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3039214\Desktop\編集用ログ\"/>
    </mc:Choice>
  </mc:AlternateContent>
  <bookViews>
    <workbookView xWindow="0" yWindow="0" windowWidth="14640" windowHeight="7080" tabRatio="648" firstSheet="3" activeTab="7"/>
  </bookViews>
  <sheets>
    <sheet name="simple_survey" sheetId="19" r:id="rId1"/>
    <sheet name="★10月26日" sheetId="12" r:id="rId2"/>
    <sheet name="★10月27日" sheetId="13" r:id="rId3"/>
    <sheet name="★10月28日（運行中止日）" sheetId="14" r:id="rId4"/>
    <sheet name="★10月29日" sheetId="15" r:id="rId5"/>
    <sheet name="★10月30日" sheetId="16" r:id="rId6"/>
    <sheet name="★10月31日" sheetId="17" r:id="rId7"/>
    <sheet name="★11月1日" sheetId="18" r:id="rId8"/>
  </sheets>
  <definedNames>
    <definedName name="_xlnm._FilterDatabase" localSheetId="1" hidden="1">★10月26日!$A$1:$AL$291</definedName>
    <definedName name="_xlnm._FilterDatabase" localSheetId="2" hidden="1">★10月27日!$A$1:$AL$305</definedName>
    <definedName name="_xlnm._FilterDatabase" localSheetId="3" hidden="1">'★10月28日（運行中止日）'!$A$1:$AD$346</definedName>
    <definedName name="_xlnm._FilterDatabase" localSheetId="4" hidden="1">★10月29日!$A$1:$AL$249</definedName>
    <definedName name="_xlnm._FilterDatabase" localSheetId="5" hidden="1">★10月30日!$A$1:$AK$301</definedName>
    <definedName name="_xlnm._FilterDatabase" localSheetId="6" hidden="1">★10月31日!$A$1:$AL$337</definedName>
    <definedName name="_xlnm._FilterDatabase" localSheetId="7" hidden="1">★11月1日!$A$1:$AH$400</definedName>
    <definedName name="_xlnm._FilterDatabase" localSheetId="0" hidden="1">simple_survey!$A$47:$P$1083</definedName>
  </definedNames>
  <calcPr calcId="162913"/>
</workbook>
</file>

<file path=xl/calcChain.xml><?xml version="1.0" encoding="utf-8"?>
<calcChain xmlns="http://schemas.openxmlformats.org/spreadsheetml/2006/main">
  <c r="K402" i="18" l="1"/>
  <c r="K339" i="17"/>
  <c r="K303" i="16"/>
  <c r="K307" i="13"/>
  <c r="G307" i="13"/>
  <c r="K293" i="12"/>
  <c r="AB294" i="12"/>
  <c r="AB403" i="18" l="1"/>
  <c r="AB341" i="17" l="1"/>
  <c r="AB304" i="16"/>
  <c r="K251" i="15"/>
  <c r="AB252" i="15"/>
  <c r="AB308" i="13"/>
  <c r="M402" i="18" l="1"/>
  <c r="G402" i="18"/>
  <c r="M339" i="17"/>
  <c r="G339" i="17"/>
  <c r="M303" i="16"/>
  <c r="G303" i="16"/>
  <c r="M251" i="15"/>
  <c r="G251" i="15"/>
  <c r="AE3" i="18" l="1"/>
  <c r="AF3" i="18"/>
  <c r="AE4" i="18"/>
  <c r="AF4" i="18"/>
  <c r="AE5" i="18"/>
  <c r="AF5" i="18"/>
  <c r="AE6" i="18"/>
  <c r="AF6" i="18"/>
  <c r="AE7" i="18"/>
  <c r="AF7" i="18"/>
  <c r="AE8" i="18"/>
  <c r="AF8" i="18"/>
  <c r="AE9" i="18"/>
  <c r="AF9" i="18"/>
  <c r="AE10" i="18"/>
  <c r="AF10" i="18"/>
  <c r="AG10" i="18" s="1"/>
  <c r="AE11" i="18"/>
  <c r="AF11" i="18"/>
  <c r="AE12" i="18"/>
  <c r="AF12" i="18"/>
  <c r="AG12" i="18" s="1"/>
  <c r="AE13" i="18"/>
  <c r="AF13" i="18"/>
  <c r="AE14" i="18"/>
  <c r="AF14" i="18"/>
  <c r="AE15" i="18"/>
  <c r="AF15" i="18"/>
  <c r="AE16" i="18"/>
  <c r="AF16" i="18"/>
  <c r="AE17" i="18"/>
  <c r="AF17" i="18"/>
  <c r="AE18" i="18"/>
  <c r="AF18" i="18"/>
  <c r="AE19" i="18"/>
  <c r="AF19" i="18"/>
  <c r="AE20" i="18"/>
  <c r="AF20" i="18"/>
  <c r="AE21" i="18"/>
  <c r="AF21" i="18"/>
  <c r="AE22" i="18"/>
  <c r="AF22" i="18"/>
  <c r="AE23" i="18"/>
  <c r="AF23" i="18"/>
  <c r="AE24" i="18"/>
  <c r="AF24" i="18"/>
  <c r="AE25" i="18"/>
  <c r="AF25" i="18"/>
  <c r="AE26" i="18"/>
  <c r="AF26" i="18"/>
  <c r="AE27" i="18"/>
  <c r="AF27" i="18"/>
  <c r="AE28" i="18"/>
  <c r="AF28" i="18"/>
  <c r="AE29" i="18"/>
  <c r="AF29" i="18"/>
  <c r="AE30" i="18"/>
  <c r="AF30" i="18"/>
  <c r="AE31" i="18"/>
  <c r="AF31" i="18"/>
  <c r="AE32" i="18"/>
  <c r="AF32" i="18"/>
  <c r="AE33" i="18"/>
  <c r="AF33" i="18"/>
  <c r="AE34" i="18"/>
  <c r="AF34" i="18"/>
  <c r="AE35" i="18"/>
  <c r="AF35" i="18"/>
  <c r="AE36" i="18"/>
  <c r="AF36" i="18"/>
  <c r="AE37" i="18"/>
  <c r="AF37" i="18"/>
  <c r="AE38" i="18"/>
  <c r="AF38" i="18"/>
  <c r="AE39" i="18"/>
  <c r="AF39" i="18"/>
  <c r="AE40" i="18"/>
  <c r="AF40" i="18"/>
  <c r="AE41" i="18"/>
  <c r="AF41" i="18"/>
  <c r="AE42" i="18"/>
  <c r="AF42" i="18"/>
  <c r="AE43" i="18"/>
  <c r="AF43" i="18"/>
  <c r="AE44" i="18"/>
  <c r="AF44" i="18"/>
  <c r="AE45" i="18"/>
  <c r="AF45" i="18"/>
  <c r="AE46" i="18"/>
  <c r="AF46" i="18"/>
  <c r="AE47" i="18"/>
  <c r="AF47" i="18"/>
  <c r="AE48" i="18"/>
  <c r="AF48" i="18"/>
  <c r="AE49" i="18"/>
  <c r="AF49" i="18"/>
  <c r="AE50" i="18"/>
  <c r="AF50" i="18"/>
  <c r="AE51" i="18"/>
  <c r="AF51" i="18"/>
  <c r="AE52" i="18"/>
  <c r="AF52" i="18"/>
  <c r="AE53" i="18"/>
  <c r="AF53" i="18"/>
  <c r="AE54" i="18"/>
  <c r="AF54" i="18"/>
  <c r="AE55" i="18"/>
  <c r="AF55" i="18"/>
  <c r="AE56" i="18"/>
  <c r="AF56" i="18"/>
  <c r="AE57" i="18"/>
  <c r="AF57" i="18"/>
  <c r="AE58" i="18"/>
  <c r="AF58" i="18"/>
  <c r="AE59" i="18"/>
  <c r="AF59" i="18"/>
  <c r="AE60" i="18"/>
  <c r="AF60" i="18"/>
  <c r="AE61" i="18"/>
  <c r="AF61" i="18"/>
  <c r="AE62" i="18"/>
  <c r="AF62" i="18"/>
  <c r="AE63" i="18"/>
  <c r="AF63" i="18"/>
  <c r="AE64" i="18"/>
  <c r="AF64" i="18"/>
  <c r="AE65" i="18"/>
  <c r="AF65" i="18"/>
  <c r="AE66" i="18"/>
  <c r="AF66" i="18"/>
  <c r="AE67" i="18"/>
  <c r="AF67" i="18"/>
  <c r="AE68" i="18"/>
  <c r="AF68" i="18"/>
  <c r="AE69" i="18"/>
  <c r="AF69" i="18"/>
  <c r="AE70" i="18"/>
  <c r="AF70" i="18"/>
  <c r="AE71" i="18"/>
  <c r="AF71" i="18"/>
  <c r="AE72" i="18"/>
  <c r="AF72" i="18"/>
  <c r="AE73" i="18"/>
  <c r="AF73" i="18"/>
  <c r="AE74" i="18"/>
  <c r="AF74" i="18"/>
  <c r="AE75" i="18"/>
  <c r="AF75" i="18"/>
  <c r="AE76" i="18"/>
  <c r="AF76" i="18"/>
  <c r="AE77" i="18"/>
  <c r="AF77" i="18"/>
  <c r="AE78" i="18"/>
  <c r="AF78" i="18"/>
  <c r="AE79" i="18"/>
  <c r="AF79" i="18"/>
  <c r="AE80" i="18"/>
  <c r="AF80" i="18"/>
  <c r="AE81" i="18"/>
  <c r="AF81" i="18"/>
  <c r="AE82" i="18"/>
  <c r="AF82" i="18"/>
  <c r="AE83" i="18"/>
  <c r="AF83" i="18"/>
  <c r="AE84" i="18"/>
  <c r="AF84" i="18"/>
  <c r="AE85" i="18"/>
  <c r="AF85" i="18"/>
  <c r="AE86" i="18"/>
  <c r="AF86" i="18"/>
  <c r="AE87" i="18"/>
  <c r="AF87" i="18"/>
  <c r="AE88" i="18"/>
  <c r="AF88" i="18"/>
  <c r="AE89" i="18"/>
  <c r="AF89" i="18"/>
  <c r="AE90" i="18"/>
  <c r="AF90" i="18"/>
  <c r="AE91" i="18"/>
  <c r="AF91" i="18"/>
  <c r="AE92" i="18"/>
  <c r="AF92" i="18"/>
  <c r="AE93" i="18"/>
  <c r="AF93" i="18"/>
  <c r="AE94" i="18"/>
  <c r="AF94" i="18"/>
  <c r="AE95" i="18"/>
  <c r="AF95" i="18"/>
  <c r="AE96" i="18"/>
  <c r="AF96" i="18"/>
  <c r="AE97" i="18"/>
  <c r="AF97" i="18"/>
  <c r="AE98" i="18"/>
  <c r="AF98" i="18"/>
  <c r="AE99" i="18"/>
  <c r="AF99" i="18"/>
  <c r="AE100" i="18"/>
  <c r="AF100" i="18"/>
  <c r="AE101" i="18"/>
  <c r="AF101" i="18"/>
  <c r="AE102" i="18"/>
  <c r="AF102" i="18"/>
  <c r="AE103" i="18"/>
  <c r="AF103" i="18"/>
  <c r="AE104" i="18"/>
  <c r="AF104" i="18"/>
  <c r="AE105" i="18"/>
  <c r="AF105" i="18"/>
  <c r="AE106" i="18"/>
  <c r="AF106" i="18"/>
  <c r="AE107" i="18"/>
  <c r="AF107" i="18"/>
  <c r="AE108" i="18"/>
  <c r="AF108" i="18"/>
  <c r="AE109" i="18"/>
  <c r="AF109" i="18"/>
  <c r="AE110" i="18"/>
  <c r="AF110" i="18"/>
  <c r="AE111" i="18"/>
  <c r="AF111" i="18"/>
  <c r="AE112" i="18"/>
  <c r="AF112" i="18"/>
  <c r="AG112" i="18" s="1"/>
  <c r="AE113" i="18"/>
  <c r="AF113" i="18"/>
  <c r="AE114" i="18"/>
  <c r="AF114" i="18"/>
  <c r="AE115" i="18"/>
  <c r="AF115" i="18"/>
  <c r="AE116" i="18"/>
  <c r="AF116" i="18"/>
  <c r="AE117" i="18"/>
  <c r="AF117" i="18"/>
  <c r="AE118" i="18"/>
  <c r="AF118" i="18"/>
  <c r="AE119" i="18"/>
  <c r="AF119" i="18"/>
  <c r="AE120" i="18"/>
  <c r="AF120" i="18"/>
  <c r="AE121" i="18"/>
  <c r="AF121" i="18"/>
  <c r="AE122" i="18"/>
  <c r="AF122" i="18"/>
  <c r="AE123" i="18"/>
  <c r="AF123" i="18"/>
  <c r="AE124" i="18"/>
  <c r="AF124" i="18"/>
  <c r="AE125" i="18"/>
  <c r="AF125" i="18"/>
  <c r="AE126" i="18"/>
  <c r="AF126" i="18"/>
  <c r="AE127" i="18"/>
  <c r="AF127" i="18"/>
  <c r="AE128" i="18"/>
  <c r="AF128" i="18"/>
  <c r="AE129" i="18"/>
  <c r="AF129" i="18"/>
  <c r="AE130" i="18"/>
  <c r="AF130" i="18"/>
  <c r="AE131" i="18"/>
  <c r="AF131" i="18"/>
  <c r="AE132" i="18"/>
  <c r="AF132" i="18"/>
  <c r="AE133" i="18"/>
  <c r="AF133" i="18"/>
  <c r="AE134" i="18"/>
  <c r="AF134" i="18"/>
  <c r="AE135" i="18"/>
  <c r="AF135" i="18"/>
  <c r="AE136" i="18"/>
  <c r="AF136" i="18"/>
  <c r="AE137" i="18"/>
  <c r="AF137" i="18"/>
  <c r="AE138" i="18"/>
  <c r="AF138" i="18"/>
  <c r="AE139" i="18"/>
  <c r="AF139" i="18"/>
  <c r="AE140" i="18"/>
  <c r="AF140" i="18"/>
  <c r="AE141" i="18"/>
  <c r="AF141" i="18"/>
  <c r="AE142" i="18"/>
  <c r="AF142" i="18"/>
  <c r="AE143" i="18"/>
  <c r="AF143" i="18"/>
  <c r="AE144" i="18"/>
  <c r="AF144" i="18"/>
  <c r="AE145" i="18"/>
  <c r="AF145" i="18"/>
  <c r="AE146" i="18"/>
  <c r="AF146" i="18"/>
  <c r="AE147" i="18"/>
  <c r="AF147" i="18"/>
  <c r="AE148" i="18"/>
  <c r="AF148" i="18"/>
  <c r="AE149" i="18"/>
  <c r="AF149" i="18"/>
  <c r="AE150" i="18"/>
  <c r="AF150" i="18"/>
  <c r="AE151" i="18"/>
  <c r="AF151" i="18"/>
  <c r="AE152" i="18"/>
  <c r="AF152" i="18"/>
  <c r="AE153" i="18"/>
  <c r="AF153" i="18"/>
  <c r="AE154" i="18"/>
  <c r="AF154" i="18"/>
  <c r="AE155" i="18"/>
  <c r="AF155" i="18"/>
  <c r="AE156" i="18"/>
  <c r="AF156" i="18"/>
  <c r="AE157" i="18"/>
  <c r="AF157" i="18"/>
  <c r="AE158" i="18"/>
  <c r="AF158" i="18"/>
  <c r="AE159" i="18"/>
  <c r="AF159" i="18"/>
  <c r="AE160" i="18"/>
  <c r="AF160" i="18"/>
  <c r="AE161" i="18"/>
  <c r="AF161" i="18"/>
  <c r="AE162" i="18"/>
  <c r="AF162" i="18"/>
  <c r="AE163" i="18"/>
  <c r="AF163" i="18"/>
  <c r="AE164" i="18"/>
  <c r="AF164" i="18"/>
  <c r="AE165" i="18"/>
  <c r="AF165" i="18"/>
  <c r="AE166" i="18"/>
  <c r="AF166" i="18"/>
  <c r="AE167" i="18"/>
  <c r="AF167" i="18"/>
  <c r="AE168" i="18"/>
  <c r="AF168" i="18"/>
  <c r="AE169" i="18"/>
  <c r="AF169" i="18"/>
  <c r="AE170" i="18"/>
  <c r="AF170" i="18"/>
  <c r="AE171" i="18"/>
  <c r="AF171" i="18"/>
  <c r="AE172" i="18"/>
  <c r="AF172" i="18"/>
  <c r="AE173" i="18"/>
  <c r="AF173" i="18"/>
  <c r="AE174" i="18"/>
  <c r="AF174" i="18"/>
  <c r="AE175" i="18"/>
  <c r="AF175" i="18"/>
  <c r="AE176" i="18"/>
  <c r="AF176" i="18"/>
  <c r="AE177" i="18"/>
  <c r="AF177" i="18"/>
  <c r="AE178" i="18"/>
  <c r="AF178" i="18"/>
  <c r="AE179" i="18"/>
  <c r="AF179" i="18"/>
  <c r="AE180" i="18"/>
  <c r="AF180" i="18"/>
  <c r="AE181" i="18"/>
  <c r="AF181" i="18"/>
  <c r="AE182" i="18"/>
  <c r="AF182" i="18"/>
  <c r="AE183" i="18"/>
  <c r="AF183" i="18"/>
  <c r="AE184" i="18"/>
  <c r="AF184" i="18"/>
  <c r="AE185" i="18"/>
  <c r="AF185" i="18"/>
  <c r="AE186" i="18"/>
  <c r="AF186" i="18"/>
  <c r="AE187" i="18"/>
  <c r="AF187" i="18"/>
  <c r="AE188" i="18"/>
  <c r="AF188" i="18"/>
  <c r="AE189" i="18"/>
  <c r="AF189" i="18"/>
  <c r="AE190" i="18"/>
  <c r="AF190" i="18"/>
  <c r="AE191" i="18"/>
  <c r="AF191" i="18"/>
  <c r="AE192" i="18"/>
  <c r="AF192" i="18"/>
  <c r="AE193" i="18"/>
  <c r="AF193" i="18"/>
  <c r="AE194" i="18"/>
  <c r="AF194" i="18"/>
  <c r="AE195" i="18"/>
  <c r="AF195" i="18"/>
  <c r="AE196" i="18"/>
  <c r="AF196" i="18"/>
  <c r="AE197" i="18"/>
  <c r="AF197" i="18"/>
  <c r="AE198" i="18"/>
  <c r="AF198" i="18"/>
  <c r="AE199" i="18"/>
  <c r="AF199" i="18"/>
  <c r="AE200" i="18"/>
  <c r="AF200" i="18"/>
  <c r="AE201" i="18"/>
  <c r="AF201" i="18"/>
  <c r="AE202" i="18"/>
  <c r="AF202" i="18"/>
  <c r="AE203" i="18"/>
  <c r="AF203" i="18"/>
  <c r="AE204" i="18"/>
  <c r="AF204" i="18"/>
  <c r="AE205" i="18"/>
  <c r="AF205" i="18"/>
  <c r="AE206" i="18"/>
  <c r="AF206" i="18"/>
  <c r="AE207" i="18"/>
  <c r="AF207" i="18"/>
  <c r="AE208" i="18"/>
  <c r="AF208" i="18"/>
  <c r="AE209" i="18"/>
  <c r="AF209" i="18"/>
  <c r="AE210" i="18"/>
  <c r="AF210" i="18"/>
  <c r="AE211" i="18"/>
  <c r="AF211" i="18"/>
  <c r="AE212" i="18"/>
  <c r="AF212" i="18"/>
  <c r="AE213" i="18"/>
  <c r="AF213" i="18"/>
  <c r="AE214" i="18"/>
  <c r="AF214" i="18"/>
  <c r="AE215" i="18"/>
  <c r="AF215" i="18"/>
  <c r="AE216" i="18"/>
  <c r="AF216" i="18"/>
  <c r="AE217" i="18"/>
  <c r="AF217" i="18"/>
  <c r="AE218" i="18"/>
  <c r="AF218" i="18"/>
  <c r="AE219" i="18"/>
  <c r="AF219" i="18"/>
  <c r="AE220" i="18"/>
  <c r="AF220" i="18"/>
  <c r="AE221" i="18"/>
  <c r="AF221" i="18"/>
  <c r="AE222" i="18"/>
  <c r="AF222" i="18"/>
  <c r="AE223" i="18"/>
  <c r="AF223" i="18"/>
  <c r="AE224" i="18"/>
  <c r="AF224" i="18"/>
  <c r="AE225" i="18"/>
  <c r="AF225" i="18"/>
  <c r="AE226" i="18"/>
  <c r="AF226" i="18"/>
  <c r="AE227" i="18"/>
  <c r="AF227" i="18"/>
  <c r="AE228" i="18"/>
  <c r="AF228" i="18"/>
  <c r="AE229" i="18"/>
  <c r="AF229" i="18"/>
  <c r="AE230" i="18"/>
  <c r="AF230" i="18"/>
  <c r="AE231" i="18"/>
  <c r="AF231" i="18"/>
  <c r="AE232" i="18"/>
  <c r="AF232" i="18"/>
  <c r="AE233" i="18"/>
  <c r="AF233" i="18"/>
  <c r="AE234" i="18"/>
  <c r="AF234" i="18"/>
  <c r="AE235" i="18"/>
  <c r="AF235" i="18"/>
  <c r="AE236" i="18"/>
  <c r="AF236" i="18"/>
  <c r="AE237" i="18"/>
  <c r="AF237" i="18"/>
  <c r="AE238" i="18"/>
  <c r="AF238" i="18"/>
  <c r="AE239" i="18"/>
  <c r="AF239" i="18"/>
  <c r="AE240" i="18"/>
  <c r="AF240" i="18"/>
  <c r="AE241" i="18"/>
  <c r="AF241" i="18"/>
  <c r="AE242" i="18"/>
  <c r="AF242" i="18"/>
  <c r="AE243" i="18"/>
  <c r="AF243" i="18"/>
  <c r="AE244" i="18"/>
  <c r="AF244" i="18"/>
  <c r="AE245" i="18"/>
  <c r="AF245" i="18"/>
  <c r="AE246" i="18"/>
  <c r="AF246" i="18"/>
  <c r="AE247" i="18"/>
  <c r="AF247" i="18"/>
  <c r="AE248" i="18"/>
  <c r="AF248" i="18"/>
  <c r="AE249" i="18"/>
  <c r="AF249" i="18"/>
  <c r="AE250" i="18"/>
  <c r="AF250" i="18"/>
  <c r="AE251" i="18"/>
  <c r="AF251" i="18"/>
  <c r="AE252" i="18"/>
  <c r="AF252" i="18"/>
  <c r="AE253" i="18"/>
  <c r="AF253" i="18"/>
  <c r="AE254" i="18"/>
  <c r="AF254" i="18"/>
  <c r="AE255" i="18"/>
  <c r="AF255" i="18"/>
  <c r="AE256" i="18"/>
  <c r="AF256" i="18"/>
  <c r="AE257" i="18"/>
  <c r="AF257" i="18"/>
  <c r="AE258" i="18"/>
  <c r="AF258" i="18"/>
  <c r="AE259" i="18"/>
  <c r="AF259" i="18"/>
  <c r="AE260" i="18"/>
  <c r="AF260" i="18"/>
  <c r="AE261" i="18"/>
  <c r="AF261" i="18"/>
  <c r="AE262" i="18"/>
  <c r="AF262" i="18"/>
  <c r="AE263" i="18"/>
  <c r="AF263" i="18"/>
  <c r="AE264" i="18"/>
  <c r="AF264" i="18"/>
  <c r="AE265" i="18"/>
  <c r="AF265" i="18"/>
  <c r="AE266" i="18"/>
  <c r="AF266" i="18"/>
  <c r="AE267" i="18"/>
  <c r="AF267" i="18"/>
  <c r="AE268" i="18"/>
  <c r="AF268" i="18"/>
  <c r="AE269" i="18"/>
  <c r="AF269" i="18"/>
  <c r="AE270" i="18"/>
  <c r="AF270" i="18"/>
  <c r="AE271" i="18"/>
  <c r="AF271" i="18"/>
  <c r="AE272" i="18"/>
  <c r="AF272" i="18"/>
  <c r="AE273" i="18"/>
  <c r="AF273" i="18"/>
  <c r="AE274" i="18"/>
  <c r="AF274" i="18"/>
  <c r="AE275" i="18"/>
  <c r="AF275" i="18"/>
  <c r="AE276" i="18"/>
  <c r="AF276" i="18"/>
  <c r="AE277" i="18"/>
  <c r="AF277" i="18"/>
  <c r="AE278" i="18"/>
  <c r="AF278" i="18"/>
  <c r="AE279" i="18"/>
  <c r="AF279" i="18"/>
  <c r="AE280" i="18"/>
  <c r="AF280" i="18"/>
  <c r="AE281" i="18"/>
  <c r="AF281" i="18"/>
  <c r="AE282" i="18"/>
  <c r="AF282" i="18"/>
  <c r="AE283" i="18"/>
  <c r="AF283" i="18"/>
  <c r="AE284" i="18"/>
  <c r="AF284" i="18"/>
  <c r="AE285" i="18"/>
  <c r="AF285" i="18"/>
  <c r="AE286" i="18"/>
  <c r="AF286" i="18"/>
  <c r="AE287" i="18"/>
  <c r="AF287" i="18"/>
  <c r="AE288" i="18"/>
  <c r="AF288" i="18"/>
  <c r="AE289" i="18"/>
  <c r="AF289" i="18"/>
  <c r="AE290" i="18"/>
  <c r="AF290" i="18"/>
  <c r="AG290" i="18" s="1"/>
  <c r="AE291" i="18"/>
  <c r="AF291" i="18"/>
  <c r="AE292" i="18"/>
  <c r="AF292" i="18"/>
  <c r="AE293" i="18"/>
  <c r="AF293" i="18"/>
  <c r="AE294" i="18"/>
  <c r="AF294" i="18"/>
  <c r="AE295" i="18"/>
  <c r="AF295" i="18"/>
  <c r="AE296" i="18"/>
  <c r="AF296" i="18"/>
  <c r="AE297" i="18"/>
  <c r="AF297" i="18"/>
  <c r="AE298" i="18"/>
  <c r="AF298" i="18"/>
  <c r="AE299" i="18"/>
  <c r="AF299" i="18"/>
  <c r="AE300" i="18"/>
  <c r="AF300" i="18"/>
  <c r="AE301" i="18"/>
  <c r="AF301" i="18"/>
  <c r="AE302" i="18"/>
  <c r="AF302" i="18"/>
  <c r="AE303" i="18"/>
  <c r="AF303" i="18"/>
  <c r="AE304" i="18"/>
  <c r="AF304" i="18"/>
  <c r="AE305" i="18"/>
  <c r="AF305" i="18"/>
  <c r="AE306" i="18"/>
  <c r="AF306" i="18"/>
  <c r="AE307" i="18"/>
  <c r="AF307" i="18"/>
  <c r="AE308" i="18"/>
  <c r="AF308" i="18"/>
  <c r="AE309" i="18"/>
  <c r="AF309" i="18"/>
  <c r="AE310" i="18"/>
  <c r="AF310" i="18"/>
  <c r="AE311" i="18"/>
  <c r="AF311" i="18"/>
  <c r="AE312" i="18"/>
  <c r="AF312" i="18"/>
  <c r="AE313" i="18"/>
  <c r="AF313" i="18"/>
  <c r="AE314" i="18"/>
  <c r="AF314" i="18"/>
  <c r="AE315" i="18"/>
  <c r="AF315" i="18"/>
  <c r="AE316" i="18"/>
  <c r="AF316" i="18"/>
  <c r="AE317" i="18"/>
  <c r="AF317" i="18"/>
  <c r="AE318" i="18"/>
  <c r="AF318" i="18"/>
  <c r="AE319" i="18"/>
  <c r="AF319" i="18"/>
  <c r="AE320" i="18"/>
  <c r="AF320" i="18"/>
  <c r="AE321" i="18"/>
  <c r="AF321" i="18"/>
  <c r="AE322" i="18"/>
  <c r="AF322" i="18"/>
  <c r="AE323" i="18"/>
  <c r="AF323" i="18"/>
  <c r="AE324" i="18"/>
  <c r="AF324" i="18"/>
  <c r="AE325" i="18"/>
  <c r="AF325" i="18"/>
  <c r="AE326" i="18"/>
  <c r="AF326" i="18"/>
  <c r="AE327" i="18"/>
  <c r="AF327" i="18"/>
  <c r="AE328" i="18"/>
  <c r="AF328" i="18"/>
  <c r="AE329" i="18"/>
  <c r="AF329" i="18"/>
  <c r="AE330" i="18"/>
  <c r="AF330" i="18"/>
  <c r="AE331" i="18"/>
  <c r="AF331" i="18"/>
  <c r="AE332" i="18"/>
  <c r="AF332" i="18"/>
  <c r="AE333" i="18"/>
  <c r="AF333" i="18"/>
  <c r="AE334" i="18"/>
  <c r="AF334" i="18"/>
  <c r="AE335" i="18"/>
  <c r="AF335" i="18"/>
  <c r="AE336" i="18"/>
  <c r="AF336" i="18"/>
  <c r="AE337" i="18"/>
  <c r="AF337" i="18"/>
  <c r="AE338" i="18"/>
  <c r="AF338" i="18"/>
  <c r="AE339" i="18"/>
  <c r="AF339" i="18"/>
  <c r="AE340" i="18"/>
  <c r="AF340" i="18"/>
  <c r="AE341" i="18"/>
  <c r="AF341" i="18"/>
  <c r="AE342" i="18"/>
  <c r="AF342" i="18"/>
  <c r="AE343" i="18"/>
  <c r="AF343" i="18"/>
  <c r="AE344" i="18"/>
  <c r="AF344" i="18"/>
  <c r="AE345" i="18"/>
  <c r="AF345" i="18"/>
  <c r="AE346" i="18"/>
  <c r="AF346" i="18"/>
  <c r="AE347" i="18"/>
  <c r="AF347" i="18"/>
  <c r="AE348" i="18"/>
  <c r="AF348" i="18"/>
  <c r="AE349" i="18"/>
  <c r="AF349" i="18"/>
  <c r="AE350" i="18"/>
  <c r="AF350" i="18"/>
  <c r="AE351" i="18"/>
  <c r="AF351" i="18"/>
  <c r="AE352" i="18"/>
  <c r="AF352" i="18"/>
  <c r="AE353" i="18"/>
  <c r="AF353" i="18"/>
  <c r="AE354" i="18"/>
  <c r="AF354" i="18"/>
  <c r="AE355" i="18"/>
  <c r="AF355" i="18"/>
  <c r="AE356" i="18"/>
  <c r="AF356" i="18"/>
  <c r="AE357" i="18"/>
  <c r="AF357" i="18"/>
  <c r="AE358" i="18"/>
  <c r="AF358" i="18"/>
  <c r="AE359" i="18"/>
  <c r="AF359" i="18"/>
  <c r="AE360" i="18"/>
  <c r="AF360" i="18"/>
  <c r="AE361" i="18"/>
  <c r="AF361" i="18"/>
  <c r="AE362" i="18"/>
  <c r="AF362" i="18"/>
  <c r="AE363" i="18"/>
  <c r="AF363" i="18"/>
  <c r="AE364" i="18"/>
  <c r="AF364" i="18"/>
  <c r="AE365" i="18"/>
  <c r="AF365" i="18"/>
  <c r="AE366" i="18"/>
  <c r="AF366" i="18"/>
  <c r="AE367" i="18"/>
  <c r="AF367" i="18"/>
  <c r="AE368" i="18"/>
  <c r="AF368" i="18"/>
  <c r="AE369" i="18"/>
  <c r="AF369" i="18"/>
  <c r="AE370" i="18"/>
  <c r="AF370" i="18"/>
  <c r="AE371" i="18"/>
  <c r="AF371" i="18"/>
  <c r="AE372" i="18"/>
  <c r="AF372" i="18"/>
  <c r="AE373" i="18"/>
  <c r="AF373" i="18"/>
  <c r="AE374" i="18"/>
  <c r="AF374" i="18"/>
  <c r="AE375" i="18"/>
  <c r="AF375" i="18"/>
  <c r="AE376" i="18"/>
  <c r="AF376" i="18"/>
  <c r="AE377" i="18"/>
  <c r="AF377" i="18"/>
  <c r="AE378" i="18"/>
  <c r="AF378" i="18"/>
  <c r="AE379" i="18"/>
  <c r="AF379" i="18"/>
  <c r="AE380" i="18"/>
  <c r="AF380" i="18"/>
  <c r="AE381" i="18"/>
  <c r="AF381" i="18"/>
  <c r="AE382" i="18"/>
  <c r="AF382" i="18"/>
  <c r="AE383" i="18"/>
  <c r="AF383" i="18"/>
  <c r="AE384" i="18"/>
  <c r="AF384" i="18"/>
  <c r="AE385" i="18"/>
  <c r="AF385" i="18"/>
  <c r="AE386" i="18"/>
  <c r="AF386" i="18"/>
  <c r="AE387" i="18"/>
  <c r="AF387" i="18"/>
  <c r="AE388" i="18"/>
  <c r="AF388" i="18"/>
  <c r="AE389" i="18"/>
  <c r="AF389" i="18"/>
  <c r="AE390" i="18"/>
  <c r="AF390" i="18"/>
  <c r="AE391" i="18"/>
  <c r="AF391" i="18"/>
  <c r="AE392" i="18"/>
  <c r="AF392" i="18"/>
  <c r="AE393" i="18"/>
  <c r="AF393" i="18"/>
  <c r="AE394" i="18"/>
  <c r="AF394" i="18"/>
  <c r="AE395" i="18"/>
  <c r="AF395" i="18"/>
  <c r="AE396" i="18"/>
  <c r="AF396" i="18"/>
  <c r="AE397" i="18"/>
  <c r="AF397" i="18"/>
  <c r="AE398" i="18"/>
  <c r="AF398" i="18"/>
  <c r="AE399" i="18"/>
  <c r="AF399" i="18"/>
  <c r="AE400" i="18"/>
  <c r="AF400" i="18"/>
  <c r="AF2" i="18"/>
  <c r="AE2" i="18"/>
  <c r="AE3" i="17"/>
  <c r="AF3" i="17"/>
  <c r="AE4" i="17"/>
  <c r="AF4" i="17"/>
  <c r="AE5" i="17"/>
  <c r="AF5" i="17"/>
  <c r="AE6" i="17"/>
  <c r="AF6" i="17"/>
  <c r="AE7" i="17"/>
  <c r="AF7" i="17"/>
  <c r="AE8" i="17"/>
  <c r="AF8" i="17"/>
  <c r="AE9" i="17"/>
  <c r="AF9" i="17"/>
  <c r="AE10" i="17"/>
  <c r="AF10" i="17"/>
  <c r="AE11" i="17"/>
  <c r="AF11" i="17"/>
  <c r="AE12" i="17"/>
  <c r="AF12" i="17"/>
  <c r="AE13" i="17"/>
  <c r="AF13" i="17"/>
  <c r="AE14" i="17"/>
  <c r="AF14" i="17"/>
  <c r="AE15" i="17"/>
  <c r="AF15" i="17"/>
  <c r="AE16" i="17"/>
  <c r="AF16" i="17"/>
  <c r="AE17" i="17"/>
  <c r="AF17" i="17"/>
  <c r="AE18" i="17"/>
  <c r="AF18" i="17"/>
  <c r="AE19" i="17"/>
  <c r="AF19" i="17"/>
  <c r="AE20" i="17"/>
  <c r="AF20" i="17"/>
  <c r="AE21" i="17"/>
  <c r="AF21" i="17"/>
  <c r="AE22" i="17"/>
  <c r="AF22" i="17"/>
  <c r="AE23" i="17"/>
  <c r="AF23" i="17"/>
  <c r="AE24" i="17"/>
  <c r="AF24" i="17"/>
  <c r="AE25" i="17"/>
  <c r="AF25" i="17"/>
  <c r="AE26" i="17"/>
  <c r="AF26" i="17"/>
  <c r="AE27" i="17"/>
  <c r="AF27" i="17"/>
  <c r="AE28" i="17"/>
  <c r="AF28" i="17"/>
  <c r="AE29" i="17"/>
  <c r="AF29" i="17"/>
  <c r="AE30" i="17"/>
  <c r="AF30" i="17"/>
  <c r="AE31" i="17"/>
  <c r="AF31" i="17"/>
  <c r="AE32" i="17"/>
  <c r="AF32" i="17"/>
  <c r="AE33" i="17"/>
  <c r="AF33" i="17"/>
  <c r="AE34" i="17"/>
  <c r="AF34" i="17"/>
  <c r="AE35" i="17"/>
  <c r="AF35" i="17"/>
  <c r="AE36" i="17"/>
  <c r="AF36" i="17"/>
  <c r="AE37" i="17"/>
  <c r="AF37" i="17"/>
  <c r="AE38" i="17"/>
  <c r="AF38" i="17"/>
  <c r="AE39" i="17"/>
  <c r="AF39" i="17"/>
  <c r="AE40" i="17"/>
  <c r="AF40" i="17"/>
  <c r="AE41" i="17"/>
  <c r="AF41" i="17"/>
  <c r="AE42" i="17"/>
  <c r="AF42" i="17"/>
  <c r="AE43" i="17"/>
  <c r="AF43" i="17"/>
  <c r="AE44" i="17"/>
  <c r="AF44" i="17"/>
  <c r="AE45" i="17"/>
  <c r="AF45" i="17"/>
  <c r="AE46" i="17"/>
  <c r="AF46" i="17"/>
  <c r="AE47" i="17"/>
  <c r="AF47" i="17"/>
  <c r="AE48" i="17"/>
  <c r="AF48" i="17"/>
  <c r="AE49" i="17"/>
  <c r="AF49" i="17"/>
  <c r="AE50" i="17"/>
  <c r="AF50" i="17"/>
  <c r="AE51" i="17"/>
  <c r="AF51" i="17"/>
  <c r="AE52" i="17"/>
  <c r="AF52" i="17"/>
  <c r="AE53" i="17"/>
  <c r="AF53" i="17"/>
  <c r="AE54" i="17"/>
  <c r="AF54" i="17"/>
  <c r="AE55" i="17"/>
  <c r="AF55" i="17"/>
  <c r="AE56" i="17"/>
  <c r="AF56" i="17"/>
  <c r="AE57" i="17"/>
  <c r="AF57" i="17"/>
  <c r="AE58" i="17"/>
  <c r="AF58" i="17"/>
  <c r="AE59" i="17"/>
  <c r="AF59" i="17"/>
  <c r="AE60" i="17"/>
  <c r="AF60" i="17"/>
  <c r="AE61" i="17"/>
  <c r="AF61" i="17"/>
  <c r="AE62" i="17"/>
  <c r="AF62" i="17"/>
  <c r="AE63" i="17"/>
  <c r="AF63" i="17"/>
  <c r="AE64" i="17"/>
  <c r="AF64" i="17"/>
  <c r="AE65" i="17"/>
  <c r="AF65" i="17"/>
  <c r="AE66" i="17"/>
  <c r="AF66" i="17"/>
  <c r="AE67" i="17"/>
  <c r="AF67" i="17"/>
  <c r="AE68" i="17"/>
  <c r="AF68" i="17"/>
  <c r="AE69" i="17"/>
  <c r="AF69" i="17"/>
  <c r="AE70" i="17"/>
  <c r="AF70" i="17"/>
  <c r="AE71" i="17"/>
  <c r="AF71" i="17"/>
  <c r="AE72" i="17"/>
  <c r="AF72" i="17"/>
  <c r="AE73" i="17"/>
  <c r="AF73" i="17"/>
  <c r="AE74" i="17"/>
  <c r="AF74" i="17"/>
  <c r="AE75" i="17"/>
  <c r="AF75" i="17"/>
  <c r="AE76" i="17"/>
  <c r="AF76" i="17"/>
  <c r="AE77" i="17"/>
  <c r="AF77" i="17"/>
  <c r="AE78" i="17"/>
  <c r="AF78" i="17"/>
  <c r="AE79" i="17"/>
  <c r="AF79" i="17"/>
  <c r="AE80" i="17"/>
  <c r="AF80" i="17"/>
  <c r="AE81" i="17"/>
  <c r="AF81" i="17"/>
  <c r="AE82" i="17"/>
  <c r="AF82" i="17"/>
  <c r="AE83" i="17"/>
  <c r="AF83" i="17"/>
  <c r="AE84" i="17"/>
  <c r="AF84" i="17"/>
  <c r="AE85" i="17"/>
  <c r="AF85" i="17"/>
  <c r="AE86" i="17"/>
  <c r="AF86" i="17"/>
  <c r="AE87" i="17"/>
  <c r="AF87" i="17"/>
  <c r="AE88" i="17"/>
  <c r="AF88" i="17"/>
  <c r="AE89" i="17"/>
  <c r="AF89" i="17"/>
  <c r="AE90" i="17"/>
  <c r="AF90" i="17"/>
  <c r="AE91" i="17"/>
  <c r="AF91" i="17"/>
  <c r="AE92" i="17"/>
  <c r="AF92" i="17"/>
  <c r="AE93" i="17"/>
  <c r="AF93" i="17"/>
  <c r="AE94" i="17"/>
  <c r="AF94" i="17"/>
  <c r="AE95" i="17"/>
  <c r="AF95" i="17"/>
  <c r="AE96" i="17"/>
  <c r="AF96" i="17"/>
  <c r="AE97" i="17"/>
  <c r="AF97" i="17"/>
  <c r="AE98" i="17"/>
  <c r="AF98" i="17"/>
  <c r="AE99" i="17"/>
  <c r="AF99" i="17"/>
  <c r="AE100" i="17"/>
  <c r="AF100" i="17"/>
  <c r="AE101" i="17"/>
  <c r="AF101" i="17"/>
  <c r="AE102" i="17"/>
  <c r="AF102" i="17"/>
  <c r="AE103" i="17"/>
  <c r="AF103" i="17"/>
  <c r="AE104" i="17"/>
  <c r="AF104" i="17"/>
  <c r="AE105" i="17"/>
  <c r="AF105" i="17"/>
  <c r="AE106" i="17"/>
  <c r="AF106" i="17"/>
  <c r="AE107" i="17"/>
  <c r="AF107" i="17"/>
  <c r="AE108" i="17"/>
  <c r="AF108" i="17"/>
  <c r="AE109" i="17"/>
  <c r="AF109" i="17"/>
  <c r="AE110" i="17"/>
  <c r="AF110" i="17"/>
  <c r="AE111" i="17"/>
  <c r="AF111" i="17"/>
  <c r="AE112" i="17"/>
  <c r="AF112" i="17"/>
  <c r="AE113" i="17"/>
  <c r="AF113" i="17"/>
  <c r="AE114" i="17"/>
  <c r="AF114" i="17"/>
  <c r="AE115" i="17"/>
  <c r="AF115" i="17"/>
  <c r="AE116" i="17"/>
  <c r="AF116" i="17"/>
  <c r="AE117" i="17"/>
  <c r="AF117" i="17"/>
  <c r="AE118" i="17"/>
  <c r="AF118" i="17"/>
  <c r="AE119" i="17"/>
  <c r="AF119" i="17"/>
  <c r="AE120" i="17"/>
  <c r="AF120" i="17"/>
  <c r="AE121" i="17"/>
  <c r="AF121" i="17"/>
  <c r="AE122" i="17"/>
  <c r="AF122" i="17"/>
  <c r="AE123" i="17"/>
  <c r="AF123" i="17"/>
  <c r="AE124" i="17"/>
  <c r="AF124" i="17"/>
  <c r="AE125" i="17"/>
  <c r="AF125" i="17"/>
  <c r="AE126" i="17"/>
  <c r="AF126" i="17"/>
  <c r="AE127" i="17"/>
  <c r="AF127" i="17"/>
  <c r="AE128" i="17"/>
  <c r="AF128" i="17"/>
  <c r="AE129" i="17"/>
  <c r="AF129" i="17"/>
  <c r="AE130" i="17"/>
  <c r="AF130" i="17"/>
  <c r="AE131" i="17"/>
  <c r="AF131" i="17"/>
  <c r="AE132" i="17"/>
  <c r="AF132" i="17"/>
  <c r="AE133" i="17"/>
  <c r="AF133" i="17"/>
  <c r="AE134" i="17"/>
  <c r="AF134" i="17"/>
  <c r="AE135" i="17"/>
  <c r="AF135" i="17"/>
  <c r="AE136" i="17"/>
  <c r="AF136" i="17"/>
  <c r="AE137" i="17"/>
  <c r="AF137" i="17"/>
  <c r="AE138" i="17"/>
  <c r="AF138" i="17"/>
  <c r="AE139" i="17"/>
  <c r="AF139" i="17"/>
  <c r="AE140" i="17"/>
  <c r="AF140" i="17"/>
  <c r="AE141" i="17"/>
  <c r="AF141" i="17"/>
  <c r="AE142" i="17"/>
  <c r="AF142" i="17"/>
  <c r="AE143" i="17"/>
  <c r="AF143" i="17"/>
  <c r="AE144" i="17"/>
  <c r="AF144" i="17"/>
  <c r="AE145" i="17"/>
  <c r="AF145" i="17"/>
  <c r="AE146" i="17"/>
  <c r="AF146" i="17"/>
  <c r="AE147" i="17"/>
  <c r="AF147" i="17"/>
  <c r="AE148" i="17"/>
  <c r="AF148" i="17"/>
  <c r="AE149" i="17"/>
  <c r="AF149" i="17"/>
  <c r="AE150" i="17"/>
  <c r="AF150" i="17"/>
  <c r="AE151" i="17"/>
  <c r="AF151" i="17"/>
  <c r="AE152" i="17"/>
  <c r="AF152" i="17"/>
  <c r="AE153" i="17"/>
  <c r="AF153" i="17"/>
  <c r="AE154" i="17"/>
  <c r="AF154" i="17"/>
  <c r="AE155" i="17"/>
  <c r="AF155" i="17"/>
  <c r="AE156" i="17"/>
  <c r="AF156" i="17"/>
  <c r="AE157" i="17"/>
  <c r="AF157" i="17"/>
  <c r="AE158" i="17"/>
  <c r="AF158" i="17"/>
  <c r="AE159" i="17"/>
  <c r="AF159" i="17"/>
  <c r="AE160" i="17"/>
  <c r="AF160" i="17"/>
  <c r="AE161" i="17"/>
  <c r="AF161" i="17"/>
  <c r="AE162" i="17"/>
  <c r="AF162" i="17"/>
  <c r="AE163" i="17"/>
  <c r="AF163" i="17"/>
  <c r="AE164" i="17"/>
  <c r="AF164" i="17"/>
  <c r="AE165" i="17"/>
  <c r="AF165" i="17"/>
  <c r="AE166" i="17"/>
  <c r="AF166" i="17"/>
  <c r="AE167" i="17"/>
  <c r="AF167" i="17"/>
  <c r="AE168" i="17"/>
  <c r="AF168" i="17"/>
  <c r="AE169" i="17"/>
  <c r="AF169" i="17"/>
  <c r="AE170" i="17"/>
  <c r="AF170" i="17"/>
  <c r="AE171" i="17"/>
  <c r="AF171" i="17"/>
  <c r="AE172" i="17"/>
  <c r="AF172" i="17"/>
  <c r="AE173" i="17"/>
  <c r="AF173" i="17"/>
  <c r="AE174" i="17"/>
  <c r="AF174" i="17"/>
  <c r="AE175" i="17"/>
  <c r="AF175" i="17"/>
  <c r="AE176" i="17"/>
  <c r="AF176" i="17"/>
  <c r="AE177" i="17"/>
  <c r="AF177" i="17"/>
  <c r="AE178" i="17"/>
  <c r="AF178" i="17"/>
  <c r="AE179" i="17"/>
  <c r="AF179" i="17"/>
  <c r="AE180" i="17"/>
  <c r="AF180" i="17"/>
  <c r="AE181" i="17"/>
  <c r="AF181" i="17"/>
  <c r="AE182" i="17"/>
  <c r="AF182" i="17"/>
  <c r="AE183" i="17"/>
  <c r="AF183" i="17"/>
  <c r="AE184" i="17"/>
  <c r="AF184" i="17"/>
  <c r="AE185" i="17"/>
  <c r="AF185" i="17"/>
  <c r="AE186" i="17"/>
  <c r="AF186" i="17"/>
  <c r="AE187" i="17"/>
  <c r="AF187" i="17"/>
  <c r="AE188" i="17"/>
  <c r="AF188" i="17"/>
  <c r="AE189" i="17"/>
  <c r="AF189" i="17"/>
  <c r="AE190" i="17"/>
  <c r="AF190" i="17"/>
  <c r="AE191" i="17"/>
  <c r="AF191" i="17"/>
  <c r="AE192" i="17"/>
  <c r="AF192" i="17"/>
  <c r="AE193" i="17"/>
  <c r="AF193" i="17"/>
  <c r="AE194" i="17"/>
  <c r="AF194" i="17"/>
  <c r="AE195" i="17"/>
  <c r="AF195" i="17"/>
  <c r="AE196" i="17"/>
  <c r="AF196" i="17"/>
  <c r="AE197" i="17"/>
  <c r="AF197" i="17"/>
  <c r="AE198" i="17"/>
  <c r="AF198" i="17"/>
  <c r="AE199" i="17"/>
  <c r="AF199" i="17"/>
  <c r="AE200" i="17"/>
  <c r="AF200" i="17"/>
  <c r="AE201" i="17"/>
  <c r="AF201" i="17"/>
  <c r="AE202" i="17"/>
  <c r="AF202" i="17"/>
  <c r="AE203" i="17"/>
  <c r="AF203" i="17"/>
  <c r="AE204" i="17"/>
  <c r="AF204" i="17"/>
  <c r="AE205" i="17"/>
  <c r="AF205" i="17"/>
  <c r="AE206" i="17"/>
  <c r="AF206" i="17"/>
  <c r="AE207" i="17"/>
  <c r="AF207" i="17"/>
  <c r="AE208" i="17"/>
  <c r="AF208" i="17"/>
  <c r="AE209" i="17"/>
  <c r="AF209" i="17"/>
  <c r="AE210" i="17"/>
  <c r="AF210" i="17"/>
  <c r="AE211" i="17"/>
  <c r="AF211" i="17"/>
  <c r="AE212" i="17"/>
  <c r="AF212" i="17"/>
  <c r="AE213" i="17"/>
  <c r="AF213" i="17"/>
  <c r="AE214" i="17"/>
  <c r="AF214" i="17"/>
  <c r="AE215" i="17"/>
  <c r="AF215" i="17"/>
  <c r="AE216" i="17"/>
  <c r="AF216" i="17"/>
  <c r="AE217" i="17"/>
  <c r="AF217" i="17"/>
  <c r="AE218" i="17"/>
  <c r="AF218" i="17"/>
  <c r="AE219" i="17"/>
  <c r="AF219" i="17"/>
  <c r="AE220" i="17"/>
  <c r="AF220" i="17"/>
  <c r="AE221" i="17"/>
  <c r="AF221" i="17"/>
  <c r="AE222" i="17"/>
  <c r="AF222" i="17"/>
  <c r="AE223" i="17"/>
  <c r="AF223" i="17"/>
  <c r="AE224" i="17"/>
  <c r="AF224" i="17"/>
  <c r="AE225" i="17"/>
  <c r="AF225" i="17"/>
  <c r="AE226" i="17"/>
  <c r="AF226" i="17"/>
  <c r="AE227" i="17"/>
  <c r="AF227" i="17"/>
  <c r="AE228" i="17"/>
  <c r="AF228" i="17"/>
  <c r="AE229" i="17"/>
  <c r="AF229" i="17"/>
  <c r="AE230" i="17"/>
  <c r="AF230" i="17"/>
  <c r="AE231" i="17"/>
  <c r="AF231" i="17"/>
  <c r="AE232" i="17"/>
  <c r="AF232" i="17"/>
  <c r="AE233" i="17"/>
  <c r="AF233" i="17"/>
  <c r="AE234" i="17"/>
  <c r="AF234" i="17"/>
  <c r="AE235" i="17"/>
  <c r="AF235" i="17"/>
  <c r="AE236" i="17"/>
  <c r="AF236" i="17"/>
  <c r="AE237" i="17"/>
  <c r="AF237" i="17"/>
  <c r="AE238" i="17"/>
  <c r="AF238" i="17"/>
  <c r="AE239" i="17"/>
  <c r="AF239" i="17"/>
  <c r="AE240" i="17"/>
  <c r="AF240" i="17"/>
  <c r="AE241" i="17"/>
  <c r="AF241" i="17"/>
  <c r="AE242" i="17"/>
  <c r="AF242" i="17"/>
  <c r="AE243" i="17"/>
  <c r="AF243" i="17"/>
  <c r="AE244" i="17"/>
  <c r="AF244" i="17"/>
  <c r="AE245" i="17"/>
  <c r="AF245" i="17"/>
  <c r="AE246" i="17"/>
  <c r="AF246" i="17"/>
  <c r="AE247" i="17"/>
  <c r="AF247" i="17"/>
  <c r="AE248" i="17"/>
  <c r="AF248" i="17"/>
  <c r="AE249" i="17"/>
  <c r="AF249" i="17"/>
  <c r="AE250" i="17"/>
  <c r="AF250" i="17"/>
  <c r="AE251" i="17"/>
  <c r="AF251" i="17"/>
  <c r="AE252" i="17"/>
  <c r="AF252" i="17"/>
  <c r="AE253" i="17"/>
  <c r="AF253" i="17"/>
  <c r="AE254" i="17"/>
  <c r="AF254" i="17"/>
  <c r="AE255" i="17"/>
  <c r="AF255" i="17"/>
  <c r="AE256" i="17"/>
  <c r="AF256" i="17"/>
  <c r="AE257" i="17"/>
  <c r="AF257" i="17"/>
  <c r="AE258" i="17"/>
  <c r="AF258" i="17"/>
  <c r="AE259" i="17"/>
  <c r="AF259" i="17"/>
  <c r="AE260" i="17"/>
  <c r="AF260" i="17"/>
  <c r="AE261" i="17"/>
  <c r="AF261" i="17"/>
  <c r="AE262" i="17"/>
  <c r="AF262" i="17"/>
  <c r="AE263" i="17"/>
  <c r="AF263" i="17"/>
  <c r="AE264" i="17"/>
  <c r="AF264" i="17"/>
  <c r="AE265" i="17"/>
  <c r="AF265" i="17"/>
  <c r="AE266" i="17"/>
  <c r="AF266" i="17"/>
  <c r="AE267" i="17"/>
  <c r="AF267" i="17"/>
  <c r="AE268" i="17"/>
  <c r="AF268" i="17"/>
  <c r="AE269" i="17"/>
  <c r="AF269" i="17"/>
  <c r="AE270" i="17"/>
  <c r="AF270" i="17"/>
  <c r="AE271" i="17"/>
  <c r="AF271" i="17"/>
  <c r="AE272" i="17"/>
  <c r="AF272" i="17"/>
  <c r="AE273" i="17"/>
  <c r="AF273" i="17"/>
  <c r="AE274" i="17"/>
  <c r="AF274" i="17"/>
  <c r="AE275" i="17"/>
  <c r="AF275" i="17"/>
  <c r="AE276" i="17"/>
  <c r="AF276" i="17"/>
  <c r="AE277" i="17"/>
  <c r="AF277" i="17"/>
  <c r="AE278" i="17"/>
  <c r="AF278" i="17"/>
  <c r="AE279" i="17"/>
  <c r="AF279" i="17"/>
  <c r="AE280" i="17"/>
  <c r="AF280" i="17"/>
  <c r="AE281" i="17"/>
  <c r="AF281" i="17"/>
  <c r="AE282" i="17"/>
  <c r="AF282" i="17"/>
  <c r="AE283" i="17"/>
  <c r="AF283" i="17"/>
  <c r="AE284" i="17"/>
  <c r="AF284" i="17"/>
  <c r="AE285" i="17"/>
  <c r="AF285" i="17"/>
  <c r="AE286" i="17"/>
  <c r="AF286" i="17"/>
  <c r="AE287" i="17"/>
  <c r="AF287" i="17"/>
  <c r="AE288" i="17"/>
  <c r="AF288" i="17"/>
  <c r="AE289" i="17"/>
  <c r="AF289" i="17"/>
  <c r="AE290" i="17"/>
  <c r="AF290" i="17"/>
  <c r="AE291" i="17"/>
  <c r="AF291" i="17"/>
  <c r="AE292" i="17"/>
  <c r="AF292" i="17"/>
  <c r="AE293" i="17"/>
  <c r="AF293" i="17"/>
  <c r="AE294" i="17"/>
  <c r="AF294" i="17"/>
  <c r="AE295" i="17"/>
  <c r="AF295" i="17"/>
  <c r="AE296" i="17"/>
  <c r="AF296" i="17"/>
  <c r="AE297" i="17"/>
  <c r="AF297" i="17"/>
  <c r="AE298" i="17"/>
  <c r="AF298" i="17"/>
  <c r="AE299" i="17"/>
  <c r="AF299" i="17"/>
  <c r="AE300" i="17"/>
  <c r="AF300" i="17"/>
  <c r="AE301" i="17"/>
  <c r="AF301" i="17"/>
  <c r="AE302" i="17"/>
  <c r="AF302" i="17"/>
  <c r="AE303" i="17"/>
  <c r="AF303" i="17"/>
  <c r="AE304" i="17"/>
  <c r="AF304" i="17"/>
  <c r="AE305" i="17"/>
  <c r="AF305" i="17"/>
  <c r="AE306" i="17"/>
  <c r="AF306" i="17"/>
  <c r="AE307" i="17"/>
  <c r="AF307" i="17"/>
  <c r="AE308" i="17"/>
  <c r="AF308" i="17"/>
  <c r="AE309" i="17"/>
  <c r="AF309" i="17"/>
  <c r="AE310" i="17"/>
  <c r="AF310" i="17"/>
  <c r="AE311" i="17"/>
  <c r="AF311" i="17"/>
  <c r="AE312" i="17"/>
  <c r="AF312" i="17"/>
  <c r="AE313" i="17"/>
  <c r="AF313" i="17"/>
  <c r="AE314" i="17"/>
  <c r="AF314" i="17"/>
  <c r="AE315" i="17"/>
  <c r="AF315" i="17"/>
  <c r="AE316" i="17"/>
  <c r="AF316" i="17"/>
  <c r="AE317" i="17"/>
  <c r="AF317" i="17"/>
  <c r="AE318" i="17"/>
  <c r="AF318" i="17"/>
  <c r="AE319" i="17"/>
  <c r="AF319" i="17"/>
  <c r="AE320" i="17"/>
  <c r="AF320" i="17"/>
  <c r="AE321" i="17"/>
  <c r="AF321" i="17"/>
  <c r="AE322" i="17"/>
  <c r="AF322" i="17"/>
  <c r="AE323" i="17"/>
  <c r="AF323" i="17"/>
  <c r="AE324" i="17"/>
  <c r="AF324" i="17"/>
  <c r="AE325" i="17"/>
  <c r="AF325" i="17"/>
  <c r="AE326" i="17"/>
  <c r="AF326" i="17"/>
  <c r="AE327" i="17"/>
  <c r="AF327" i="17"/>
  <c r="AE328" i="17"/>
  <c r="AF328" i="17"/>
  <c r="AE329" i="17"/>
  <c r="AF329" i="17"/>
  <c r="AE330" i="17"/>
  <c r="AF330" i="17"/>
  <c r="AE331" i="17"/>
  <c r="AF331" i="17"/>
  <c r="AE332" i="17"/>
  <c r="AF332" i="17"/>
  <c r="AE333" i="17"/>
  <c r="AF333" i="17"/>
  <c r="AE334" i="17"/>
  <c r="AF334" i="17"/>
  <c r="AE335" i="17"/>
  <c r="AF335" i="17"/>
  <c r="AE336" i="17"/>
  <c r="AF336" i="17"/>
  <c r="AE337" i="17"/>
  <c r="AF337" i="17"/>
  <c r="AF2" i="17"/>
  <c r="AE2" i="17"/>
  <c r="X400" i="18"/>
  <c r="Y400" i="18" s="1"/>
  <c r="W400" i="18"/>
  <c r="B400" i="18"/>
  <c r="A400" i="18"/>
  <c r="AA400" i="18" s="1"/>
  <c r="X399" i="18"/>
  <c r="Y399" i="18" s="1"/>
  <c r="W399" i="18"/>
  <c r="B399" i="18"/>
  <c r="A399" i="18"/>
  <c r="AA399" i="18" s="1"/>
  <c r="X398" i="18"/>
  <c r="Y398" i="18" s="1"/>
  <c r="W398" i="18"/>
  <c r="B398" i="18"/>
  <c r="A398" i="18"/>
  <c r="AA398" i="18" s="1"/>
  <c r="X397" i="18"/>
  <c r="Y397" i="18" s="1"/>
  <c r="W397" i="18"/>
  <c r="B397" i="18"/>
  <c r="A397" i="18"/>
  <c r="AA397" i="18" s="1"/>
  <c r="X396" i="18"/>
  <c r="Y396" i="18" s="1"/>
  <c r="W396" i="18"/>
  <c r="B396" i="18"/>
  <c r="A396" i="18"/>
  <c r="AA396" i="18" s="1"/>
  <c r="X395" i="18"/>
  <c r="Y395" i="18" s="1"/>
  <c r="W395" i="18"/>
  <c r="B395" i="18"/>
  <c r="A395" i="18"/>
  <c r="AA395" i="18" s="1"/>
  <c r="X394" i="18"/>
  <c r="Y394" i="18" s="1"/>
  <c r="W394" i="18"/>
  <c r="B394" i="18"/>
  <c r="A394" i="18"/>
  <c r="AA394" i="18" s="1"/>
  <c r="X393" i="18"/>
  <c r="Y393" i="18" s="1"/>
  <c r="W393" i="18"/>
  <c r="B393" i="18"/>
  <c r="A393" i="18"/>
  <c r="AA393" i="18" s="1"/>
  <c r="X392" i="18"/>
  <c r="Y392" i="18" s="1"/>
  <c r="W392" i="18"/>
  <c r="B392" i="18"/>
  <c r="A392" i="18"/>
  <c r="AA392" i="18" s="1"/>
  <c r="X391" i="18"/>
  <c r="Y391" i="18" s="1"/>
  <c r="W391" i="18"/>
  <c r="B391" i="18"/>
  <c r="A391" i="18"/>
  <c r="AA391" i="18" s="1"/>
  <c r="X390" i="18"/>
  <c r="Y390" i="18" s="1"/>
  <c r="W390" i="18"/>
  <c r="B390" i="18"/>
  <c r="A390" i="18"/>
  <c r="AA390" i="18" s="1"/>
  <c r="X389" i="18"/>
  <c r="Y389" i="18" s="1"/>
  <c r="W389" i="18"/>
  <c r="B389" i="18"/>
  <c r="A389" i="18"/>
  <c r="AA389" i="18" s="1"/>
  <c r="X388" i="18"/>
  <c r="Y388" i="18" s="1"/>
  <c r="W388" i="18"/>
  <c r="B388" i="18"/>
  <c r="A388" i="18"/>
  <c r="AA388" i="18" s="1"/>
  <c r="X387" i="18"/>
  <c r="Y387" i="18" s="1"/>
  <c r="W387" i="18"/>
  <c r="B387" i="18"/>
  <c r="A387" i="18"/>
  <c r="AA387" i="18" s="1"/>
  <c r="X386" i="18"/>
  <c r="Y386" i="18" s="1"/>
  <c r="W386" i="18"/>
  <c r="B386" i="18"/>
  <c r="A386" i="18"/>
  <c r="AA386" i="18" s="1"/>
  <c r="X385" i="18"/>
  <c r="Y385" i="18" s="1"/>
  <c r="W385" i="18"/>
  <c r="B385" i="18"/>
  <c r="A385" i="18"/>
  <c r="AA385" i="18" s="1"/>
  <c r="X384" i="18"/>
  <c r="Y384" i="18" s="1"/>
  <c r="W384" i="18"/>
  <c r="B384" i="18"/>
  <c r="A384" i="18"/>
  <c r="AA384" i="18" s="1"/>
  <c r="X383" i="18"/>
  <c r="Y383" i="18" s="1"/>
  <c r="W383" i="18"/>
  <c r="B383" i="18"/>
  <c r="A383" i="18"/>
  <c r="AA383" i="18" s="1"/>
  <c r="X382" i="18"/>
  <c r="Y382" i="18" s="1"/>
  <c r="W382" i="18"/>
  <c r="B382" i="18"/>
  <c r="A382" i="18"/>
  <c r="AA382" i="18" s="1"/>
  <c r="X381" i="18"/>
  <c r="Y381" i="18" s="1"/>
  <c r="W381" i="18"/>
  <c r="B381" i="18"/>
  <c r="A381" i="18"/>
  <c r="AA381" i="18" s="1"/>
  <c r="X380" i="18"/>
  <c r="Y380" i="18" s="1"/>
  <c r="W380" i="18"/>
  <c r="B380" i="18"/>
  <c r="A380" i="18"/>
  <c r="AA380" i="18" s="1"/>
  <c r="X379" i="18"/>
  <c r="Y379" i="18" s="1"/>
  <c r="W379" i="18"/>
  <c r="B379" i="18"/>
  <c r="A379" i="18"/>
  <c r="AA379" i="18" s="1"/>
  <c r="X378" i="18"/>
  <c r="Y378" i="18" s="1"/>
  <c r="W378" i="18"/>
  <c r="B378" i="18"/>
  <c r="A378" i="18"/>
  <c r="AA378" i="18" s="1"/>
  <c r="X377" i="18"/>
  <c r="Y377" i="18" s="1"/>
  <c r="W377" i="18"/>
  <c r="B377" i="18"/>
  <c r="A377" i="18"/>
  <c r="AA377" i="18" s="1"/>
  <c r="X376" i="18"/>
  <c r="Y376" i="18" s="1"/>
  <c r="W376" i="18"/>
  <c r="B376" i="18"/>
  <c r="A376" i="18"/>
  <c r="AA376" i="18" s="1"/>
  <c r="X375" i="18"/>
  <c r="Y375" i="18" s="1"/>
  <c r="W375" i="18"/>
  <c r="B375" i="18"/>
  <c r="A375" i="18"/>
  <c r="AA375" i="18" s="1"/>
  <c r="X374" i="18"/>
  <c r="Y374" i="18" s="1"/>
  <c r="W374" i="18"/>
  <c r="B374" i="18"/>
  <c r="A374" i="18"/>
  <c r="AA374" i="18" s="1"/>
  <c r="X373" i="18"/>
  <c r="Y373" i="18" s="1"/>
  <c r="W373" i="18"/>
  <c r="B373" i="18"/>
  <c r="A373" i="18"/>
  <c r="AA373" i="18" s="1"/>
  <c r="X372" i="18"/>
  <c r="Y372" i="18" s="1"/>
  <c r="W372" i="18"/>
  <c r="B372" i="18"/>
  <c r="A372" i="18"/>
  <c r="AA372" i="18" s="1"/>
  <c r="X371" i="18"/>
  <c r="Y371" i="18" s="1"/>
  <c r="W371" i="18"/>
  <c r="B371" i="18"/>
  <c r="A371" i="18"/>
  <c r="AA371" i="18" s="1"/>
  <c r="X370" i="18"/>
  <c r="Y370" i="18" s="1"/>
  <c r="W370" i="18"/>
  <c r="B370" i="18"/>
  <c r="A370" i="18"/>
  <c r="AA370" i="18" s="1"/>
  <c r="X369" i="18"/>
  <c r="Y369" i="18" s="1"/>
  <c r="W369" i="18"/>
  <c r="B369" i="18"/>
  <c r="A369" i="18"/>
  <c r="AA369" i="18" s="1"/>
  <c r="X368" i="18"/>
  <c r="Y368" i="18" s="1"/>
  <c r="W368" i="18"/>
  <c r="B368" i="18"/>
  <c r="A368" i="18"/>
  <c r="AA368" i="18" s="1"/>
  <c r="X367" i="18"/>
  <c r="Y367" i="18" s="1"/>
  <c r="W367" i="18"/>
  <c r="B367" i="18"/>
  <c r="A367" i="18"/>
  <c r="AA367" i="18" s="1"/>
  <c r="X366" i="18"/>
  <c r="Y366" i="18" s="1"/>
  <c r="W366" i="18"/>
  <c r="B366" i="18"/>
  <c r="A366" i="18"/>
  <c r="AA366" i="18" s="1"/>
  <c r="X365" i="18"/>
  <c r="Y365" i="18" s="1"/>
  <c r="W365" i="18"/>
  <c r="B365" i="18"/>
  <c r="A365" i="18"/>
  <c r="AA365" i="18" s="1"/>
  <c r="X364" i="18"/>
  <c r="Y364" i="18" s="1"/>
  <c r="W364" i="18"/>
  <c r="B364" i="18"/>
  <c r="A364" i="18"/>
  <c r="AA364" i="18" s="1"/>
  <c r="X363" i="18"/>
  <c r="Y363" i="18" s="1"/>
  <c r="W363" i="18"/>
  <c r="B363" i="18"/>
  <c r="A363" i="18"/>
  <c r="AA363" i="18" s="1"/>
  <c r="X362" i="18"/>
  <c r="Y362" i="18" s="1"/>
  <c r="W362" i="18"/>
  <c r="B362" i="18"/>
  <c r="A362" i="18"/>
  <c r="AA362" i="18" s="1"/>
  <c r="X361" i="18"/>
  <c r="Y361" i="18" s="1"/>
  <c r="W361" i="18"/>
  <c r="B361" i="18"/>
  <c r="A361" i="18"/>
  <c r="AA361" i="18" s="1"/>
  <c r="X360" i="18"/>
  <c r="Y360" i="18" s="1"/>
  <c r="W360" i="18"/>
  <c r="B360" i="18"/>
  <c r="A360" i="18"/>
  <c r="AA360" i="18" s="1"/>
  <c r="X359" i="18"/>
  <c r="Y359" i="18" s="1"/>
  <c r="W359" i="18"/>
  <c r="B359" i="18"/>
  <c r="A359" i="18"/>
  <c r="AA359" i="18" s="1"/>
  <c r="X358" i="18"/>
  <c r="Y358" i="18" s="1"/>
  <c r="W358" i="18"/>
  <c r="B358" i="18"/>
  <c r="A358" i="18"/>
  <c r="AA358" i="18" s="1"/>
  <c r="X357" i="18"/>
  <c r="Y357" i="18" s="1"/>
  <c r="W357" i="18"/>
  <c r="B357" i="18"/>
  <c r="A357" i="18"/>
  <c r="AA357" i="18" s="1"/>
  <c r="X356" i="18"/>
  <c r="Y356" i="18" s="1"/>
  <c r="W356" i="18"/>
  <c r="B356" i="18"/>
  <c r="A356" i="18"/>
  <c r="AA356" i="18" s="1"/>
  <c r="X355" i="18"/>
  <c r="Y355" i="18" s="1"/>
  <c r="W355" i="18"/>
  <c r="B355" i="18"/>
  <c r="A355" i="18"/>
  <c r="AA355" i="18" s="1"/>
  <c r="X354" i="18"/>
  <c r="Y354" i="18" s="1"/>
  <c r="W354" i="18"/>
  <c r="B354" i="18"/>
  <c r="A354" i="18"/>
  <c r="AA354" i="18" s="1"/>
  <c r="X353" i="18"/>
  <c r="Y353" i="18" s="1"/>
  <c r="W353" i="18"/>
  <c r="B353" i="18"/>
  <c r="A353" i="18"/>
  <c r="AA353" i="18" s="1"/>
  <c r="X352" i="18"/>
  <c r="Y352" i="18" s="1"/>
  <c r="W352" i="18"/>
  <c r="B352" i="18"/>
  <c r="A352" i="18"/>
  <c r="AA352" i="18" s="1"/>
  <c r="X351" i="18"/>
  <c r="Y351" i="18" s="1"/>
  <c r="W351" i="18"/>
  <c r="B351" i="18"/>
  <c r="A351" i="18"/>
  <c r="AA351" i="18" s="1"/>
  <c r="X350" i="18"/>
  <c r="Y350" i="18" s="1"/>
  <c r="W350" i="18"/>
  <c r="B350" i="18"/>
  <c r="A350" i="18"/>
  <c r="AA350" i="18" s="1"/>
  <c r="X349" i="18"/>
  <c r="Y349" i="18" s="1"/>
  <c r="W349" i="18"/>
  <c r="B349" i="18"/>
  <c r="A349" i="18"/>
  <c r="AA349" i="18" s="1"/>
  <c r="X348" i="18"/>
  <c r="Y348" i="18" s="1"/>
  <c r="W348" i="18"/>
  <c r="B348" i="18"/>
  <c r="A348" i="18"/>
  <c r="AA348" i="18" s="1"/>
  <c r="X347" i="18"/>
  <c r="Y347" i="18" s="1"/>
  <c r="W347" i="18"/>
  <c r="B347" i="18"/>
  <c r="A347" i="18"/>
  <c r="AA347" i="18" s="1"/>
  <c r="X346" i="18"/>
  <c r="Y346" i="18" s="1"/>
  <c r="W346" i="18"/>
  <c r="B346" i="18"/>
  <c r="A346" i="18"/>
  <c r="AA346" i="18" s="1"/>
  <c r="X345" i="18"/>
  <c r="Y345" i="18" s="1"/>
  <c r="W345" i="18"/>
  <c r="B345" i="18"/>
  <c r="A345" i="18"/>
  <c r="AA345" i="18" s="1"/>
  <c r="X344" i="18"/>
  <c r="Y344" i="18" s="1"/>
  <c r="W344" i="18"/>
  <c r="B344" i="18"/>
  <c r="A344" i="18"/>
  <c r="AA344" i="18" s="1"/>
  <c r="X343" i="18"/>
  <c r="Y343" i="18" s="1"/>
  <c r="W343" i="18"/>
  <c r="B343" i="18"/>
  <c r="A343" i="18"/>
  <c r="AA343" i="18" s="1"/>
  <c r="X342" i="18"/>
  <c r="Y342" i="18" s="1"/>
  <c r="W342" i="18"/>
  <c r="B342" i="18"/>
  <c r="A342" i="18"/>
  <c r="AA342" i="18" s="1"/>
  <c r="X341" i="18"/>
  <c r="Y341" i="18" s="1"/>
  <c r="W341" i="18"/>
  <c r="B341" i="18"/>
  <c r="A341" i="18"/>
  <c r="AA341" i="18" s="1"/>
  <c r="X340" i="18"/>
  <c r="Y340" i="18" s="1"/>
  <c r="W340" i="18"/>
  <c r="B340" i="18"/>
  <c r="A340" i="18"/>
  <c r="AA340" i="18" s="1"/>
  <c r="X339" i="18"/>
  <c r="Y339" i="18" s="1"/>
  <c r="W339" i="18"/>
  <c r="B339" i="18"/>
  <c r="A339" i="18"/>
  <c r="AA339" i="18" s="1"/>
  <c r="X338" i="18"/>
  <c r="Y338" i="18" s="1"/>
  <c r="W338" i="18"/>
  <c r="B338" i="18"/>
  <c r="A338" i="18"/>
  <c r="AA338" i="18" s="1"/>
  <c r="X337" i="18"/>
  <c r="Y337" i="18" s="1"/>
  <c r="W337" i="18"/>
  <c r="B337" i="18"/>
  <c r="A337" i="18"/>
  <c r="AA337" i="18" s="1"/>
  <c r="X336" i="18"/>
  <c r="Y336" i="18" s="1"/>
  <c r="W336" i="18"/>
  <c r="B336" i="18"/>
  <c r="A336" i="18"/>
  <c r="AA336" i="18" s="1"/>
  <c r="X335" i="18"/>
  <c r="Y335" i="18" s="1"/>
  <c r="W335" i="18"/>
  <c r="B335" i="18"/>
  <c r="A335" i="18"/>
  <c r="AA335" i="18" s="1"/>
  <c r="X334" i="18"/>
  <c r="Y334" i="18" s="1"/>
  <c r="W334" i="18"/>
  <c r="B334" i="18"/>
  <c r="A334" i="18"/>
  <c r="AA334" i="18" s="1"/>
  <c r="X333" i="18"/>
  <c r="Y333" i="18" s="1"/>
  <c r="W333" i="18"/>
  <c r="B333" i="18"/>
  <c r="A333" i="18"/>
  <c r="AA333" i="18" s="1"/>
  <c r="X332" i="18"/>
  <c r="Y332" i="18" s="1"/>
  <c r="W332" i="18"/>
  <c r="B332" i="18"/>
  <c r="A332" i="18"/>
  <c r="AA332" i="18" s="1"/>
  <c r="X331" i="18"/>
  <c r="Y331" i="18" s="1"/>
  <c r="W331" i="18"/>
  <c r="B331" i="18"/>
  <c r="A331" i="18"/>
  <c r="AA331" i="18" s="1"/>
  <c r="X330" i="18"/>
  <c r="Y330" i="18" s="1"/>
  <c r="W330" i="18"/>
  <c r="B330" i="18"/>
  <c r="A330" i="18"/>
  <c r="AA330" i="18" s="1"/>
  <c r="X329" i="18"/>
  <c r="Y329" i="18" s="1"/>
  <c r="W329" i="18"/>
  <c r="B329" i="18"/>
  <c r="A329" i="18"/>
  <c r="AA329" i="18" s="1"/>
  <c r="X328" i="18"/>
  <c r="Y328" i="18" s="1"/>
  <c r="W328" i="18"/>
  <c r="B328" i="18"/>
  <c r="A328" i="18"/>
  <c r="AA328" i="18" s="1"/>
  <c r="X327" i="18"/>
  <c r="Y327" i="18" s="1"/>
  <c r="W327" i="18"/>
  <c r="B327" i="18"/>
  <c r="A327" i="18"/>
  <c r="AA327" i="18" s="1"/>
  <c r="X326" i="18"/>
  <c r="Y326" i="18" s="1"/>
  <c r="W326" i="18"/>
  <c r="B326" i="18"/>
  <c r="A326" i="18"/>
  <c r="AA326" i="18" s="1"/>
  <c r="X325" i="18"/>
  <c r="Y325" i="18" s="1"/>
  <c r="W325" i="18"/>
  <c r="B325" i="18"/>
  <c r="A325" i="18"/>
  <c r="AA325" i="18" s="1"/>
  <c r="X324" i="18"/>
  <c r="Y324" i="18" s="1"/>
  <c r="W324" i="18"/>
  <c r="B324" i="18"/>
  <c r="A324" i="18"/>
  <c r="AA324" i="18" s="1"/>
  <c r="X323" i="18"/>
  <c r="Y323" i="18" s="1"/>
  <c r="W323" i="18"/>
  <c r="B323" i="18"/>
  <c r="A323" i="18"/>
  <c r="AA323" i="18" s="1"/>
  <c r="X322" i="18"/>
  <c r="Y322" i="18" s="1"/>
  <c r="W322" i="18"/>
  <c r="B322" i="18"/>
  <c r="A322" i="18"/>
  <c r="AA322" i="18" s="1"/>
  <c r="X321" i="18"/>
  <c r="Y321" i="18" s="1"/>
  <c r="W321" i="18"/>
  <c r="B321" i="18"/>
  <c r="A321" i="18"/>
  <c r="AA321" i="18" s="1"/>
  <c r="X320" i="18"/>
  <c r="Y320" i="18" s="1"/>
  <c r="W320" i="18"/>
  <c r="B320" i="18"/>
  <c r="A320" i="18"/>
  <c r="AA320" i="18" s="1"/>
  <c r="X319" i="18"/>
  <c r="Y319" i="18" s="1"/>
  <c r="W319" i="18"/>
  <c r="B319" i="18"/>
  <c r="A319" i="18"/>
  <c r="AA319" i="18" s="1"/>
  <c r="X318" i="18"/>
  <c r="Y318" i="18" s="1"/>
  <c r="W318" i="18"/>
  <c r="B318" i="18"/>
  <c r="A318" i="18"/>
  <c r="AA318" i="18" s="1"/>
  <c r="X317" i="18"/>
  <c r="Y317" i="18" s="1"/>
  <c r="W317" i="18"/>
  <c r="B317" i="18"/>
  <c r="A317" i="18"/>
  <c r="AA317" i="18" s="1"/>
  <c r="X316" i="18"/>
  <c r="Y316" i="18" s="1"/>
  <c r="W316" i="18"/>
  <c r="B316" i="18"/>
  <c r="A316" i="18"/>
  <c r="AA316" i="18" s="1"/>
  <c r="X315" i="18"/>
  <c r="Y315" i="18" s="1"/>
  <c r="W315" i="18"/>
  <c r="B315" i="18"/>
  <c r="A315" i="18"/>
  <c r="AA315" i="18" s="1"/>
  <c r="X314" i="18"/>
  <c r="Y314" i="18" s="1"/>
  <c r="W314" i="18"/>
  <c r="B314" i="18"/>
  <c r="A314" i="18"/>
  <c r="AA314" i="18" s="1"/>
  <c r="X313" i="18"/>
  <c r="Y313" i="18" s="1"/>
  <c r="W313" i="18"/>
  <c r="B313" i="18"/>
  <c r="A313" i="18"/>
  <c r="AA313" i="18" s="1"/>
  <c r="X312" i="18"/>
  <c r="Y312" i="18" s="1"/>
  <c r="W312" i="18"/>
  <c r="B312" i="18"/>
  <c r="A312" i="18"/>
  <c r="AA312" i="18" s="1"/>
  <c r="X311" i="18"/>
  <c r="Y311" i="18" s="1"/>
  <c r="W311" i="18"/>
  <c r="B311" i="18"/>
  <c r="A311" i="18"/>
  <c r="AA311" i="18" s="1"/>
  <c r="X310" i="18"/>
  <c r="Y310" i="18" s="1"/>
  <c r="W310" i="18"/>
  <c r="B310" i="18"/>
  <c r="A310" i="18"/>
  <c r="AA310" i="18" s="1"/>
  <c r="X309" i="18"/>
  <c r="Y309" i="18" s="1"/>
  <c r="W309" i="18"/>
  <c r="B309" i="18"/>
  <c r="A309" i="18"/>
  <c r="AA309" i="18" s="1"/>
  <c r="X308" i="18"/>
  <c r="Y308" i="18" s="1"/>
  <c r="W308" i="18"/>
  <c r="B308" i="18"/>
  <c r="A308" i="18"/>
  <c r="AA308" i="18" s="1"/>
  <c r="X307" i="18"/>
  <c r="Y307" i="18" s="1"/>
  <c r="W307" i="18"/>
  <c r="B307" i="18"/>
  <c r="A307" i="18"/>
  <c r="AA307" i="18" s="1"/>
  <c r="X306" i="18"/>
  <c r="Y306" i="18" s="1"/>
  <c r="W306" i="18"/>
  <c r="B306" i="18"/>
  <c r="A306" i="18"/>
  <c r="AA306" i="18" s="1"/>
  <c r="X305" i="18"/>
  <c r="Y305" i="18" s="1"/>
  <c r="W305" i="18"/>
  <c r="B305" i="18"/>
  <c r="A305" i="18"/>
  <c r="AA305" i="18" s="1"/>
  <c r="X304" i="18"/>
  <c r="Y304" i="18" s="1"/>
  <c r="W304" i="18"/>
  <c r="B304" i="18"/>
  <c r="A304" i="18"/>
  <c r="AA304" i="18" s="1"/>
  <c r="X303" i="18"/>
  <c r="Y303" i="18" s="1"/>
  <c r="W303" i="18"/>
  <c r="B303" i="18"/>
  <c r="A303" i="18"/>
  <c r="AA303" i="18" s="1"/>
  <c r="X302" i="18"/>
  <c r="Y302" i="18" s="1"/>
  <c r="W302" i="18"/>
  <c r="B302" i="18"/>
  <c r="A302" i="18"/>
  <c r="AA302" i="18" s="1"/>
  <c r="X301" i="18"/>
  <c r="Y301" i="18" s="1"/>
  <c r="W301" i="18"/>
  <c r="B301" i="18"/>
  <c r="A301" i="18"/>
  <c r="AA301" i="18" s="1"/>
  <c r="X300" i="18"/>
  <c r="Y300" i="18" s="1"/>
  <c r="W300" i="18"/>
  <c r="B300" i="18"/>
  <c r="A300" i="18"/>
  <c r="AA300" i="18" s="1"/>
  <c r="X299" i="18"/>
  <c r="Y299" i="18" s="1"/>
  <c r="W299" i="18"/>
  <c r="B299" i="18"/>
  <c r="A299" i="18"/>
  <c r="AA299" i="18" s="1"/>
  <c r="X298" i="18"/>
  <c r="Y298" i="18" s="1"/>
  <c r="W298" i="18"/>
  <c r="B298" i="18"/>
  <c r="A298" i="18"/>
  <c r="AA298" i="18" s="1"/>
  <c r="X297" i="18"/>
  <c r="Y297" i="18" s="1"/>
  <c r="W297" i="18"/>
  <c r="B297" i="18"/>
  <c r="A297" i="18"/>
  <c r="AA297" i="18" s="1"/>
  <c r="X296" i="18"/>
  <c r="Y296" i="18" s="1"/>
  <c r="W296" i="18"/>
  <c r="B296" i="18"/>
  <c r="A296" i="18"/>
  <c r="AA296" i="18" s="1"/>
  <c r="X295" i="18"/>
  <c r="Y295" i="18" s="1"/>
  <c r="W295" i="18"/>
  <c r="B295" i="18"/>
  <c r="A295" i="18"/>
  <c r="AA295" i="18" s="1"/>
  <c r="X294" i="18"/>
  <c r="Y294" i="18" s="1"/>
  <c r="W294" i="18"/>
  <c r="B294" i="18"/>
  <c r="A294" i="18"/>
  <c r="AA294" i="18" s="1"/>
  <c r="X293" i="18"/>
  <c r="Y293" i="18" s="1"/>
  <c r="W293" i="18"/>
  <c r="B293" i="18"/>
  <c r="A293" i="18"/>
  <c r="AA293" i="18" s="1"/>
  <c r="X292" i="18"/>
  <c r="Y292" i="18" s="1"/>
  <c r="W292" i="18"/>
  <c r="B292" i="18"/>
  <c r="A292" i="18"/>
  <c r="AA292" i="18" s="1"/>
  <c r="X291" i="18"/>
  <c r="Y291" i="18" s="1"/>
  <c r="W291" i="18"/>
  <c r="B291" i="18"/>
  <c r="A291" i="18"/>
  <c r="AA291" i="18" s="1"/>
  <c r="X290" i="18"/>
  <c r="Y290" i="18" s="1"/>
  <c r="W290" i="18"/>
  <c r="B290" i="18"/>
  <c r="A290" i="18"/>
  <c r="AA290" i="18" s="1"/>
  <c r="X289" i="18"/>
  <c r="Y289" i="18" s="1"/>
  <c r="W289" i="18"/>
  <c r="B289" i="18"/>
  <c r="A289" i="18"/>
  <c r="AA289" i="18" s="1"/>
  <c r="X288" i="18"/>
  <c r="Y288" i="18" s="1"/>
  <c r="W288" i="18"/>
  <c r="B288" i="18"/>
  <c r="A288" i="18"/>
  <c r="AA288" i="18" s="1"/>
  <c r="X287" i="18"/>
  <c r="Y287" i="18" s="1"/>
  <c r="W287" i="18"/>
  <c r="B287" i="18"/>
  <c r="A287" i="18"/>
  <c r="AA287" i="18" s="1"/>
  <c r="X286" i="18"/>
  <c r="Y286" i="18" s="1"/>
  <c r="W286" i="18"/>
  <c r="B286" i="18"/>
  <c r="A286" i="18"/>
  <c r="AA286" i="18" s="1"/>
  <c r="X285" i="18"/>
  <c r="Y285" i="18" s="1"/>
  <c r="W285" i="18"/>
  <c r="B285" i="18"/>
  <c r="A285" i="18"/>
  <c r="AA285" i="18" s="1"/>
  <c r="X284" i="18"/>
  <c r="Y284" i="18" s="1"/>
  <c r="W284" i="18"/>
  <c r="B284" i="18"/>
  <c r="A284" i="18"/>
  <c r="AA284" i="18" s="1"/>
  <c r="X283" i="18"/>
  <c r="Y283" i="18" s="1"/>
  <c r="W283" i="18"/>
  <c r="B283" i="18"/>
  <c r="A283" i="18"/>
  <c r="AA283" i="18" s="1"/>
  <c r="X282" i="18"/>
  <c r="Y282" i="18" s="1"/>
  <c r="W282" i="18"/>
  <c r="B282" i="18"/>
  <c r="A282" i="18"/>
  <c r="AA282" i="18" s="1"/>
  <c r="X281" i="18"/>
  <c r="Y281" i="18" s="1"/>
  <c r="W281" i="18"/>
  <c r="B281" i="18"/>
  <c r="A281" i="18"/>
  <c r="AA281" i="18" s="1"/>
  <c r="X280" i="18"/>
  <c r="Y280" i="18" s="1"/>
  <c r="W280" i="18"/>
  <c r="B280" i="18"/>
  <c r="A280" i="18"/>
  <c r="AA280" i="18" s="1"/>
  <c r="X279" i="18"/>
  <c r="Y279" i="18" s="1"/>
  <c r="W279" i="18"/>
  <c r="B279" i="18"/>
  <c r="A279" i="18"/>
  <c r="AA279" i="18" s="1"/>
  <c r="X278" i="18"/>
  <c r="Y278" i="18" s="1"/>
  <c r="W278" i="18"/>
  <c r="B278" i="18"/>
  <c r="A278" i="18"/>
  <c r="AA278" i="18" s="1"/>
  <c r="X277" i="18"/>
  <c r="Y277" i="18" s="1"/>
  <c r="W277" i="18"/>
  <c r="B277" i="18"/>
  <c r="A277" i="18"/>
  <c r="AA277" i="18" s="1"/>
  <c r="X276" i="18"/>
  <c r="Y276" i="18" s="1"/>
  <c r="W276" i="18"/>
  <c r="B276" i="18"/>
  <c r="A276" i="18"/>
  <c r="AA276" i="18" s="1"/>
  <c r="X275" i="18"/>
  <c r="Y275" i="18" s="1"/>
  <c r="W275" i="18"/>
  <c r="B275" i="18"/>
  <c r="A275" i="18"/>
  <c r="AA275" i="18" s="1"/>
  <c r="X274" i="18"/>
  <c r="Y274" i="18" s="1"/>
  <c r="W274" i="18"/>
  <c r="B274" i="18"/>
  <c r="A274" i="18"/>
  <c r="AA274" i="18" s="1"/>
  <c r="X273" i="18"/>
  <c r="Y273" i="18" s="1"/>
  <c r="W273" i="18"/>
  <c r="B273" i="18"/>
  <c r="A273" i="18"/>
  <c r="AA273" i="18" s="1"/>
  <c r="X272" i="18"/>
  <c r="Y272" i="18" s="1"/>
  <c r="W272" i="18"/>
  <c r="B272" i="18"/>
  <c r="A272" i="18"/>
  <c r="AA272" i="18" s="1"/>
  <c r="X271" i="18"/>
  <c r="Y271" i="18" s="1"/>
  <c r="W271" i="18"/>
  <c r="B271" i="18"/>
  <c r="A271" i="18"/>
  <c r="AA271" i="18" s="1"/>
  <c r="X270" i="18"/>
  <c r="Y270" i="18" s="1"/>
  <c r="W270" i="18"/>
  <c r="B270" i="18"/>
  <c r="A270" i="18"/>
  <c r="AA270" i="18" s="1"/>
  <c r="X269" i="18"/>
  <c r="Y269" i="18" s="1"/>
  <c r="W269" i="18"/>
  <c r="B269" i="18"/>
  <c r="A269" i="18"/>
  <c r="AA269" i="18" s="1"/>
  <c r="X268" i="18"/>
  <c r="Y268" i="18" s="1"/>
  <c r="W268" i="18"/>
  <c r="B268" i="18"/>
  <c r="A268" i="18"/>
  <c r="AA268" i="18" s="1"/>
  <c r="X267" i="18"/>
  <c r="Y267" i="18" s="1"/>
  <c r="W267" i="18"/>
  <c r="B267" i="18"/>
  <c r="A267" i="18"/>
  <c r="AA267" i="18" s="1"/>
  <c r="X266" i="18"/>
  <c r="Y266" i="18" s="1"/>
  <c r="W266" i="18"/>
  <c r="B266" i="18"/>
  <c r="A266" i="18"/>
  <c r="AA266" i="18" s="1"/>
  <c r="X265" i="18"/>
  <c r="Y265" i="18" s="1"/>
  <c r="W265" i="18"/>
  <c r="B265" i="18"/>
  <c r="A265" i="18"/>
  <c r="AA265" i="18" s="1"/>
  <c r="X264" i="18"/>
  <c r="Y264" i="18" s="1"/>
  <c r="W264" i="18"/>
  <c r="B264" i="18"/>
  <c r="A264" i="18"/>
  <c r="AA264" i="18" s="1"/>
  <c r="X263" i="18"/>
  <c r="Y263" i="18" s="1"/>
  <c r="W263" i="18"/>
  <c r="B263" i="18"/>
  <c r="A263" i="18"/>
  <c r="AA263" i="18" s="1"/>
  <c r="X262" i="18"/>
  <c r="Y262" i="18" s="1"/>
  <c r="W262" i="18"/>
  <c r="B262" i="18"/>
  <c r="A262" i="18"/>
  <c r="AA262" i="18" s="1"/>
  <c r="X261" i="18"/>
  <c r="Y261" i="18" s="1"/>
  <c r="W261" i="18"/>
  <c r="B261" i="18"/>
  <c r="A261" i="18"/>
  <c r="AA261" i="18" s="1"/>
  <c r="X260" i="18"/>
  <c r="Y260" i="18" s="1"/>
  <c r="W260" i="18"/>
  <c r="B260" i="18"/>
  <c r="A260" i="18"/>
  <c r="AA260" i="18" s="1"/>
  <c r="X259" i="18"/>
  <c r="Y259" i="18" s="1"/>
  <c r="W259" i="18"/>
  <c r="B259" i="18"/>
  <c r="A259" i="18"/>
  <c r="AA259" i="18" s="1"/>
  <c r="X258" i="18"/>
  <c r="Y258" i="18" s="1"/>
  <c r="W258" i="18"/>
  <c r="B258" i="18"/>
  <c r="A258" i="18"/>
  <c r="AA258" i="18" s="1"/>
  <c r="X257" i="18"/>
  <c r="Y257" i="18" s="1"/>
  <c r="W257" i="18"/>
  <c r="B257" i="18"/>
  <c r="A257" i="18"/>
  <c r="AA257" i="18" s="1"/>
  <c r="X256" i="18"/>
  <c r="Y256" i="18" s="1"/>
  <c r="W256" i="18"/>
  <c r="B256" i="18"/>
  <c r="A256" i="18"/>
  <c r="AA256" i="18" s="1"/>
  <c r="X255" i="18"/>
  <c r="Y255" i="18" s="1"/>
  <c r="W255" i="18"/>
  <c r="B255" i="18"/>
  <c r="A255" i="18"/>
  <c r="AA255" i="18" s="1"/>
  <c r="X254" i="18"/>
  <c r="Y254" i="18" s="1"/>
  <c r="W254" i="18"/>
  <c r="B254" i="18"/>
  <c r="A254" i="18"/>
  <c r="AA254" i="18" s="1"/>
  <c r="X253" i="18"/>
  <c r="Y253" i="18" s="1"/>
  <c r="W253" i="18"/>
  <c r="B253" i="18"/>
  <c r="A253" i="18"/>
  <c r="AA253" i="18" s="1"/>
  <c r="X252" i="18"/>
  <c r="Y252" i="18" s="1"/>
  <c r="W252" i="18"/>
  <c r="B252" i="18"/>
  <c r="A252" i="18"/>
  <c r="AA252" i="18" s="1"/>
  <c r="X251" i="18"/>
  <c r="Y251" i="18" s="1"/>
  <c r="W251" i="18"/>
  <c r="B251" i="18"/>
  <c r="A251" i="18"/>
  <c r="AA251" i="18" s="1"/>
  <c r="X250" i="18"/>
  <c r="Y250" i="18" s="1"/>
  <c r="W250" i="18"/>
  <c r="B250" i="18"/>
  <c r="A250" i="18"/>
  <c r="AA250" i="18" s="1"/>
  <c r="X249" i="18"/>
  <c r="Y249" i="18" s="1"/>
  <c r="W249" i="18"/>
  <c r="B249" i="18"/>
  <c r="A249" i="18"/>
  <c r="AA249" i="18" s="1"/>
  <c r="X248" i="18"/>
  <c r="Y248" i="18" s="1"/>
  <c r="W248" i="18"/>
  <c r="B248" i="18"/>
  <c r="A248" i="18"/>
  <c r="AA248" i="18" s="1"/>
  <c r="X247" i="18"/>
  <c r="Y247" i="18" s="1"/>
  <c r="W247" i="18"/>
  <c r="B247" i="18"/>
  <c r="A247" i="18"/>
  <c r="AA247" i="18" s="1"/>
  <c r="X246" i="18"/>
  <c r="Y246" i="18" s="1"/>
  <c r="W246" i="18"/>
  <c r="B246" i="18"/>
  <c r="A246" i="18"/>
  <c r="AA246" i="18" s="1"/>
  <c r="X245" i="18"/>
  <c r="Y245" i="18" s="1"/>
  <c r="W245" i="18"/>
  <c r="B245" i="18"/>
  <c r="A245" i="18"/>
  <c r="AA245" i="18" s="1"/>
  <c r="X244" i="18"/>
  <c r="Y244" i="18" s="1"/>
  <c r="W244" i="18"/>
  <c r="B244" i="18"/>
  <c r="A244" i="18"/>
  <c r="AA244" i="18" s="1"/>
  <c r="X243" i="18"/>
  <c r="Y243" i="18" s="1"/>
  <c r="W243" i="18"/>
  <c r="B243" i="18"/>
  <c r="A243" i="18"/>
  <c r="AA243" i="18" s="1"/>
  <c r="X242" i="18"/>
  <c r="Y242" i="18" s="1"/>
  <c r="W242" i="18"/>
  <c r="B242" i="18"/>
  <c r="A242" i="18"/>
  <c r="AA242" i="18" s="1"/>
  <c r="X241" i="18"/>
  <c r="Y241" i="18" s="1"/>
  <c r="W241" i="18"/>
  <c r="B241" i="18"/>
  <c r="A241" i="18"/>
  <c r="AA241" i="18" s="1"/>
  <c r="X240" i="18"/>
  <c r="Y240" i="18" s="1"/>
  <c r="W240" i="18"/>
  <c r="B240" i="18"/>
  <c r="A240" i="18"/>
  <c r="AA240" i="18" s="1"/>
  <c r="X239" i="18"/>
  <c r="Y239" i="18" s="1"/>
  <c r="W239" i="18"/>
  <c r="B239" i="18"/>
  <c r="A239" i="18"/>
  <c r="AA239" i="18" s="1"/>
  <c r="X238" i="18"/>
  <c r="Y238" i="18" s="1"/>
  <c r="W238" i="18"/>
  <c r="B238" i="18"/>
  <c r="A238" i="18"/>
  <c r="AA238" i="18" s="1"/>
  <c r="X237" i="18"/>
  <c r="Y237" i="18" s="1"/>
  <c r="W237" i="18"/>
  <c r="B237" i="18"/>
  <c r="A237" i="18"/>
  <c r="AA237" i="18" s="1"/>
  <c r="X236" i="18"/>
  <c r="Y236" i="18" s="1"/>
  <c r="W236" i="18"/>
  <c r="B236" i="18"/>
  <c r="A236" i="18"/>
  <c r="AA236" i="18" s="1"/>
  <c r="X235" i="18"/>
  <c r="Y235" i="18" s="1"/>
  <c r="W235" i="18"/>
  <c r="B235" i="18"/>
  <c r="A235" i="18"/>
  <c r="AA235" i="18" s="1"/>
  <c r="X234" i="18"/>
  <c r="Y234" i="18" s="1"/>
  <c r="W234" i="18"/>
  <c r="B234" i="18"/>
  <c r="A234" i="18"/>
  <c r="AA234" i="18" s="1"/>
  <c r="X233" i="18"/>
  <c r="Y233" i="18" s="1"/>
  <c r="W233" i="18"/>
  <c r="B233" i="18"/>
  <c r="A233" i="18"/>
  <c r="AA233" i="18" s="1"/>
  <c r="X232" i="18"/>
  <c r="Y232" i="18" s="1"/>
  <c r="W232" i="18"/>
  <c r="B232" i="18"/>
  <c r="A232" i="18"/>
  <c r="AA232" i="18" s="1"/>
  <c r="X231" i="18"/>
  <c r="Y231" i="18" s="1"/>
  <c r="W231" i="18"/>
  <c r="B231" i="18"/>
  <c r="A231" i="18"/>
  <c r="AA231" i="18" s="1"/>
  <c r="X230" i="18"/>
  <c r="Y230" i="18" s="1"/>
  <c r="W230" i="18"/>
  <c r="B230" i="18"/>
  <c r="A230" i="18"/>
  <c r="AA230" i="18" s="1"/>
  <c r="X229" i="18"/>
  <c r="Y229" i="18" s="1"/>
  <c r="W229" i="18"/>
  <c r="B229" i="18"/>
  <c r="A229" i="18"/>
  <c r="AA229" i="18" s="1"/>
  <c r="X228" i="18"/>
  <c r="Y228" i="18" s="1"/>
  <c r="W228" i="18"/>
  <c r="B228" i="18"/>
  <c r="A228" i="18"/>
  <c r="AA228" i="18" s="1"/>
  <c r="X227" i="18"/>
  <c r="Y227" i="18" s="1"/>
  <c r="W227" i="18"/>
  <c r="B227" i="18"/>
  <c r="A227" i="18"/>
  <c r="AA227" i="18" s="1"/>
  <c r="X226" i="18"/>
  <c r="Y226" i="18" s="1"/>
  <c r="W226" i="18"/>
  <c r="B226" i="18"/>
  <c r="A226" i="18"/>
  <c r="AA226" i="18" s="1"/>
  <c r="X225" i="18"/>
  <c r="Y225" i="18" s="1"/>
  <c r="W225" i="18"/>
  <c r="B225" i="18"/>
  <c r="A225" i="18"/>
  <c r="AA225" i="18" s="1"/>
  <c r="X224" i="18"/>
  <c r="Y224" i="18" s="1"/>
  <c r="W224" i="18"/>
  <c r="B224" i="18"/>
  <c r="A224" i="18"/>
  <c r="AA224" i="18" s="1"/>
  <c r="X223" i="18"/>
  <c r="Y223" i="18" s="1"/>
  <c r="W223" i="18"/>
  <c r="B223" i="18"/>
  <c r="A223" i="18"/>
  <c r="AA223" i="18" s="1"/>
  <c r="X222" i="18"/>
  <c r="Y222" i="18" s="1"/>
  <c r="W222" i="18"/>
  <c r="B222" i="18"/>
  <c r="A222" i="18"/>
  <c r="AA222" i="18" s="1"/>
  <c r="X221" i="18"/>
  <c r="Y221" i="18" s="1"/>
  <c r="W221" i="18"/>
  <c r="B221" i="18"/>
  <c r="A221" i="18"/>
  <c r="AA221" i="18" s="1"/>
  <c r="X220" i="18"/>
  <c r="Y220" i="18" s="1"/>
  <c r="W220" i="18"/>
  <c r="B220" i="18"/>
  <c r="A220" i="18"/>
  <c r="AA220" i="18" s="1"/>
  <c r="X219" i="18"/>
  <c r="Y219" i="18" s="1"/>
  <c r="W219" i="18"/>
  <c r="B219" i="18"/>
  <c r="A219" i="18"/>
  <c r="AA219" i="18" s="1"/>
  <c r="X218" i="18"/>
  <c r="Y218" i="18" s="1"/>
  <c r="W218" i="18"/>
  <c r="B218" i="18"/>
  <c r="A218" i="18"/>
  <c r="AA218" i="18" s="1"/>
  <c r="X217" i="18"/>
  <c r="Y217" i="18" s="1"/>
  <c r="W217" i="18"/>
  <c r="B217" i="18"/>
  <c r="A217" i="18"/>
  <c r="AA217" i="18" s="1"/>
  <c r="X216" i="18"/>
  <c r="Y216" i="18" s="1"/>
  <c r="W216" i="18"/>
  <c r="B216" i="18"/>
  <c r="A216" i="18"/>
  <c r="AA216" i="18" s="1"/>
  <c r="X215" i="18"/>
  <c r="Y215" i="18" s="1"/>
  <c r="W215" i="18"/>
  <c r="B215" i="18"/>
  <c r="A215" i="18"/>
  <c r="AA215" i="18" s="1"/>
  <c r="X214" i="18"/>
  <c r="Y214" i="18" s="1"/>
  <c r="W214" i="18"/>
  <c r="B214" i="18"/>
  <c r="A214" i="18"/>
  <c r="AA214" i="18" s="1"/>
  <c r="X213" i="18"/>
  <c r="Y213" i="18" s="1"/>
  <c r="W213" i="18"/>
  <c r="B213" i="18"/>
  <c r="A213" i="18"/>
  <c r="AA213" i="18" s="1"/>
  <c r="X212" i="18"/>
  <c r="Y212" i="18" s="1"/>
  <c r="W212" i="18"/>
  <c r="B212" i="18"/>
  <c r="A212" i="18"/>
  <c r="AA212" i="18" s="1"/>
  <c r="X211" i="18"/>
  <c r="Y211" i="18" s="1"/>
  <c r="W211" i="18"/>
  <c r="B211" i="18"/>
  <c r="A211" i="18"/>
  <c r="AA211" i="18" s="1"/>
  <c r="X210" i="18"/>
  <c r="Y210" i="18" s="1"/>
  <c r="W210" i="18"/>
  <c r="B210" i="18"/>
  <c r="A210" i="18"/>
  <c r="AA210" i="18" s="1"/>
  <c r="X209" i="18"/>
  <c r="Y209" i="18" s="1"/>
  <c r="W209" i="18"/>
  <c r="B209" i="18"/>
  <c r="A209" i="18"/>
  <c r="AA209" i="18" s="1"/>
  <c r="X208" i="18"/>
  <c r="Y208" i="18" s="1"/>
  <c r="W208" i="18"/>
  <c r="B208" i="18"/>
  <c r="A208" i="18"/>
  <c r="AA208" i="18" s="1"/>
  <c r="X207" i="18"/>
  <c r="Y207" i="18" s="1"/>
  <c r="W207" i="18"/>
  <c r="B207" i="18"/>
  <c r="A207" i="18"/>
  <c r="AA207" i="18" s="1"/>
  <c r="X206" i="18"/>
  <c r="Y206" i="18" s="1"/>
  <c r="W206" i="18"/>
  <c r="B206" i="18"/>
  <c r="A206" i="18"/>
  <c r="AA206" i="18" s="1"/>
  <c r="X205" i="18"/>
  <c r="Y205" i="18" s="1"/>
  <c r="W205" i="18"/>
  <c r="B205" i="18"/>
  <c r="A205" i="18"/>
  <c r="AA205" i="18" s="1"/>
  <c r="X204" i="18"/>
  <c r="Y204" i="18" s="1"/>
  <c r="W204" i="18"/>
  <c r="B204" i="18"/>
  <c r="A204" i="18"/>
  <c r="AA204" i="18" s="1"/>
  <c r="X203" i="18"/>
  <c r="Y203" i="18" s="1"/>
  <c r="W203" i="18"/>
  <c r="B203" i="18"/>
  <c r="A203" i="18"/>
  <c r="AA203" i="18" s="1"/>
  <c r="X202" i="18"/>
  <c r="Y202" i="18" s="1"/>
  <c r="W202" i="18"/>
  <c r="B202" i="18"/>
  <c r="A202" i="18"/>
  <c r="AA202" i="18" s="1"/>
  <c r="X201" i="18"/>
  <c r="Y201" i="18" s="1"/>
  <c r="W201" i="18"/>
  <c r="B201" i="18"/>
  <c r="A201" i="18"/>
  <c r="AA201" i="18" s="1"/>
  <c r="X200" i="18"/>
  <c r="Y200" i="18" s="1"/>
  <c r="W200" i="18"/>
  <c r="B200" i="18"/>
  <c r="A200" i="18"/>
  <c r="AA200" i="18" s="1"/>
  <c r="X199" i="18"/>
  <c r="Y199" i="18" s="1"/>
  <c r="W199" i="18"/>
  <c r="B199" i="18"/>
  <c r="A199" i="18"/>
  <c r="AA199" i="18" s="1"/>
  <c r="X198" i="18"/>
  <c r="Y198" i="18" s="1"/>
  <c r="W198" i="18"/>
  <c r="B198" i="18"/>
  <c r="A198" i="18"/>
  <c r="AA198" i="18" s="1"/>
  <c r="X197" i="18"/>
  <c r="Y197" i="18" s="1"/>
  <c r="W197" i="18"/>
  <c r="B197" i="18"/>
  <c r="A197" i="18"/>
  <c r="AA197" i="18" s="1"/>
  <c r="X196" i="18"/>
  <c r="Y196" i="18" s="1"/>
  <c r="W196" i="18"/>
  <c r="B196" i="18"/>
  <c r="A196" i="18"/>
  <c r="AA196" i="18" s="1"/>
  <c r="X195" i="18"/>
  <c r="Y195" i="18" s="1"/>
  <c r="W195" i="18"/>
  <c r="B195" i="18"/>
  <c r="A195" i="18"/>
  <c r="AA195" i="18" s="1"/>
  <c r="X194" i="18"/>
  <c r="Y194" i="18" s="1"/>
  <c r="W194" i="18"/>
  <c r="B194" i="18"/>
  <c r="A194" i="18"/>
  <c r="AA194" i="18" s="1"/>
  <c r="X193" i="18"/>
  <c r="Y193" i="18" s="1"/>
  <c r="W193" i="18"/>
  <c r="B193" i="18"/>
  <c r="A193" i="18"/>
  <c r="AA193" i="18" s="1"/>
  <c r="X192" i="18"/>
  <c r="Y192" i="18" s="1"/>
  <c r="W192" i="18"/>
  <c r="B192" i="18"/>
  <c r="A192" i="18"/>
  <c r="AA192" i="18" s="1"/>
  <c r="X191" i="18"/>
  <c r="Y191" i="18" s="1"/>
  <c r="W191" i="18"/>
  <c r="B191" i="18"/>
  <c r="A191" i="18"/>
  <c r="AA191" i="18" s="1"/>
  <c r="X190" i="18"/>
  <c r="Y190" i="18" s="1"/>
  <c r="W190" i="18"/>
  <c r="B190" i="18"/>
  <c r="A190" i="18"/>
  <c r="AA190" i="18" s="1"/>
  <c r="X189" i="18"/>
  <c r="Y189" i="18" s="1"/>
  <c r="W189" i="18"/>
  <c r="B189" i="18"/>
  <c r="A189" i="18"/>
  <c r="AA189" i="18" s="1"/>
  <c r="X188" i="18"/>
  <c r="Y188" i="18" s="1"/>
  <c r="W188" i="18"/>
  <c r="B188" i="18"/>
  <c r="A188" i="18"/>
  <c r="AA188" i="18" s="1"/>
  <c r="X187" i="18"/>
  <c r="Y187" i="18" s="1"/>
  <c r="W187" i="18"/>
  <c r="B187" i="18"/>
  <c r="A187" i="18"/>
  <c r="AA187" i="18" s="1"/>
  <c r="X186" i="18"/>
  <c r="Y186" i="18" s="1"/>
  <c r="W186" i="18"/>
  <c r="B186" i="18"/>
  <c r="A186" i="18"/>
  <c r="AA186" i="18" s="1"/>
  <c r="X185" i="18"/>
  <c r="Y185" i="18" s="1"/>
  <c r="W185" i="18"/>
  <c r="B185" i="18"/>
  <c r="A185" i="18"/>
  <c r="AA185" i="18" s="1"/>
  <c r="X184" i="18"/>
  <c r="Y184" i="18" s="1"/>
  <c r="W184" i="18"/>
  <c r="B184" i="18"/>
  <c r="A184" i="18"/>
  <c r="AA184" i="18" s="1"/>
  <c r="X183" i="18"/>
  <c r="Y183" i="18" s="1"/>
  <c r="W183" i="18"/>
  <c r="B183" i="18"/>
  <c r="A183" i="18"/>
  <c r="AA183" i="18" s="1"/>
  <c r="X182" i="18"/>
  <c r="Y182" i="18" s="1"/>
  <c r="W182" i="18"/>
  <c r="B182" i="18"/>
  <c r="A182" i="18"/>
  <c r="AA182" i="18" s="1"/>
  <c r="X181" i="18"/>
  <c r="Y181" i="18" s="1"/>
  <c r="W181" i="18"/>
  <c r="B181" i="18"/>
  <c r="A181" i="18"/>
  <c r="AA181" i="18" s="1"/>
  <c r="X180" i="18"/>
  <c r="Y180" i="18" s="1"/>
  <c r="W180" i="18"/>
  <c r="B180" i="18"/>
  <c r="A180" i="18"/>
  <c r="AA180" i="18" s="1"/>
  <c r="X179" i="18"/>
  <c r="Y179" i="18" s="1"/>
  <c r="W179" i="18"/>
  <c r="B179" i="18"/>
  <c r="A179" i="18"/>
  <c r="AA179" i="18" s="1"/>
  <c r="X178" i="18"/>
  <c r="Y178" i="18" s="1"/>
  <c r="W178" i="18"/>
  <c r="B178" i="18"/>
  <c r="A178" i="18"/>
  <c r="AA178" i="18" s="1"/>
  <c r="X177" i="18"/>
  <c r="Y177" i="18" s="1"/>
  <c r="W177" i="18"/>
  <c r="B177" i="18"/>
  <c r="A177" i="18"/>
  <c r="AA177" i="18" s="1"/>
  <c r="X176" i="18"/>
  <c r="Y176" i="18" s="1"/>
  <c r="W176" i="18"/>
  <c r="B176" i="18"/>
  <c r="A176" i="18"/>
  <c r="AA176" i="18" s="1"/>
  <c r="X175" i="18"/>
  <c r="Y175" i="18" s="1"/>
  <c r="W175" i="18"/>
  <c r="B175" i="18"/>
  <c r="A175" i="18"/>
  <c r="AA175" i="18" s="1"/>
  <c r="X174" i="18"/>
  <c r="Y174" i="18" s="1"/>
  <c r="W174" i="18"/>
  <c r="B174" i="18"/>
  <c r="A174" i="18"/>
  <c r="AA174" i="18" s="1"/>
  <c r="X173" i="18"/>
  <c r="Y173" i="18" s="1"/>
  <c r="W173" i="18"/>
  <c r="B173" i="18"/>
  <c r="A173" i="18"/>
  <c r="AA173" i="18" s="1"/>
  <c r="X172" i="18"/>
  <c r="Y172" i="18" s="1"/>
  <c r="W172" i="18"/>
  <c r="B172" i="18"/>
  <c r="A172" i="18"/>
  <c r="AA172" i="18" s="1"/>
  <c r="X171" i="18"/>
  <c r="Y171" i="18" s="1"/>
  <c r="W171" i="18"/>
  <c r="B171" i="18"/>
  <c r="A171" i="18"/>
  <c r="AA171" i="18" s="1"/>
  <c r="X170" i="18"/>
  <c r="Y170" i="18" s="1"/>
  <c r="W170" i="18"/>
  <c r="B170" i="18"/>
  <c r="A170" i="18"/>
  <c r="AA170" i="18" s="1"/>
  <c r="X169" i="18"/>
  <c r="Y169" i="18" s="1"/>
  <c r="W169" i="18"/>
  <c r="B169" i="18"/>
  <c r="A169" i="18"/>
  <c r="AA169" i="18" s="1"/>
  <c r="X168" i="18"/>
  <c r="Y168" i="18" s="1"/>
  <c r="W168" i="18"/>
  <c r="B168" i="18"/>
  <c r="A168" i="18"/>
  <c r="AA168" i="18" s="1"/>
  <c r="X167" i="18"/>
  <c r="Y167" i="18" s="1"/>
  <c r="W167" i="18"/>
  <c r="B167" i="18"/>
  <c r="A167" i="18"/>
  <c r="AA167" i="18" s="1"/>
  <c r="X166" i="18"/>
  <c r="Y166" i="18" s="1"/>
  <c r="W166" i="18"/>
  <c r="B166" i="18"/>
  <c r="A166" i="18"/>
  <c r="AA166" i="18" s="1"/>
  <c r="X165" i="18"/>
  <c r="Y165" i="18" s="1"/>
  <c r="W165" i="18"/>
  <c r="B165" i="18"/>
  <c r="A165" i="18"/>
  <c r="AA165" i="18" s="1"/>
  <c r="X164" i="18"/>
  <c r="Y164" i="18" s="1"/>
  <c r="W164" i="18"/>
  <c r="B164" i="18"/>
  <c r="A164" i="18"/>
  <c r="AA164" i="18" s="1"/>
  <c r="X163" i="18"/>
  <c r="Y163" i="18" s="1"/>
  <c r="W163" i="18"/>
  <c r="B163" i="18"/>
  <c r="A163" i="18"/>
  <c r="AA163" i="18" s="1"/>
  <c r="X162" i="18"/>
  <c r="Y162" i="18" s="1"/>
  <c r="W162" i="18"/>
  <c r="B162" i="18"/>
  <c r="A162" i="18"/>
  <c r="AA162" i="18" s="1"/>
  <c r="X161" i="18"/>
  <c r="Y161" i="18" s="1"/>
  <c r="W161" i="18"/>
  <c r="B161" i="18"/>
  <c r="A161" i="18"/>
  <c r="AA161" i="18" s="1"/>
  <c r="X160" i="18"/>
  <c r="Y160" i="18" s="1"/>
  <c r="W160" i="18"/>
  <c r="B160" i="18"/>
  <c r="A160" i="18"/>
  <c r="AA160" i="18" s="1"/>
  <c r="X159" i="18"/>
  <c r="Y159" i="18" s="1"/>
  <c r="W159" i="18"/>
  <c r="B159" i="18"/>
  <c r="A159" i="18"/>
  <c r="AA159" i="18" s="1"/>
  <c r="X158" i="18"/>
  <c r="Y158" i="18" s="1"/>
  <c r="W158" i="18"/>
  <c r="B158" i="18"/>
  <c r="A158" i="18"/>
  <c r="AA158" i="18" s="1"/>
  <c r="X157" i="18"/>
  <c r="Y157" i="18" s="1"/>
  <c r="W157" i="18"/>
  <c r="B157" i="18"/>
  <c r="A157" i="18"/>
  <c r="AA157" i="18" s="1"/>
  <c r="X156" i="18"/>
  <c r="Y156" i="18" s="1"/>
  <c r="W156" i="18"/>
  <c r="B156" i="18"/>
  <c r="A156" i="18"/>
  <c r="AA156" i="18" s="1"/>
  <c r="X155" i="18"/>
  <c r="Y155" i="18" s="1"/>
  <c r="W155" i="18"/>
  <c r="B155" i="18"/>
  <c r="A155" i="18"/>
  <c r="AA155" i="18" s="1"/>
  <c r="X154" i="18"/>
  <c r="Y154" i="18" s="1"/>
  <c r="W154" i="18"/>
  <c r="B154" i="18"/>
  <c r="A154" i="18"/>
  <c r="AA154" i="18" s="1"/>
  <c r="X153" i="18"/>
  <c r="Y153" i="18" s="1"/>
  <c r="W153" i="18"/>
  <c r="B153" i="18"/>
  <c r="A153" i="18"/>
  <c r="AA153" i="18" s="1"/>
  <c r="X152" i="18"/>
  <c r="Y152" i="18" s="1"/>
  <c r="W152" i="18"/>
  <c r="B152" i="18"/>
  <c r="A152" i="18"/>
  <c r="AA152" i="18" s="1"/>
  <c r="X151" i="18"/>
  <c r="Y151" i="18" s="1"/>
  <c r="W151" i="18"/>
  <c r="B151" i="18"/>
  <c r="A151" i="18"/>
  <c r="AA151" i="18" s="1"/>
  <c r="X150" i="18"/>
  <c r="Y150" i="18" s="1"/>
  <c r="W150" i="18"/>
  <c r="B150" i="18"/>
  <c r="A150" i="18"/>
  <c r="AA150" i="18" s="1"/>
  <c r="X149" i="18"/>
  <c r="Y149" i="18" s="1"/>
  <c r="W149" i="18"/>
  <c r="B149" i="18"/>
  <c r="A149" i="18"/>
  <c r="AA149" i="18" s="1"/>
  <c r="X148" i="18"/>
  <c r="Y148" i="18" s="1"/>
  <c r="W148" i="18"/>
  <c r="B148" i="18"/>
  <c r="A148" i="18"/>
  <c r="AA148" i="18" s="1"/>
  <c r="X147" i="18"/>
  <c r="Y147" i="18" s="1"/>
  <c r="W147" i="18"/>
  <c r="B147" i="18"/>
  <c r="A147" i="18"/>
  <c r="AA147" i="18" s="1"/>
  <c r="X146" i="18"/>
  <c r="Y146" i="18" s="1"/>
  <c r="W146" i="18"/>
  <c r="B146" i="18"/>
  <c r="A146" i="18"/>
  <c r="AA146" i="18" s="1"/>
  <c r="X145" i="18"/>
  <c r="Y145" i="18" s="1"/>
  <c r="W145" i="18"/>
  <c r="B145" i="18"/>
  <c r="A145" i="18"/>
  <c r="AA145" i="18" s="1"/>
  <c r="X144" i="18"/>
  <c r="Y144" i="18" s="1"/>
  <c r="W144" i="18"/>
  <c r="B144" i="18"/>
  <c r="A144" i="18"/>
  <c r="AA144" i="18" s="1"/>
  <c r="X143" i="18"/>
  <c r="Y143" i="18" s="1"/>
  <c r="W143" i="18"/>
  <c r="B143" i="18"/>
  <c r="A143" i="18"/>
  <c r="AA143" i="18" s="1"/>
  <c r="X142" i="18"/>
  <c r="Y142" i="18" s="1"/>
  <c r="W142" i="18"/>
  <c r="B142" i="18"/>
  <c r="A142" i="18"/>
  <c r="AA142" i="18" s="1"/>
  <c r="X141" i="18"/>
  <c r="Y141" i="18" s="1"/>
  <c r="W141" i="18"/>
  <c r="B141" i="18"/>
  <c r="A141" i="18"/>
  <c r="AA141" i="18" s="1"/>
  <c r="X140" i="18"/>
  <c r="Y140" i="18" s="1"/>
  <c r="W140" i="18"/>
  <c r="B140" i="18"/>
  <c r="A140" i="18"/>
  <c r="AA140" i="18" s="1"/>
  <c r="X139" i="18"/>
  <c r="Y139" i="18" s="1"/>
  <c r="W139" i="18"/>
  <c r="B139" i="18"/>
  <c r="A139" i="18"/>
  <c r="AA139" i="18" s="1"/>
  <c r="X138" i="18"/>
  <c r="Y138" i="18" s="1"/>
  <c r="W138" i="18"/>
  <c r="B138" i="18"/>
  <c r="A138" i="18"/>
  <c r="AA138" i="18" s="1"/>
  <c r="X137" i="18"/>
  <c r="Y137" i="18" s="1"/>
  <c r="W137" i="18"/>
  <c r="B137" i="18"/>
  <c r="A137" i="18"/>
  <c r="AA137" i="18" s="1"/>
  <c r="X136" i="18"/>
  <c r="Y136" i="18" s="1"/>
  <c r="W136" i="18"/>
  <c r="B136" i="18"/>
  <c r="A136" i="18"/>
  <c r="AA136" i="18" s="1"/>
  <c r="X135" i="18"/>
  <c r="Y135" i="18" s="1"/>
  <c r="W135" i="18"/>
  <c r="B135" i="18"/>
  <c r="A135" i="18"/>
  <c r="AA135" i="18" s="1"/>
  <c r="X134" i="18"/>
  <c r="Y134" i="18" s="1"/>
  <c r="W134" i="18"/>
  <c r="B134" i="18"/>
  <c r="A134" i="18"/>
  <c r="AA134" i="18" s="1"/>
  <c r="X133" i="18"/>
  <c r="Y133" i="18" s="1"/>
  <c r="W133" i="18"/>
  <c r="B133" i="18"/>
  <c r="A133" i="18"/>
  <c r="AA133" i="18" s="1"/>
  <c r="X132" i="18"/>
  <c r="Y132" i="18" s="1"/>
  <c r="W132" i="18"/>
  <c r="B132" i="18"/>
  <c r="A132" i="18"/>
  <c r="AA132" i="18" s="1"/>
  <c r="X131" i="18"/>
  <c r="Y131" i="18" s="1"/>
  <c r="W131" i="18"/>
  <c r="B131" i="18"/>
  <c r="A131" i="18"/>
  <c r="AA131" i="18" s="1"/>
  <c r="X130" i="18"/>
  <c r="Y130" i="18" s="1"/>
  <c r="W130" i="18"/>
  <c r="B130" i="18"/>
  <c r="A130" i="18"/>
  <c r="AA130" i="18" s="1"/>
  <c r="X129" i="18"/>
  <c r="Y129" i="18" s="1"/>
  <c r="W129" i="18"/>
  <c r="B129" i="18"/>
  <c r="A129" i="18"/>
  <c r="AA129" i="18" s="1"/>
  <c r="X128" i="18"/>
  <c r="Y128" i="18" s="1"/>
  <c r="W128" i="18"/>
  <c r="B128" i="18"/>
  <c r="A128" i="18"/>
  <c r="AA128" i="18" s="1"/>
  <c r="X127" i="18"/>
  <c r="Y127" i="18" s="1"/>
  <c r="W127" i="18"/>
  <c r="B127" i="18"/>
  <c r="A127" i="18"/>
  <c r="AA127" i="18" s="1"/>
  <c r="X126" i="18"/>
  <c r="Y126" i="18" s="1"/>
  <c r="W126" i="18"/>
  <c r="B126" i="18"/>
  <c r="A126" i="18"/>
  <c r="AA126" i="18" s="1"/>
  <c r="X125" i="18"/>
  <c r="Y125" i="18" s="1"/>
  <c r="W125" i="18"/>
  <c r="B125" i="18"/>
  <c r="A125" i="18"/>
  <c r="AA125" i="18" s="1"/>
  <c r="X124" i="18"/>
  <c r="Y124" i="18" s="1"/>
  <c r="W124" i="18"/>
  <c r="B124" i="18"/>
  <c r="A124" i="18"/>
  <c r="AA124" i="18" s="1"/>
  <c r="X123" i="18"/>
  <c r="Y123" i="18" s="1"/>
  <c r="W123" i="18"/>
  <c r="B123" i="18"/>
  <c r="A123" i="18"/>
  <c r="AA123" i="18" s="1"/>
  <c r="X122" i="18"/>
  <c r="Y122" i="18" s="1"/>
  <c r="W122" i="18"/>
  <c r="B122" i="18"/>
  <c r="A122" i="18"/>
  <c r="AA122" i="18" s="1"/>
  <c r="X121" i="18"/>
  <c r="Y121" i="18" s="1"/>
  <c r="W121" i="18"/>
  <c r="B121" i="18"/>
  <c r="A121" i="18"/>
  <c r="AA121" i="18" s="1"/>
  <c r="X120" i="18"/>
  <c r="Y120" i="18" s="1"/>
  <c r="W120" i="18"/>
  <c r="B120" i="18"/>
  <c r="A120" i="18"/>
  <c r="AA120" i="18" s="1"/>
  <c r="X119" i="18"/>
  <c r="Y119" i="18" s="1"/>
  <c r="W119" i="18"/>
  <c r="B119" i="18"/>
  <c r="A119" i="18"/>
  <c r="AA119" i="18" s="1"/>
  <c r="X118" i="18"/>
  <c r="Y118" i="18" s="1"/>
  <c r="W118" i="18"/>
  <c r="B118" i="18"/>
  <c r="A118" i="18"/>
  <c r="AA118" i="18" s="1"/>
  <c r="X117" i="18"/>
  <c r="Y117" i="18" s="1"/>
  <c r="W117" i="18"/>
  <c r="B117" i="18"/>
  <c r="A117" i="18"/>
  <c r="AA117" i="18" s="1"/>
  <c r="X116" i="18"/>
  <c r="Y116" i="18" s="1"/>
  <c r="W116" i="18"/>
  <c r="B116" i="18"/>
  <c r="A116" i="18"/>
  <c r="AA116" i="18" s="1"/>
  <c r="X115" i="18"/>
  <c r="Y115" i="18" s="1"/>
  <c r="W115" i="18"/>
  <c r="B115" i="18"/>
  <c r="A115" i="18"/>
  <c r="AA115" i="18" s="1"/>
  <c r="X114" i="18"/>
  <c r="Y114" i="18" s="1"/>
  <c r="W114" i="18"/>
  <c r="B114" i="18"/>
  <c r="A114" i="18"/>
  <c r="AA114" i="18" s="1"/>
  <c r="X113" i="18"/>
  <c r="Y113" i="18" s="1"/>
  <c r="W113" i="18"/>
  <c r="B113" i="18"/>
  <c r="A113" i="18"/>
  <c r="AA113" i="18" s="1"/>
  <c r="W112" i="18"/>
  <c r="B112" i="18"/>
  <c r="A112" i="18"/>
  <c r="AA112" i="18" s="1"/>
  <c r="X111" i="18"/>
  <c r="Y111" i="18" s="1"/>
  <c r="W111" i="18"/>
  <c r="B111" i="18"/>
  <c r="A111" i="18"/>
  <c r="AA111" i="18" s="1"/>
  <c r="X110" i="18"/>
  <c r="Y110" i="18" s="1"/>
  <c r="W110" i="18"/>
  <c r="B110" i="18"/>
  <c r="A110" i="18"/>
  <c r="AA110" i="18" s="1"/>
  <c r="X109" i="18"/>
  <c r="Y109" i="18" s="1"/>
  <c r="W109" i="18"/>
  <c r="B109" i="18"/>
  <c r="A109" i="18"/>
  <c r="AA109" i="18" s="1"/>
  <c r="X108" i="18"/>
  <c r="Y108" i="18" s="1"/>
  <c r="W108" i="18"/>
  <c r="B108" i="18"/>
  <c r="A108" i="18"/>
  <c r="AA108" i="18" s="1"/>
  <c r="X107" i="18"/>
  <c r="Y107" i="18" s="1"/>
  <c r="W107" i="18"/>
  <c r="B107" i="18"/>
  <c r="A107" i="18"/>
  <c r="AA107" i="18" s="1"/>
  <c r="X106" i="18"/>
  <c r="Y106" i="18" s="1"/>
  <c r="W106" i="18"/>
  <c r="B106" i="18"/>
  <c r="A106" i="18"/>
  <c r="AA106" i="18" s="1"/>
  <c r="X105" i="18"/>
  <c r="Y105" i="18" s="1"/>
  <c r="W105" i="18"/>
  <c r="B105" i="18"/>
  <c r="A105" i="18"/>
  <c r="AA105" i="18" s="1"/>
  <c r="X104" i="18"/>
  <c r="Y104" i="18" s="1"/>
  <c r="W104" i="18"/>
  <c r="B104" i="18"/>
  <c r="A104" i="18"/>
  <c r="AA104" i="18" s="1"/>
  <c r="X103" i="18"/>
  <c r="Y103" i="18" s="1"/>
  <c r="W103" i="18"/>
  <c r="B103" i="18"/>
  <c r="A103" i="18"/>
  <c r="AA103" i="18" s="1"/>
  <c r="X102" i="18"/>
  <c r="Y102" i="18" s="1"/>
  <c r="W102" i="18"/>
  <c r="B102" i="18"/>
  <c r="A102" i="18"/>
  <c r="AA102" i="18" s="1"/>
  <c r="X101" i="18"/>
  <c r="Y101" i="18" s="1"/>
  <c r="W101" i="18"/>
  <c r="B101" i="18"/>
  <c r="A101" i="18"/>
  <c r="AA101" i="18" s="1"/>
  <c r="X100" i="18"/>
  <c r="Y100" i="18" s="1"/>
  <c r="W100" i="18"/>
  <c r="B100" i="18"/>
  <c r="A100" i="18"/>
  <c r="AA100" i="18" s="1"/>
  <c r="X99" i="18"/>
  <c r="Y99" i="18" s="1"/>
  <c r="W99" i="18"/>
  <c r="B99" i="18"/>
  <c r="A99" i="18"/>
  <c r="AA99" i="18" s="1"/>
  <c r="X98" i="18"/>
  <c r="Y98" i="18" s="1"/>
  <c r="W98" i="18"/>
  <c r="B98" i="18"/>
  <c r="A98" i="18"/>
  <c r="AA98" i="18" s="1"/>
  <c r="X97" i="18"/>
  <c r="Y97" i="18" s="1"/>
  <c r="W97" i="18"/>
  <c r="B97" i="18"/>
  <c r="A97" i="18"/>
  <c r="AA97" i="18" s="1"/>
  <c r="X96" i="18"/>
  <c r="Y96" i="18" s="1"/>
  <c r="W96" i="18"/>
  <c r="B96" i="18"/>
  <c r="A96" i="18"/>
  <c r="AA96" i="18" s="1"/>
  <c r="X95" i="18"/>
  <c r="Y95" i="18" s="1"/>
  <c r="W95" i="18"/>
  <c r="B95" i="18"/>
  <c r="A95" i="18"/>
  <c r="AA95" i="18" s="1"/>
  <c r="X94" i="18"/>
  <c r="Y94" i="18" s="1"/>
  <c r="W94" i="18"/>
  <c r="B94" i="18"/>
  <c r="A94" i="18"/>
  <c r="AA94" i="18" s="1"/>
  <c r="X93" i="18"/>
  <c r="Y93" i="18" s="1"/>
  <c r="W93" i="18"/>
  <c r="B93" i="18"/>
  <c r="A93" i="18"/>
  <c r="AA93" i="18" s="1"/>
  <c r="X92" i="18"/>
  <c r="Y92" i="18" s="1"/>
  <c r="W92" i="18"/>
  <c r="B92" i="18"/>
  <c r="A92" i="18"/>
  <c r="AA92" i="18" s="1"/>
  <c r="X91" i="18"/>
  <c r="Y91" i="18" s="1"/>
  <c r="W91" i="18"/>
  <c r="B91" i="18"/>
  <c r="A91" i="18"/>
  <c r="AA91" i="18" s="1"/>
  <c r="X90" i="18"/>
  <c r="Y90" i="18" s="1"/>
  <c r="W90" i="18"/>
  <c r="B90" i="18"/>
  <c r="A90" i="18"/>
  <c r="AA90" i="18" s="1"/>
  <c r="X89" i="18"/>
  <c r="Y89" i="18" s="1"/>
  <c r="W89" i="18"/>
  <c r="B89" i="18"/>
  <c r="A89" i="18"/>
  <c r="AA89" i="18" s="1"/>
  <c r="X88" i="18"/>
  <c r="Y88" i="18" s="1"/>
  <c r="W88" i="18"/>
  <c r="B88" i="18"/>
  <c r="A88" i="18"/>
  <c r="AA88" i="18" s="1"/>
  <c r="X87" i="18"/>
  <c r="Y87" i="18" s="1"/>
  <c r="W87" i="18"/>
  <c r="B87" i="18"/>
  <c r="A87" i="18"/>
  <c r="AA87" i="18" s="1"/>
  <c r="X86" i="18"/>
  <c r="Y86" i="18" s="1"/>
  <c r="W86" i="18"/>
  <c r="B86" i="18"/>
  <c r="A86" i="18"/>
  <c r="AA86" i="18" s="1"/>
  <c r="X85" i="18"/>
  <c r="Y85" i="18" s="1"/>
  <c r="W85" i="18"/>
  <c r="B85" i="18"/>
  <c r="A85" i="18"/>
  <c r="AA85" i="18" s="1"/>
  <c r="X84" i="18"/>
  <c r="Y84" i="18" s="1"/>
  <c r="W84" i="18"/>
  <c r="B84" i="18"/>
  <c r="A84" i="18"/>
  <c r="AA84" i="18" s="1"/>
  <c r="X83" i="18"/>
  <c r="Y83" i="18" s="1"/>
  <c r="W83" i="18"/>
  <c r="B83" i="18"/>
  <c r="A83" i="18"/>
  <c r="AA83" i="18" s="1"/>
  <c r="X82" i="18"/>
  <c r="Y82" i="18" s="1"/>
  <c r="W82" i="18"/>
  <c r="B82" i="18"/>
  <c r="A82" i="18"/>
  <c r="AA82" i="18" s="1"/>
  <c r="X81" i="18"/>
  <c r="Y81" i="18" s="1"/>
  <c r="W81" i="18"/>
  <c r="B81" i="18"/>
  <c r="A81" i="18"/>
  <c r="AA81" i="18" s="1"/>
  <c r="X80" i="18"/>
  <c r="Y80" i="18" s="1"/>
  <c r="W80" i="18"/>
  <c r="B80" i="18"/>
  <c r="A80" i="18"/>
  <c r="AA80" i="18" s="1"/>
  <c r="X79" i="18"/>
  <c r="Y79" i="18" s="1"/>
  <c r="W79" i="18"/>
  <c r="B79" i="18"/>
  <c r="A79" i="18"/>
  <c r="AA79" i="18" s="1"/>
  <c r="X78" i="18"/>
  <c r="Y78" i="18" s="1"/>
  <c r="W78" i="18"/>
  <c r="B78" i="18"/>
  <c r="A78" i="18"/>
  <c r="AA78" i="18" s="1"/>
  <c r="X77" i="18"/>
  <c r="Y77" i="18" s="1"/>
  <c r="W77" i="18"/>
  <c r="B77" i="18"/>
  <c r="A77" i="18"/>
  <c r="AA77" i="18" s="1"/>
  <c r="X76" i="18"/>
  <c r="Y76" i="18" s="1"/>
  <c r="W76" i="18"/>
  <c r="B76" i="18"/>
  <c r="A76" i="18"/>
  <c r="AA76" i="18" s="1"/>
  <c r="X75" i="18"/>
  <c r="Y75" i="18" s="1"/>
  <c r="W75" i="18"/>
  <c r="B75" i="18"/>
  <c r="A75" i="18"/>
  <c r="AA75" i="18" s="1"/>
  <c r="X74" i="18"/>
  <c r="Y74" i="18" s="1"/>
  <c r="W74" i="18"/>
  <c r="B74" i="18"/>
  <c r="A74" i="18"/>
  <c r="AA74" i="18" s="1"/>
  <c r="X73" i="18"/>
  <c r="Y73" i="18" s="1"/>
  <c r="W73" i="18"/>
  <c r="B73" i="18"/>
  <c r="A73" i="18"/>
  <c r="AA73" i="18" s="1"/>
  <c r="X72" i="18"/>
  <c r="Y72" i="18" s="1"/>
  <c r="W72" i="18"/>
  <c r="B72" i="18"/>
  <c r="A72" i="18"/>
  <c r="AA72" i="18" s="1"/>
  <c r="X71" i="18"/>
  <c r="Y71" i="18" s="1"/>
  <c r="W71" i="18"/>
  <c r="B71" i="18"/>
  <c r="A71" i="18"/>
  <c r="AA71" i="18" s="1"/>
  <c r="X70" i="18"/>
  <c r="Y70" i="18" s="1"/>
  <c r="W70" i="18"/>
  <c r="B70" i="18"/>
  <c r="A70" i="18"/>
  <c r="AA70" i="18" s="1"/>
  <c r="X69" i="18"/>
  <c r="Y69" i="18" s="1"/>
  <c r="W69" i="18"/>
  <c r="B69" i="18"/>
  <c r="A69" i="18"/>
  <c r="AA69" i="18" s="1"/>
  <c r="X68" i="18"/>
  <c r="Y68" i="18" s="1"/>
  <c r="W68" i="18"/>
  <c r="B68" i="18"/>
  <c r="A68" i="18"/>
  <c r="AA68" i="18" s="1"/>
  <c r="X67" i="18"/>
  <c r="Y67" i="18" s="1"/>
  <c r="W67" i="18"/>
  <c r="B67" i="18"/>
  <c r="A67" i="18"/>
  <c r="AA67" i="18" s="1"/>
  <c r="X66" i="18"/>
  <c r="Y66" i="18" s="1"/>
  <c r="W66" i="18"/>
  <c r="B66" i="18"/>
  <c r="A66" i="18"/>
  <c r="AA66" i="18" s="1"/>
  <c r="X65" i="18"/>
  <c r="Y65" i="18" s="1"/>
  <c r="W65" i="18"/>
  <c r="B65" i="18"/>
  <c r="A65" i="18"/>
  <c r="AA65" i="18" s="1"/>
  <c r="X64" i="18"/>
  <c r="Y64" i="18" s="1"/>
  <c r="W64" i="18"/>
  <c r="B64" i="18"/>
  <c r="A64" i="18"/>
  <c r="AA64" i="18" s="1"/>
  <c r="X63" i="18"/>
  <c r="Y63" i="18" s="1"/>
  <c r="W63" i="18"/>
  <c r="B63" i="18"/>
  <c r="A63" i="18"/>
  <c r="AA63" i="18" s="1"/>
  <c r="X62" i="18"/>
  <c r="Y62" i="18" s="1"/>
  <c r="W62" i="18"/>
  <c r="B62" i="18"/>
  <c r="A62" i="18"/>
  <c r="AA62" i="18" s="1"/>
  <c r="X61" i="18"/>
  <c r="Y61" i="18" s="1"/>
  <c r="W61" i="18"/>
  <c r="B61" i="18"/>
  <c r="A61" i="18"/>
  <c r="AA61" i="18" s="1"/>
  <c r="X60" i="18"/>
  <c r="Y60" i="18" s="1"/>
  <c r="W60" i="18"/>
  <c r="B60" i="18"/>
  <c r="A60" i="18"/>
  <c r="AA60" i="18" s="1"/>
  <c r="X59" i="18"/>
  <c r="Y59" i="18" s="1"/>
  <c r="W59" i="18"/>
  <c r="B59" i="18"/>
  <c r="A59" i="18"/>
  <c r="AA59" i="18" s="1"/>
  <c r="X58" i="18"/>
  <c r="Y58" i="18" s="1"/>
  <c r="W58" i="18"/>
  <c r="B58" i="18"/>
  <c r="A58" i="18"/>
  <c r="AA58" i="18" s="1"/>
  <c r="X57" i="18"/>
  <c r="Y57" i="18" s="1"/>
  <c r="W57" i="18"/>
  <c r="B57" i="18"/>
  <c r="A57" i="18"/>
  <c r="AA57" i="18" s="1"/>
  <c r="X56" i="18"/>
  <c r="Y56" i="18" s="1"/>
  <c r="W56" i="18"/>
  <c r="B56" i="18"/>
  <c r="A56" i="18"/>
  <c r="AA56" i="18" s="1"/>
  <c r="X55" i="18"/>
  <c r="Y55" i="18" s="1"/>
  <c r="W55" i="18"/>
  <c r="B55" i="18"/>
  <c r="A55" i="18"/>
  <c r="AA55" i="18" s="1"/>
  <c r="X54" i="18"/>
  <c r="Y54" i="18" s="1"/>
  <c r="W54" i="18"/>
  <c r="B54" i="18"/>
  <c r="A54" i="18"/>
  <c r="AA54" i="18" s="1"/>
  <c r="X53" i="18"/>
  <c r="Y53" i="18" s="1"/>
  <c r="W53" i="18"/>
  <c r="B53" i="18"/>
  <c r="A53" i="18"/>
  <c r="AA53" i="18" s="1"/>
  <c r="X52" i="18"/>
  <c r="Y52" i="18" s="1"/>
  <c r="W52" i="18"/>
  <c r="B52" i="18"/>
  <c r="A52" i="18"/>
  <c r="AA52" i="18" s="1"/>
  <c r="X51" i="18"/>
  <c r="Y51" i="18" s="1"/>
  <c r="W51" i="18"/>
  <c r="B51" i="18"/>
  <c r="A51" i="18"/>
  <c r="AA51" i="18" s="1"/>
  <c r="X50" i="18"/>
  <c r="Y50" i="18" s="1"/>
  <c r="W50" i="18"/>
  <c r="B50" i="18"/>
  <c r="A50" i="18"/>
  <c r="AA50" i="18" s="1"/>
  <c r="X49" i="18"/>
  <c r="Y49" i="18" s="1"/>
  <c r="W49" i="18"/>
  <c r="B49" i="18"/>
  <c r="A49" i="18"/>
  <c r="AA49" i="18" s="1"/>
  <c r="X48" i="18"/>
  <c r="Y48" i="18" s="1"/>
  <c r="W48" i="18"/>
  <c r="B48" i="18"/>
  <c r="A48" i="18"/>
  <c r="AA48" i="18" s="1"/>
  <c r="X47" i="18"/>
  <c r="Y47" i="18" s="1"/>
  <c r="W47" i="18"/>
  <c r="B47" i="18"/>
  <c r="A47" i="18"/>
  <c r="AA47" i="18" s="1"/>
  <c r="X46" i="18"/>
  <c r="Y46" i="18" s="1"/>
  <c r="W46" i="18"/>
  <c r="B46" i="18"/>
  <c r="A46" i="18"/>
  <c r="AA46" i="18" s="1"/>
  <c r="X45" i="18"/>
  <c r="Y45" i="18" s="1"/>
  <c r="W45" i="18"/>
  <c r="B45" i="18"/>
  <c r="A45" i="18"/>
  <c r="AA45" i="18" s="1"/>
  <c r="X44" i="18"/>
  <c r="Y44" i="18" s="1"/>
  <c r="W44" i="18"/>
  <c r="B44" i="18"/>
  <c r="A44" i="18"/>
  <c r="AA44" i="18" s="1"/>
  <c r="X43" i="18"/>
  <c r="Y43" i="18" s="1"/>
  <c r="W43" i="18"/>
  <c r="B43" i="18"/>
  <c r="A43" i="18"/>
  <c r="AA43" i="18" s="1"/>
  <c r="X42" i="18"/>
  <c r="Y42" i="18" s="1"/>
  <c r="W42" i="18"/>
  <c r="B42" i="18"/>
  <c r="A42" i="18"/>
  <c r="AA42" i="18" s="1"/>
  <c r="X41" i="18"/>
  <c r="Y41" i="18" s="1"/>
  <c r="W41" i="18"/>
  <c r="B41" i="18"/>
  <c r="A41" i="18"/>
  <c r="AA41" i="18" s="1"/>
  <c r="X40" i="18"/>
  <c r="Y40" i="18" s="1"/>
  <c r="W40" i="18"/>
  <c r="B40" i="18"/>
  <c r="A40" i="18"/>
  <c r="AA40" i="18" s="1"/>
  <c r="X39" i="18"/>
  <c r="Y39" i="18" s="1"/>
  <c r="W39" i="18"/>
  <c r="B39" i="18"/>
  <c r="A39" i="18"/>
  <c r="AA39" i="18" s="1"/>
  <c r="X38" i="18"/>
  <c r="Y38" i="18" s="1"/>
  <c r="W38" i="18"/>
  <c r="B38" i="18"/>
  <c r="A38" i="18"/>
  <c r="AA38" i="18" s="1"/>
  <c r="X37" i="18"/>
  <c r="Y37" i="18" s="1"/>
  <c r="W37" i="18"/>
  <c r="B37" i="18"/>
  <c r="A37" i="18"/>
  <c r="AA37" i="18" s="1"/>
  <c r="X36" i="18"/>
  <c r="Y36" i="18" s="1"/>
  <c r="W36" i="18"/>
  <c r="B36" i="18"/>
  <c r="A36" i="18"/>
  <c r="AA36" i="18" s="1"/>
  <c r="X35" i="18"/>
  <c r="Y35" i="18" s="1"/>
  <c r="W35" i="18"/>
  <c r="B35" i="18"/>
  <c r="A35" i="18"/>
  <c r="AA35" i="18" s="1"/>
  <c r="X34" i="18"/>
  <c r="Y34" i="18" s="1"/>
  <c r="W34" i="18"/>
  <c r="B34" i="18"/>
  <c r="A34" i="18"/>
  <c r="AA34" i="18" s="1"/>
  <c r="X33" i="18"/>
  <c r="Y33" i="18" s="1"/>
  <c r="W33" i="18"/>
  <c r="B33" i="18"/>
  <c r="A33" i="18"/>
  <c r="AA33" i="18" s="1"/>
  <c r="X32" i="18"/>
  <c r="Y32" i="18" s="1"/>
  <c r="W32" i="18"/>
  <c r="B32" i="18"/>
  <c r="A32" i="18"/>
  <c r="AA32" i="18" s="1"/>
  <c r="X31" i="18"/>
  <c r="Y31" i="18" s="1"/>
  <c r="W31" i="18"/>
  <c r="B31" i="18"/>
  <c r="A31" i="18"/>
  <c r="AA31" i="18" s="1"/>
  <c r="AB30" i="18"/>
  <c r="X30" i="18"/>
  <c r="Y30" i="18" s="1"/>
  <c r="W30" i="18"/>
  <c r="B30" i="18"/>
  <c r="A30" i="18"/>
  <c r="AA30" i="18" s="1"/>
  <c r="X29" i="18"/>
  <c r="Y29" i="18" s="1"/>
  <c r="W29" i="18"/>
  <c r="B29" i="18"/>
  <c r="A29" i="18"/>
  <c r="AA29" i="18" s="1"/>
  <c r="AB28" i="18"/>
  <c r="X28" i="18"/>
  <c r="Y28" i="18" s="1"/>
  <c r="W28" i="18"/>
  <c r="B28" i="18"/>
  <c r="A28" i="18"/>
  <c r="AA28" i="18" s="1"/>
  <c r="X27" i="18"/>
  <c r="Y27" i="18" s="1"/>
  <c r="W27" i="18"/>
  <c r="B27" i="18"/>
  <c r="A27" i="18"/>
  <c r="AA27" i="18" s="1"/>
  <c r="X26" i="18"/>
  <c r="Y26" i="18" s="1"/>
  <c r="W26" i="18"/>
  <c r="B26" i="18"/>
  <c r="A26" i="18"/>
  <c r="AA26" i="18" s="1"/>
  <c r="X25" i="18"/>
  <c r="Y25" i="18" s="1"/>
  <c r="W25" i="18"/>
  <c r="B25" i="18"/>
  <c r="A25" i="18"/>
  <c r="AA25" i="18" s="1"/>
  <c r="X24" i="18"/>
  <c r="Y24" i="18" s="1"/>
  <c r="W24" i="18"/>
  <c r="B24" i="18"/>
  <c r="A24" i="18"/>
  <c r="AA24" i="18" s="1"/>
  <c r="X23" i="18"/>
  <c r="Y23" i="18" s="1"/>
  <c r="W23" i="18"/>
  <c r="B23" i="18"/>
  <c r="A23" i="18"/>
  <c r="AA23" i="18" s="1"/>
  <c r="X22" i="18"/>
  <c r="Y22" i="18" s="1"/>
  <c r="W22" i="18"/>
  <c r="B22" i="18"/>
  <c r="A22" i="18"/>
  <c r="AA22" i="18" s="1"/>
  <c r="X21" i="18"/>
  <c r="Y21" i="18" s="1"/>
  <c r="W21" i="18"/>
  <c r="B21" i="18"/>
  <c r="A21" i="18"/>
  <c r="AA21" i="18" s="1"/>
  <c r="X20" i="18"/>
  <c r="Y20" i="18" s="1"/>
  <c r="W20" i="18"/>
  <c r="B20" i="18"/>
  <c r="A20" i="18"/>
  <c r="AA20" i="18" s="1"/>
  <c r="X19" i="18"/>
  <c r="Y19" i="18" s="1"/>
  <c r="W19" i="18"/>
  <c r="B19" i="18"/>
  <c r="A19" i="18"/>
  <c r="AA19" i="18" s="1"/>
  <c r="X18" i="18"/>
  <c r="Y18" i="18" s="1"/>
  <c r="W18" i="18"/>
  <c r="B18" i="18"/>
  <c r="A18" i="18"/>
  <c r="AA18" i="18" s="1"/>
  <c r="X17" i="18"/>
  <c r="Y17" i="18" s="1"/>
  <c r="W17" i="18"/>
  <c r="B17" i="18"/>
  <c r="A17" i="18"/>
  <c r="AA17" i="18" s="1"/>
  <c r="X16" i="18"/>
  <c r="Y16" i="18" s="1"/>
  <c r="W16" i="18"/>
  <c r="B16" i="18"/>
  <c r="A16" i="18"/>
  <c r="AA16" i="18" s="1"/>
  <c r="X15" i="18"/>
  <c r="Y15" i="18" s="1"/>
  <c r="W15" i="18"/>
  <c r="B15" i="18"/>
  <c r="A15" i="18"/>
  <c r="AA15" i="18" s="1"/>
  <c r="X14" i="18"/>
  <c r="Y14" i="18" s="1"/>
  <c r="W14" i="18"/>
  <c r="B14" i="18"/>
  <c r="A14" i="18"/>
  <c r="AA14" i="18" s="1"/>
  <c r="X13" i="18"/>
  <c r="Y13" i="18" s="1"/>
  <c r="W13" i="18"/>
  <c r="B13" i="18"/>
  <c r="A13" i="18"/>
  <c r="AA13" i="18" s="1"/>
  <c r="X12" i="18"/>
  <c r="Y12" i="18" s="1"/>
  <c r="W12" i="18"/>
  <c r="B12" i="18"/>
  <c r="A12" i="18"/>
  <c r="AA12" i="18" s="1"/>
  <c r="X11" i="18"/>
  <c r="Y11" i="18" s="1"/>
  <c r="W11" i="18"/>
  <c r="B11" i="18"/>
  <c r="A11" i="18"/>
  <c r="AA11" i="18" s="1"/>
  <c r="X10" i="18"/>
  <c r="Y10" i="18" s="1"/>
  <c r="W10" i="18"/>
  <c r="B10" i="18"/>
  <c r="A10" i="18"/>
  <c r="AA10" i="18" s="1"/>
  <c r="X9" i="18"/>
  <c r="Y9" i="18" s="1"/>
  <c r="W9" i="18"/>
  <c r="B9" i="18"/>
  <c r="A9" i="18"/>
  <c r="AA9" i="18" s="1"/>
  <c r="X8" i="18"/>
  <c r="Y8" i="18" s="1"/>
  <c r="W8" i="18"/>
  <c r="B8" i="18"/>
  <c r="A8" i="18"/>
  <c r="AA8" i="18" s="1"/>
  <c r="X7" i="18"/>
  <c r="Y7" i="18" s="1"/>
  <c r="W7" i="18"/>
  <c r="B7" i="18"/>
  <c r="A7" i="18"/>
  <c r="AA7" i="18" s="1"/>
  <c r="AB6" i="18"/>
  <c r="X6" i="18"/>
  <c r="Y6" i="18" s="1"/>
  <c r="W6" i="18"/>
  <c r="B6" i="18"/>
  <c r="A6" i="18"/>
  <c r="AA6" i="18" s="1"/>
  <c r="AB5" i="18"/>
  <c r="X5" i="18"/>
  <c r="Y5" i="18" s="1"/>
  <c r="W5" i="18"/>
  <c r="B5" i="18"/>
  <c r="A5" i="18"/>
  <c r="AA5" i="18" s="1"/>
  <c r="X4" i="18"/>
  <c r="Y4" i="18" s="1"/>
  <c r="W4" i="18"/>
  <c r="B4" i="18"/>
  <c r="A4" i="18"/>
  <c r="X3" i="18"/>
  <c r="Y3" i="18" s="1"/>
  <c r="W3" i="18"/>
  <c r="B3" i="18"/>
  <c r="A3" i="18"/>
  <c r="AA3" i="18" s="1"/>
  <c r="AB2" i="18"/>
  <c r="X2" i="18"/>
  <c r="Y2" i="18" s="1"/>
  <c r="W2" i="18"/>
  <c r="B2" i="18"/>
  <c r="A2" i="18"/>
  <c r="AA2" i="18" s="1"/>
  <c r="X337" i="17"/>
  <c r="Y337" i="17" s="1"/>
  <c r="W337" i="17"/>
  <c r="B337" i="17"/>
  <c r="A337" i="17"/>
  <c r="AA337" i="17" s="1"/>
  <c r="X336" i="17"/>
  <c r="Y336" i="17" s="1"/>
  <c r="W336" i="17"/>
  <c r="B336" i="17"/>
  <c r="A336" i="17"/>
  <c r="AA336" i="17" s="1"/>
  <c r="W335" i="17"/>
  <c r="B335" i="17"/>
  <c r="A335" i="17"/>
  <c r="AA335" i="17" s="1"/>
  <c r="X334" i="17"/>
  <c r="Y334" i="17" s="1"/>
  <c r="W334" i="17"/>
  <c r="B334" i="17"/>
  <c r="A334" i="17"/>
  <c r="AA334" i="17" s="1"/>
  <c r="X333" i="17"/>
  <c r="Y333" i="17" s="1"/>
  <c r="W333" i="17"/>
  <c r="B333" i="17"/>
  <c r="A333" i="17"/>
  <c r="AA333" i="17" s="1"/>
  <c r="X332" i="17"/>
  <c r="Y332" i="17" s="1"/>
  <c r="W332" i="17"/>
  <c r="B332" i="17"/>
  <c r="A332" i="17"/>
  <c r="AA332" i="17" s="1"/>
  <c r="X331" i="17"/>
  <c r="Y331" i="17" s="1"/>
  <c r="W331" i="17"/>
  <c r="B331" i="17"/>
  <c r="A331" i="17"/>
  <c r="AA331" i="17" s="1"/>
  <c r="X330" i="17"/>
  <c r="Y330" i="17" s="1"/>
  <c r="W330" i="17"/>
  <c r="B330" i="17"/>
  <c r="A330" i="17"/>
  <c r="AA330" i="17" s="1"/>
  <c r="X329" i="17"/>
  <c r="Y329" i="17" s="1"/>
  <c r="W329" i="17"/>
  <c r="B329" i="17"/>
  <c r="A329" i="17"/>
  <c r="AA329" i="17" s="1"/>
  <c r="X328" i="17"/>
  <c r="Y328" i="17" s="1"/>
  <c r="W328" i="17"/>
  <c r="B328" i="17"/>
  <c r="A328" i="17"/>
  <c r="AA328" i="17" s="1"/>
  <c r="X327" i="17"/>
  <c r="Y327" i="17" s="1"/>
  <c r="W327" i="17"/>
  <c r="B327" i="17"/>
  <c r="A327" i="17"/>
  <c r="AA327" i="17" s="1"/>
  <c r="X326" i="17"/>
  <c r="Y326" i="17" s="1"/>
  <c r="W326" i="17"/>
  <c r="B326" i="17"/>
  <c r="A326" i="17"/>
  <c r="AA326" i="17" s="1"/>
  <c r="X325" i="17"/>
  <c r="Y325" i="17" s="1"/>
  <c r="W325" i="17"/>
  <c r="B325" i="17"/>
  <c r="A325" i="17"/>
  <c r="AA325" i="17" s="1"/>
  <c r="X324" i="17"/>
  <c r="Y324" i="17" s="1"/>
  <c r="W324" i="17"/>
  <c r="B324" i="17"/>
  <c r="A324" i="17"/>
  <c r="AA324" i="17" s="1"/>
  <c r="X323" i="17"/>
  <c r="Y323" i="17" s="1"/>
  <c r="W323" i="17"/>
  <c r="B323" i="17"/>
  <c r="A323" i="17"/>
  <c r="AA323" i="17" s="1"/>
  <c r="X322" i="17"/>
  <c r="Y322" i="17" s="1"/>
  <c r="W322" i="17"/>
  <c r="B322" i="17"/>
  <c r="A322" i="17"/>
  <c r="AA322" i="17" s="1"/>
  <c r="X321" i="17"/>
  <c r="Y321" i="17" s="1"/>
  <c r="W321" i="17"/>
  <c r="B321" i="17"/>
  <c r="A321" i="17"/>
  <c r="AA321" i="17" s="1"/>
  <c r="X320" i="17"/>
  <c r="Y320" i="17" s="1"/>
  <c r="W320" i="17"/>
  <c r="B320" i="17"/>
  <c r="A320" i="17"/>
  <c r="AA320" i="17" s="1"/>
  <c r="X319" i="17"/>
  <c r="Y319" i="17" s="1"/>
  <c r="W319" i="17"/>
  <c r="B319" i="17"/>
  <c r="A319" i="17"/>
  <c r="AA319" i="17" s="1"/>
  <c r="X318" i="17"/>
  <c r="Y318" i="17" s="1"/>
  <c r="W318" i="17"/>
  <c r="B318" i="17"/>
  <c r="A318" i="17"/>
  <c r="AA318" i="17" s="1"/>
  <c r="X317" i="17"/>
  <c r="Y317" i="17" s="1"/>
  <c r="W317" i="17"/>
  <c r="B317" i="17"/>
  <c r="A317" i="17"/>
  <c r="AA317" i="17" s="1"/>
  <c r="X316" i="17"/>
  <c r="Y316" i="17" s="1"/>
  <c r="W316" i="17"/>
  <c r="B316" i="17"/>
  <c r="A316" i="17"/>
  <c r="AA316" i="17" s="1"/>
  <c r="X315" i="17"/>
  <c r="Y315" i="17" s="1"/>
  <c r="W315" i="17"/>
  <c r="B315" i="17"/>
  <c r="A315" i="17"/>
  <c r="AA315" i="17" s="1"/>
  <c r="X314" i="17"/>
  <c r="Y314" i="17" s="1"/>
  <c r="W314" i="17"/>
  <c r="B314" i="17"/>
  <c r="A314" i="17"/>
  <c r="AA314" i="17" s="1"/>
  <c r="X313" i="17"/>
  <c r="Y313" i="17" s="1"/>
  <c r="W313" i="17"/>
  <c r="B313" i="17"/>
  <c r="A313" i="17"/>
  <c r="AA313" i="17" s="1"/>
  <c r="X312" i="17"/>
  <c r="Y312" i="17" s="1"/>
  <c r="W312" i="17"/>
  <c r="B312" i="17"/>
  <c r="A312" i="17"/>
  <c r="AA312" i="17" s="1"/>
  <c r="X311" i="17"/>
  <c r="Y311" i="17" s="1"/>
  <c r="W311" i="17"/>
  <c r="B311" i="17"/>
  <c r="A311" i="17"/>
  <c r="AA311" i="17" s="1"/>
  <c r="X310" i="17"/>
  <c r="Y310" i="17" s="1"/>
  <c r="W310" i="17"/>
  <c r="B310" i="17"/>
  <c r="A310" i="17"/>
  <c r="AA310" i="17" s="1"/>
  <c r="X309" i="17"/>
  <c r="Y309" i="17" s="1"/>
  <c r="W309" i="17"/>
  <c r="B309" i="17"/>
  <c r="A309" i="17"/>
  <c r="AA309" i="17" s="1"/>
  <c r="X308" i="17"/>
  <c r="Y308" i="17" s="1"/>
  <c r="W308" i="17"/>
  <c r="B308" i="17"/>
  <c r="A308" i="17"/>
  <c r="AA308" i="17" s="1"/>
  <c r="X307" i="17"/>
  <c r="Y307" i="17" s="1"/>
  <c r="W307" i="17"/>
  <c r="B307" i="17"/>
  <c r="A307" i="17"/>
  <c r="AA307" i="17" s="1"/>
  <c r="X306" i="17"/>
  <c r="Y306" i="17" s="1"/>
  <c r="W306" i="17"/>
  <c r="B306" i="17"/>
  <c r="A306" i="17"/>
  <c r="AA306" i="17" s="1"/>
  <c r="X305" i="17"/>
  <c r="Y305" i="17" s="1"/>
  <c r="W305" i="17"/>
  <c r="B305" i="17"/>
  <c r="A305" i="17"/>
  <c r="AA305" i="17" s="1"/>
  <c r="X304" i="17"/>
  <c r="Y304" i="17" s="1"/>
  <c r="W304" i="17"/>
  <c r="B304" i="17"/>
  <c r="A304" i="17"/>
  <c r="AA304" i="17" s="1"/>
  <c r="X303" i="17"/>
  <c r="Y303" i="17" s="1"/>
  <c r="W303" i="17"/>
  <c r="B303" i="17"/>
  <c r="A303" i="17"/>
  <c r="AA303" i="17" s="1"/>
  <c r="X302" i="17"/>
  <c r="Y302" i="17" s="1"/>
  <c r="W302" i="17"/>
  <c r="B302" i="17"/>
  <c r="A302" i="17"/>
  <c r="AA302" i="17" s="1"/>
  <c r="X301" i="17"/>
  <c r="Y301" i="17" s="1"/>
  <c r="W301" i="17"/>
  <c r="B301" i="17"/>
  <c r="A301" i="17"/>
  <c r="AA301" i="17" s="1"/>
  <c r="X300" i="17"/>
  <c r="Y300" i="17" s="1"/>
  <c r="W300" i="17"/>
  <c r="B300" i="17"/>
  <c r="A300" i="17"/>
  <c r="AA300" i="17" s="1"/>
  <c r="X299" i="17"/>
  <c r="Y299" i="17" s="1"/>
  <c r="W299" i="17"/>
  <c r="B299" i="17"/>
  <c r="A299" i="17"/>
  <c r="AA299" i="17" s="1"/>
  <c r="X298" i="17"/>
  <c r="Y298" i="17" s="1"/>
  <c r="W298" i="17"/>
  <c r="B298" i="17"/>
  <c r="A298" i="17"/>
  <c r="AA298" i="17" s="1"/>
  <c r="X297" i="17"/>
  <c r="Y297" i="17" s="1"/>
  <c r="W297" i="17"/>
  <c r="B297" i="17"/>
  <c r="A297" i="17"/>
  <c r="AA297" i="17" s="1"/>
  <c r="X296" i="17"/>
  <c r="Y296" i="17" s="1"/>
  <c r="W296" i="17"/>
  <c r="B296" i="17"/>
  <c r="A296" i="17"/>
  <c r="AA296" i="17" s="1"/>
  <c r="X295" i="17"/>
  <c r="Y295" i="17" s="1"/>
  <c r="W295" i="17"/>
  <c r="B295" i="17"/>
  <c r="A295" i="17"/>
  <c r="AA295" i="17" s="1"/>
  <c r="X294" i="17"/>
  <c r="Y294" i="17" s="1"/>
  <c r="W294" i="17"/>
  <c r="B294" i="17"/>
  <c r="A294" i="17"/>
  <c r="AA294" i="17" s="1"/>
  <c r="X293" i="17"/>
  <c r="Y293" i="17" s="1"/>
  <c r="W293" i="17"/>
  <c r="B293" i="17"/>
  <c r="A293" i="17"/>
  <c r="AA293" i="17" s="1"/>
  <c r="X292" i="17"/>
  <c r="Y292" i="17" s="1"/>
  <c r="W292" i="17"/>
  <c r="B292" i="17"/>
  <c r="A292" i="17"/>
  <c r="AA292" i="17" s="1"/>
  <c r="X291" i="17"/>
  <c r="Y291" i="17" s="1"/>
  <c r="W291" i="17"/>
  <c r="B291" i="17"/>
  <c r="A291" i="17"/>
  <c r="AA291" i="17" s="1"/>
  <c r="X290" i="17"/>
  <c r="Y290" i="17" s="1"/>
  <c r="W290" i="17"/>
  <c r="B290" i="17"/>
  <c r="A290" i="17"/>
  <c r="AA290" i="17" s="1"/>
  <c r="X289" i="17"/>
  <c r="Y289" i="17" s="1"/>
  <c r="W289" i="17"/>
  <c r="B289" i="17"/>
  <c r="A289" i="17"/>
  <c r="AA289" i="17" s="1"/>
  <c r="X288" i="17"/>
  <c r="Y288" i="17" s="1"/>
  <c r="W288" i="17"/>
  <c r="B288" i="17"/>
  <c r="A288" i="17"/>
  <c r="AA288" i="17" s="1"/>
  <c r="X287" i="17"/>
  <c r="Y287" i="17" s="1"/>
  <c r="W287" i="17"/>
  <c r="B287" i="17"/>
  <c r="A287" i="17"/>
  <c r="AA287" i="17" s="1"/>
  <c r="X286" i="17"/>
  <c r="Y286" i="17" s="1"/>
  <c r="W286" i="17"/>
  <c r="B286" i="17"/>
  <c r="A286" i="17"/>
  <c r="AA286" i="17" s="1"/>
  <c r="X285" i="17"/>
  <c r="Y285" i="17" s="1"/>
  <c r="W285" i="17"/>
  <c r="B285" i="17"/>
  <c r="A285" i="17"/>
  <c r="AA285" i="17" s="1"/>
  <c r="X284" i="17"/>
  <c r="Y284" i="17" s="1"/>
  <c r="W284" i="17"/>
  <c r="B284" i="17"/>
  <c r="A284" i="17"/>
  <c r="AA284" i="17" s="1"/>
  <c r="X283" i="17"/>
  <c r="Y283" i="17" s="1"/>
  <c r="W283" i="17"/>
  <c r="B283" i="17"/>
  <c r="A283" i="17"/>
  <c r="AA283" i="17" s="1"/>
  <c r="X282" i="17"/>
  <c r="Y282" i="17" s="1"/>
  <c r="W282" i="17"/>
  <c r="B282" i="17"/>
  <c r="A282" i="17"/>
  <c r="AA282" i="17" s="1"/>
  <c r="X281" i="17"/>
  <c r="Y281" i="17" s="1"/>
  <c r="W281" i="17"/>
  <c r="B281" i="17"/>
  <c r="A281" i="17"/>
  <c r="AA281" i="17" s="1"/>
  <c r="X280" i="17"/>
  <c r="Y280" i="17" s="1"/>
  <c r="W280" i="17"/>
  <c r="B280" i="17"/>
  <c r="A280" i="17"/>
  <c r="AA280" i="17" s="1"/>
  <c r="X279" i="17"/>
  <c r="Y279" i="17" s="1"/>
  <c r="W279" i="17"/>
  <c r="B279" i="17"/>
  <c r="A279" i="17"/>
  <c r="AA279" i="17" s="1"/>
  <c r="X278" i="17"/>
  <c r="Y278" i="17" s="1"/>
  <c r="W278" i="17"/>
  <c r="B278" i="17"/>
  <c r="A278" i="17"/>
  <c r="AA278" i="17" s="1"/>
  <c r="X277" i="17"/>
  <c r="Y277" i="17" s="1"/>
  <c r="W277" i="17"/>
  <c r="B277" i="17"/>
  <c r="A277" i="17"/>
  <c r="AA277" i="17" s="1"/>
  <c r="X276" i="17"/>
  <c r="Y276" i="17" s="1"/>
  <c r="W276" i="17"/>
  <c r="B276" i="17"/>
  <c r="A276" i="17"/>
  <c r="AA276" i="17" s="1"/>
  <c r="X275" i="17"/>
  <c r="Y275" i="17" s="1"/>
  <c r="W275" i="17"/>
  <c r="B275" i="17"/>
  <c r="A275" i="17"/>
  <c r="AA275" i="17" s="1"/>
  <c r="X274" i="17"/>
  <c r="Y274" i="17" s="1"/>
  <c r="W274" i="17"/>
  <c r="B274" i="17"/>
  <c r="A274" i="17"/>
  <c r="AA274" i="17" s="1"/>
  <c r="X273" i="17"/>
  <c r="Y273" i="17" s="1"/>
  <c r="W273" i="17"/>
  <c r="B273" i="17"/>
  <c r="A273" i="17"/>
  <c r="AA273" i="17" s="1"/>
  <c r="X272" i="17"/>
  <c r="Y272" i="17" s="1"/>
  <c r="W272" i="17"/>
  <c r="B272" i="17"/>
  <c r="A272" i="17"/>
  <c r="AA272" i="17" s="1"/>
  <c r="X271" i="17"/>
  <c r="Y271" i="17" s="1"/>
  <c r="W271" i="17"/>
  <c r="B271" i="17"/>
  <c r="A271" i="17"/>
  <c r="AA271" i="17" s="1"/>
  <c r="X270" i="17"/>
  <c r="Y270" i="17" s="1"/>
  <c r="W270" i="17"/>
  <c r="B270" i="17"/>
  <c r="A270" i="17"/>
  <c r="AA270" i="17" s="1"/>
  <c r="X269" i="17"/>
  <c r="Y269" i="17" s="1"/>
  <c r="W269" i="17"/>
  <c r="B269" i="17"/>
  <c r="A269" i="17"/>
  <c r="AA269" i="17" s="1"/>
  <c r="X268" i="17"/>
  <c r="Y268" i="17" s="1"/>
  <c r="W268" i="17"/>
  <c r="B268" i="17"/>
  <c r="A268" i="17"/>
  <c r="AA268" i="17" s="1"/>
  <c r="X267" i="17"/>
  <c r="Y267" i="17" s="1"/>
  <c r="W267" i="17"/>
  <c r="B267" i="17"/>
  <c r="A267" i="17"/>
  <c r="AA267" i="17" s="1"/>
  <c r="X266" i="17"/>
  <c r="Y266" i="17" s="1"/>
  <c r="W266" i="17"/>
  <c r="B266" i="17"/>
  <c r="A266" i="17"/>
  <c r="AA266" i="17" s="1"/>
  <c r="X265" i="17"/>
  <c r="Y265" i="17" s="1"/>
  <c r="W265" i="17"/>
  <c r="B265" i="17"/>
  <c r="A265" i="17"/>
  <c r="AA265" i="17" s="1"/>
  <c r="X264" i="17"/>
  <c r="Y264" i="17" s="1"/>
  <c r="W264" i="17"/>
  <c r="B264" i="17"/>
  <c r="A264" i="17"/>
  <c r="AA264" i="17" s="1"/>
  <c r="X263" i="17"/>
  <c r="Y263" i="17" s="1"/>
  <c r="W263" i="17"/>
  <c r="B263" i="17"/>
  <c r="A263" i="17"/>
  <c r="AA263" i="17" s="1"/>
  <c r="X262" i="17"/>
  <c r="Y262" i="17" s="1"/>
  <c r="W262" i="17"/>
  <c r="B262" i="17"/>
  <c r="A262" i="17"/>
  <c r="AA262" i="17" s="1"/>
  <c r="X261" i="17"/>
  <c r="Y261" i="17" s="1"/>
  <c r="W261" i="17"/>
  <c r="B261" i="17"/>
  <c r="A261" i="17"/>
  <c r="AA261" i="17" s="1"/>
  <c r="X260" i="17"/>
  <c r="Y260" i="17" s="1"/>
  <c r="W260" i="17"/>
  <c r="B260" i="17"/>
  <c r="A260" i="17"/>
  <c r="AA260" i="17" s="1"/>
  <c r="X259" i="17"/>
  <c r="Y259" i="17" s="1"/>
  <c r="W259" i="17"/>
  <c r="B259" i="17"/>
  <c r="A259" i="17"/>
  <c r="AA259" i="17" s="1"/>
  <c r="X258" i="17"/>
  <c r="Y258" i="17" s="1"/>
  <c r="W258" i="17"/>
  <c r="B258" i="17"/>
  <c r="A258" i="17"/>
  <c r="AA258" i="17" s="1"/>
  <c r="X257" i="17"/>
  <c r="Y257" i="17" s="1"/>
  <c r="W257" i="17"/>
  <c r="B257" i="17"/>
  <c r="A257" i="17"/>
  <c r="AA257" i="17" s="1"/>
  <c r="X256" i="17"/>
  <c r="Y256" i="17" s="1"/>
  <c r="W256" i="17"/>
  <c r="B256" i="17"/>
  <c r="A256" i="17"/>
  <c r="AA256" i="17" s="1"/>
  <c r="X255" i="17"/>
  <c r="Y255" i="17" s="1"/>
  <c r="W255" i="17"/>
  <c r="B255" i="17"/>
  <c r="A255" i="17"/>
  <c r="AA255" i="17" s="1"/>
  <c r="X254" i="17"/>
  <c r="Y254" i="17" s="1"/>
  <c r="W254" i="17"/>
  <c r="B254" i="17"/>
  <c r="A254" i="17"/>
  <c r="AA254" i="17" s="1"/>
  <c r="X253" i="17"/>
  <c r="Y253" i="17" s="1"/>
  <c r="W253" i="17"/>
  <c r="B253" i="17"/>
  <c r="A253" i="17"/>
  <c r="AA253" i="17" s="1"/>
  <c r="X252" i="17"/>
  <c r="Y252" i="17" s="1"/>
  <c r="W252" i="17"/>
  <c r="B252" i="17"/>
  <c r="A252" i="17"/>
  <c r="AA252" i="17" s="1"/>
  <c r="X251" i="17"/>
  <c r="Y251" i="17" s="1"/>
  <c r="W251" i="17"/>
  <c r="B251" i="17"/>
  <c r="A251" i="17"/>
  <c r="AA251" i="17" s="1"/>
  <c r="X250" i="17"/>
  <c r="Y250" i="17" s="1"/>
  <c r="W250" i="17"/>
  <c r="B250" i="17"/>
  <c r="A250" i="17"/>
  <c r="AA250" i="17" s="1"/>
  <c r="X249" i="17"/>
  <c r="Y249" i="17" s="1"/>
  <c r="W249" i="17"/>
  <c r="B249" i="17"/>
  <c r="A249" i="17"/>
  <c r="AA249" i="17" s="1"/>
  <c r="X248" i="17"/>
  <c r="Y248" i="17" s="1"/>
  <c r="W248" i="17"/>
  <c r="B248" i="17"/>
  <c r="A248" i="17"/>
  <c r="AA248" i="17" s="1"/>
  <c r="X247" i="17"/>
  <c r="Y247" i="17" s="1"/>
  <c r="W247" i="17"/>
  <c r="B247" i="17"/>
  <c r="A247" i="17"/>
  <c r="AA247" i="17" s="1"/>
  <c r="X246" i="17"/>
  <c r="Y246" i="17" s="1"/>
  <c r="W246" i="17"/>
  <c r="B246" i="17"/>
  <c r="A246" i="17"/>
  <c r="AA246" i="17" s="1"/>
  <c r="X245" i="17"/>
  <c r="Y245" i="17" s="1"/>
  <c r="W245" i="17"/>
  <c r="B245" i="17"/>
  <c r="A245" i="17"/>
  <c r="AA245" i="17" s="1"/>
  <c r="X244" i="17"/>
  <c r="Y244" i="17" s="1"/>
  <c r="W244" i="17"/>
  <c r="B244" i="17"/>
  <c r="A244" i="17"/>
  <c r="AA244" i="17" s="1"/>
  <c r="X243" i="17"/>
  <c r="Y243" i="17" s="1"/>
  <c r="W243" i="17"/>
  <c r="B243" i="17"/>
  <c r="A243" i="17"/>
  <c r="AA243" i="17" s="1"/>
  <c r="X242" i="17"/>
  <c r="Y242" i="17" s="1"/>
  <c r="W242" i="17"/>
  <c r="B242" i="17"/>
  <c r="A242" i="17"/>
  <c r="AA242" i="17" s="1"/>
  <c r="X241" i="17"/>
  <c r="Y241" i="17" s="1"/>
  <c r="W241" i="17"/>
  <c r="B241" i="17"/>
  <c r="A241" i="17"/>
  <c r="AA241" i="17" s="1"/>
  <c r="X240" i="17"/>
  <c r="Y240" i="17" s="1"/>
  <c r="W240" i="17"/>
  <c r="B240" i="17"/>
  <c r="A240" i="17"/>
  <c r="AA240" i="17" s="1"/>
  <c r="X239" i="17"/>
  <c r="Y239" i="17" s="1"/>
  <c r="W239" i="17"/>
  <c r="B239" i="17"/>
  <c r="A239" i="17"/>
  <c r="AA239" i="17" s="1"/>
  <c r="X238" i="17"/>
  <c r="Y238" i="17" s="1"/>
  <c r="W238" i="17"/>
  <c r="B238" i="17"/>
  <c r="A238" i="17"/>
  <c r="AA238" i="17" s="1"/>
  <c r="X237" i="17"/>
  <c r="Y237" i="17" s="1"/>
  <c r="W237" i="17"/>
  <c r="B237" i="17"/>
  <c r="A237" i="17"/>
  <c r="AA237" i="17" s="1"/>
  <c r="X236" i="17"/>
  <c r="Y236" i="17" s="1"/>
  <c r="W236" i="17"/>
  <c r="B236" i="17"/>
  <c r="A236" i="17"/>
  <c r="AA236" i="17" s="1"/>
  <c r="X235" i="17"/>
  <c r="Y235" i="17" s="1"/>
  <c r="W235" i="17"/>
  <c r="B235" i="17"/>
  <c r="A235" i="17"/>
  <c r="AA235" i="17" s="1"/>
  <c r="X234" i="17"/>
  <c r="Y234" i="17" s="1"/>
  <c r="W234" i="17"/>
  <c r="B234" i="17"/>
  <c r="A234" i="17"/>
  <c r="AA234" i="17" s="1"/>
  <c r="X233" i="17"/>
  <c r="Y233" i="17" s="1"/>
  <c r="W233" i="17"/>
  <c r="B233" i="17"/>
  <c r="A233" i="17"/>
  <c r="AA233" i="17" s="1"/>
  <c r="X232" i="17"/>
  <c r="Y232" i="17" s="1"/>
  <c r="W232" i="17"/>
  <c r="B232" i="17"/>
  <c r="A232" i="17"/>
  <c r="AA232" i="17" s="1"/>
  <c r="X231" i="17"/>
  <c r="Y231" i="17" s="1"/>
  <c r="W231" i="17"/>
  <c r="B231" i="17"/>
  <c r="A231" i="17"/>
  <c r="AA231" i="17" s="1"/>
  <c r="X230" i="17"/>
  <c r="Y230" i="17" s="1"/>
  <c r="W230" i="17"/>
  <c r="B230" i="17"/>
  <c r="A230" i="17"/>
  <c r="AA230" i="17" s="1"/>
  <c r="X229" i="17"/>
  <c r="Y229" i="17" s="1"/>
  <c r="W229" i="17"/>
  <c r="B229" i="17"/>
  <c r="A229" i="17"/>
  <c r="AA229" i="17" s="1"/>
  <c r="X228" i="17"/>
  <c r="Y228" i="17" s="1"/>
  <c r="W228" i="17"/>
  <c r="B228" i="17"/>
  <c r="A228" i="17"/>
  <c r="AA228" i="17" s="1"/>
  <c r="X227" i="17"/>
  <c r="Y227" i="17" s="1"/>
  <c r="W227" i="17"/>
  <c r="B227" i="17"/>
  <c r="A227" i="17"/>
  <c r="AA227" i="17" s="1"/>
  <c r="X226" i="17"/>
  <c r="Y226" i="17" s="1"/>
  <c r="W226" i="17"/>
  <c r="B226" i="17"/>
  <c r="A226" i="17"/>
  <c r="AA226" i="17" s="1"/>
  <c r="X225" i="17"/>
  <c r="Y225" i="17" s="1"/>
  <c r="W225" i="17"/>
  <c r="B225" i="17"/>
  <c r="A225" i="17"/>
  <c r="AA225" i="17" s="1"/>
  <c r="X224" i="17"/>
  <c r="Y224" i="17" s="1"/>
  <c r="W224" i="17"/>
  <c r="B224" i="17"/>
  <c r="A224" i="17"/>
  <c r="AA224" i="17" s="1"/>
  <c r="X223" i="17"/>
  <c r="Y223" i="17" s="1"/>
  <c r="W223" i="17"/>
  <c r="B223" i="17"/>
  <c r="A223" i="17"/>
  <c r="AA223" i="17" s="1"/>
  <c r="X222" i="17"/>
  <c r="Y222" i="17" s="1"/>
  <c r="W222" i="17"/>
  <c r="B222" i="17"/>
  <c r="A222" i="17"/>
  <c r="AA222" i="17" s="1"/>
  <c r="X221" i="17"/>
  <c r="Y221" i="17" s="1"/>
  <c r="W221" i="17"/>
  <c r="B221" i="17"/>
  <c r="A221" i="17"/>
  <c r="AA221" i="17" s="1"/>
  <c r="X220" i="17"/>
  <c r="Y220" i="17" s="1"/>
  <c r="W220" i="17"/>
  <c r="B220" i="17"/>
  <c r="A220" i="17"/>
  <c r="AA220" i="17" s="1"/>
  <c r="X219" i="17"/>
  <c r="Y219" i="17" s="1"/>
  <c r="W219" i="17"/>
  <c r="B219" i="17"/>
  <c r="A219" i="17"/>
  <c r="AA219" i="17" s="1"/>
  <c r="X218" i="17"/>
  <c r="Y218" i="17" s="1"/>
  <c r="W218" i="17"/>
  <c r="B218" i="17"/>
  <c r="A218" i="17"/>
  <c r="AA218" i="17" s="1"/>
  <c r="X217" i="17"/>
  <c r="Y217" i="17" s="1"/>
  <c r="W217" i="17"/>
  <c r="B217" i="17"/>
  <c r="A217" i="17"/>
  <c r="AA217" i="17" s="1"/>
  <c r="X216" i="17"/>
  <c r="Y216" i="17" s="1"/>
  <c r="W216" i="17"/>
  <c r="B216" i="17"/>
  <c r="A216" i="17"/>
  <c r="AA216" i="17" s="1"/>
  <c r="X215" i="17"/>
  <c r="Y215" i="17" s="1"/>
  <c r="W215" i="17"/>
  <c r="B215" i="17"/>
  <c r="A215" i="17"/>
  <c r="AA215" i="17" s="1"/>
  <c r="X214" i="17"/>
  <c r="Y214" i="17" s="1"/>
  <c r="W214" i="17"/>
  <c r="B214" i="17"/>
  <c r="A214" i="17"/>
  <c r="AA214" i="17" s="1"/>
  <c r="X213" i="17"/>
  <c r="Y213" i="17" s="1"/>
  <c r="W213" i="17"/>
  <c r="B213" i="17"/>
  <c r="A213" i="17"/>
  <c r="AA213" i="17" s="1"/>
  <c r="X212" i="17"/>
  <c r="Y212" i="17" s="1"/>
  <c r="W212" i="17"/>
  <c r="B212" i="17"/>
  <c r="A212" i="17"/>
  <c r="AA212" i="17" s="1"/>
  <c r="X211" i="17"/>
  <c r="Y211" i="17" s="1"/>
  <c r="W211" i="17"/>
  <c r="B211" i="17"/>
  <c r="A211" i="17"/>
  <c r="AA211" i="17" s="1"/>
  <c r="X210" i="17"/>
  <c r="Y210" i="17" s="1"/>
  <c r="W210" i="17"/>
  <c r="B210" i="17"/>
  <c r="A210" i="17"/>
  <c r="AA210" i="17" s="1"/>
  <c r="X209" i="17"/>
  <c r="Y209" i="17" s="1"/>
  <c r="W209" i="17"/>
  <c r="B209" i="17"/>
  <c r="A209" i="17"/>
  <c r="AA209" i="17" s="1"/>
  <c r="X208" i="17"/>
  <c r="Y208" i="17" s="1"/>
  <c r="W208" i="17"/>
  <c r="B208" i="17"/>
  <c r="A208" i="17"/>
  <c r="AA208" i="17" s="1"/>
  <c r="X207" i="17"/>
  <c r="Y207" i="17" s="1"/>
  <c r="W207" i="17"/>
  <c r="B207" i="17"/>
  <c r="A207" i="17"/>
  <c r="AA207" i="17" s="1"/>
  <c r="X206" i="17"/>
  <c r="Y206" i="17" s="1"/>
  <c r="W206" i="17"/>
  <c r="B206" i="17"/>
  <c r="A206" i="17"/>
  <c r="AA206" i="17" s="1"/>
  <c r="X205" i="17"/>
  <c r="Y205" i="17" s="1"/>
  <c r="W205" i="17"/>
  <c r="B205" i="17"/>
  <c r="A205" i="17"/>
  <c r="AA205" i="17" s="1"/>
  <c r="X204" i="17"/>
  <c r="Y204" i="17" s="1"/>
  <c r="W204" i="17"/>
  <c r="B204" i="17"/>
  <c r="A204" i="17"/>
  <c r="AA204" i="17" s="1"/>
  <c r="X203" i="17"/>
  <c r="Y203" i="17" s="1"/>
  <c r="W203" i="17"/>
  <c r="B203" i="17"/>
  <c r="A203" i="17"/>
  <c r="AA203" i="17" s="1"/>
  <c r="X202" i="17"/>
  <c r="Y202" i="17" s="1"/>
  <c r="W202" i="17"/>
  <c r="B202" i="17"/>
  <c r="A202" i="17"/>
  <c r="AA202" i="17" s="1"/>
  <c r="X201" i="17"/>
  <c r="Y201" i="17" s="1"/>
  <c r="W201" i="17"/>
  <c r="B201" i="17"/>
  <c r="A201" i="17"/>
  <c r="AA201" i="17" s="1"/>
  <c r="X200" i="17"/>
  <c r="Y200" i="17" s="1"/>
  <c r="W200" i="17"/>
  <c r="B200" i="17"/>
  <c r="A200" i="17"/>
  <c r="AA200" i="17" s="1"/>
  <c r="X199" i="17"/>
  <c r="Y199" i="17" s="1"/>
  <c r="W199" i="17"/>
  <c r="B199" i="17"/>
  <c r="A199" i="17"/>
  <c r="AA199" i="17" s="1"/>
  <c r="X198" i="17"/>
  <c r="Y198" i="17" s="1"/>
  <c r="W198" i="17"/>
  <c r="B198" i="17"/>
  <c r="A198" i="17"/>
  <c r="AA198" i="17" s="1"/>
  <c r="X197" i="17"/>
  <c r="Y197" i="17" s="1"/>
  <c r="W197" i="17"/>
  <c r="B197" i="17"/>
  <c r="A197" i="17"/>
  <c r="AA197" i="17" s="1"/>
  <c r="X196" i="17"/>
  <c r="Y196" i="17" s="1"/>
  <c r="W196" i="17"/>
  <c r="B196" i="17"/>
  <c r="A196" i="17"/>
  <c r="AA196" i="17" s="1"/>
  <c r="X195" i="17"/>
  <c r="Y195" i="17" s="1"/>
  <c r="W195" i="17"/>
  <c r="B195" i="17"/>
  <c r="A195" i="17"/>
  <c r="AA195" i="17" s="1"/>
  <c r="X194" i="17"/>
  <c r="Y194" i="17" s="1"/>
  <c r="W194" i="17"/>
  <c r="B194" i="17"/>
  <c r="A194" i="17"/>
  <c r="AA194" i="17" s="1"/>
  <c r="X193" i="17"/>
  <c r="Y193" i="17" s="1"/>
  <c r="W193" i="17"/>
  <c r="B193" i="17"/>
  <c r="A193" i="17"/>
  <c r="AA193" i="17" s="1"/>
  <c r="X192" i="17"/>
  <c r="Y192" i="17" s="1"/>
  <c r="W192" i="17"/>
  <c r="B192" i="17"/>
  <c r="A192" i="17"/>
  <c r="AA192" i="17" s="1"/>
  <c r="X191" i="17"/>
  <c r="Y191" i="17" s="1"/>
  <c r="W191" i="17"/>
  <c r="B191" i="17"/>
  <c r="A191" i="17"/>
  <c r="AA191" i="17" s="1"/>
  <c r="X190" i="17"/>
  <c r="Y190" i="17" s="1"/>
  <c r="W190" i="17"/>
  <c r="B190" i="17"/>
  <c r="A190" i="17"/>
  <c r="AA190" i="17" s="1"/>
  <c r="X189" i="17"/>
  <c r="Y189" i="17" s="1"/>
  <c r="W189" i="17"/>
  <c r="B189" i="17"/>
  <c r="A189" i="17"/>
  <c r="AA189" i="17" s="1"/>
  <c r="X188" i="17"/>
  <c r="Y188" i="17" s="1"/>
  <c r="W188" i="17"/>
  <c r="B188" i="17"/>
  <c r="A188" i="17"/>
  <c r="AA188" i="17" s="1"/>
  <c r="X187" i="17"/>
  <c r="Y187" i="17" s="1"/>
  <c r="W187" i="17"/>
  <c r="B187" i="17"/>
  <c r="A187" i="17"/>
  <c r="AA187" i="17" s="1"/>
  <c r="X186" i="17"/>
  <c r="Y186" i="17" s="1"/>
  <c r="W186" i="17"/>
  <c r="B186" i="17"/>
  <c r="A186" i="17"/>
  <c r="AA186" i="17" s="1"/>
  <c r="X185" i="17"/>
  <c r="Y185" i="17" s="1"/>
  <c r="W185" i="17"/>
  <c r="B185" i="17"/>
  <c r="A185" i="17"/>
  <c r="AA185" i="17" s="1"/>
  <c r="X184" i="17"/>
  <c r="Y184" i="17" s="1"/>
  <c r="W184" i="17"/>
  <c r="B184" i="17"/>
  <c r="A184" i="17"/>
  <c r="AA184" i="17" s="1"/>
  <c r="X183" i="17"/>
  <c r="Y183" i="17" s="1"/>
  <c r="W183" i="17"/>
  <c r="B183" i="17"/>
  <c r="A183" i="17"/>
  <c r="AA183" i="17" s="1"/>
  <c r="X182" i="17"/>
  <c r="Y182" i="17" s="1"/>
  <c r="W182" i="17"/>
  <c r="B182" i="17"/>
  <c r="A182" i="17"/>
  <c r="AA182" i="17" s="1"/>
  <c r="X181" i="17"/>
  <c r="Y181" i="17" s="1"/>
  <c r="W181" i="17"/>
  <c r="B181" i="17"/>
  <c r="A181" i="17"/>
  <c r="AA181" i="17" s="1"/>
  <c r="X180" i="17"/>
  <c r="Y180" i="17" s="1"/>
  <c r="W180" i="17"/>
  <c r="B180" i="17"/>
  <c r="A180" i="17"/>
  <c r="AA180" i="17" s="1"/>
  <c r="X179" i="17"/>
  <c r="Y179" i="17" s="1"/>
  <c r="W179" i="17"/>
  <c r="B179" i="17"/>
  <c r="A179" i="17"/>
  <c r="AA179" i="17" s="1"/>
  <c r="X178" i="17"/>
  <c r="Y178" i="17" s="1"/>
  <c r="W178" i="17"/>
  <c r="B178" i="17"/>
  <c r="A178" i="17"/>
  <c r="AA178" i="17" s="1"/>
  <c r="X177" i="17"/>
  <c r="Y177" i="17" s="1"/>
  <c r="W177" i="17"/>
  <c r="B177" i="17"/>
  <c r="A177" i="17"/>
  <c r="AA177" i="17" s="1"/>
  <c r="X176" i="17"/>
  <c r="Y176" i="17" s="1"/>
  <c r="W176" i="17"/>
  <c r="B176" i="17"/>
  <c r="A176" i="17"/>
  <c r="AA176" i="17" s="1"/>
  <c r="X175" i="17"/>
  <c r="Y175" i="17" s="1"/>
  <c r="W175" i="17"/>
  <c r="B175" i="17"/>
  <c r="A175" i="17"/>
  <c r="AA175" i="17" s="1"/>
  <c r="X174" i="17"/>
  <c r="Y174" i="17" s="1"/>
  <c r="W174" i="17"/>
  <c r="B174" i="17"/>
  <c r="A174" i="17"/>
  <c r="AA174" i="17" s="1"/>
  <c r="X173" i="17"/>
  <c r="Y173" i="17" s="1"/>
  <c r="W173" i="17"/>
  <c r="B173" i="17"/>
  <c r="A173" i="17"/>
  <c r="AA173" i="17" s="1"/>
  <c r="X172" i="17"/>
  <c r="Y172" i="17" s="1"/>
  <c r="W172" i="17"/>
  <c r="B172" i="17"/>
  <c r="A172" i="17"/>
  <c r="AA172" i="17" s="1"/>
  <c r="X171" i="17"/>
  <c r="Y171" i="17" s="1"/>
  <c r="W171" i="17"/>
  <c r="B171" i="17"/>
  <c r="A171" i="17"/>
  <c r="AA171" i="17" s="1"/>
  <c r="X170" i="17"/>
  <c r="Y170" i="17" s="1"/>
  <c r="W170" i="17"/>
  <c r="B170" i="17"/>
  <c r="A170" i="17"/>
  <c r="AA170" i="17" s="1"/>
  <c r="X169" i="17"/>
  <c r="Y169" i="17" s="1"/>
  <c r="W169" i="17"/>
  <c r="B169" i="17"/>
  <c r="A169" i="17"/>
  <c r="AA169" i="17" s="1"/>
  <c r="X168" i="17"/>
  <c r="Y168" i="17" s="1"/>
  <c r="W168" i="17"/>
  <c r="B168" i="17"/>
  <c r="A168" i="17"/>
  <c r="AA168" i="17" s="1"/>
  <c r="X167" i="17"/>
  <c r="Y167" i="17" s="1"/>
  <c r="W167" i="17"/>
  <c r="B167" i="17"/>
  <c r="A167" i="17"/>
  <c r="AA167" i="17" s="1"/>
  <c r="X166" i="17"/>
  <c r="Y166" i="17" s="1"/>
  <c r="W166" i="17"/>
  <c r="B166" i="17"/>
  <c r="A166" i="17"/>
  <c r="AA166" i="17" s="1"/>
  <c r="X165" i="17"/>
  <c r="Y165" i="17" s="1"/>
  <c r="W165" i="17"/>
  <c r="B165" i="17"/>
  <c r="A165" i="17"/>
  <c r="AA165" i="17" s="1"/>
  <c r="X164" i="17"/>
  <c r="Y164" i="17" s="1"/>
  <c r="W164" i="17"/>
  <c r="B164" i="17"/>
  <c r="A164" i="17"/>
  <c r="AA164" i="17" s="1"/>
  <c r="X163" i="17"/>
  <c r="Y163" i="17" s="1"/>
  <c r="W163" i="17"/>
  <c r="B163" i="17"/>
  <c r="A163" i="17"/>
  <c r="AA163" i="17" s="1"/>
  <c r="X162" i="17"/>
  <c r="Y162" i="17" s="1"/>
  <c r="W162" i="17"/>
  <c r="B162" i="17"/>
  <c r="A162" i="17"/>
  <c r="AA162" i="17" s="1"/>
  <c r="X161" i="17"/>
  <c r="Y161" i="17" s="1"/>
  <c r="W161" i="17"/>
  <c r="B161" i="17"/>
  <c r="A161" i="17"/>
  <c r="AA161" i="17" s="1"/>
  <c r="X160" i="17"/>
  <c r="Y160" i="17" s="1"/>
  <c r="W160" i="17"/>
  <c r="B160" i="17"/>
  <c r="A160" i="17"/>
  <c r="AA160" i="17" s="1"/>
  <c r="X159" i="17"/>
  <c r="Y159" i="17" s="1"/>
  <c r="W159" i="17"/>
  <c r="B159" i="17"/>
  <c r="A159" i="17"/>
  <c r="AA159" i="17" s="1"/>
  <c r="X158" i="17"/>
  <c r="Y158" i="17" s="1"/>
  <c r="W158" i="17"/>
  <c r="B158" i="17"/>
  <c r="A158" i="17"/>
  <c r="AA158" i="17" s="1"/>
  <c r="X157" i="17"/>
  <c r="Y157" i="17" s="1"/>
  <c r="W157" i="17"/>
  <c r="B157" i="17"/>
  <c r="A157" i="17"/>
  <c r="AA157" i="17" s="1"/>
  <c r="X156" i="17"/>
  <c r="Y156" i="17" s="1"/>
  <c r="W156" i="17"/>
  <c r="B156" i="17"/>
  <c r="A156" i="17"/>
  <c r="AA156" i="17" s="1"/>
  <c r="X155" i="17"/>
  <c r="Y155" i="17" s="1"/>
  <c r="W155" i="17"/>
  <c r="B155" i="17"/>
  <c r="A155" i="17"/>
  <c r="AA155" i="17" s="1"/>
  <c r="X154" i="17"/>
  <c r="Y154" i="17" s="1"/>
  <c r="W154" i="17"/>
  <c r="B154" i="17"/>
  <c r="A154" i="17"/>
  <c r="AA154" i="17" s="1"/>
  <c r="X153" i="17"/>
  <c r="Y153" i="17" s="1"/>
  <c r="W153" i="17"/>
  <c r="B153" i="17"/>
  <c r="A153" i="17"/>
  <c r="AA153" i="17" s="1"/>
  <c r="X152" i="17"/>
  <c r="Y152" i="17" s="1"/>
  <c r="W152" i="17"/>
  <c r="B152" i="17"/>
  <c r="A152" i="17"/>
  <c r="AA152" i="17" s="1"/>
  <c r="X151" i="17"/>
  <c r="Y151" i="17" s="1"/>
  <c r="W151" i="17"/>
  <c r="B151" i="17"/>
  <c r="A151" i="17"/>
  <c r="AA151" i="17" s="1"/>
  <c r="X150" i="17"/>
  <c r="Y150" i="17" s="1"/>
  <c r="W150" i="17"/>
  <c r="B150" i="17"/>
  <c r="A150" i="17"/>
  <c r="AA150" i="17" s="1"/>
  <c r="X149" i="17"/>
  <c r="Y149" i="17" s="1"/>
  <c r="W149" i="17"/>
  <c r="B149" i="17"/>
  <c r="A149" i="17"/>
  <c r="AA149" i="17" s="1"/>
  <c r="X148" i="17"/>
  <c r="Y148" i="17" s="1"/>
  <c r="W148" i="17"/>
  <c r="B148" i="17"/>
  <c r="A148" i="17"/>
  <c r="AA148" i="17" s="1"/>
  <c r="X147" i="17"/>
  <c r="Y147" i="17" s="1"/>
  <c r="W147" i="17"/>
  <c r="B147" i="17"/>
  <c r="A147" i="17"/>
  <c r="AA147" i="17" s="1"/>
  <c r="X146" i="17"/>
  <c r="Y146" i="17" s="1"/>
  <c r="W146" i="17"/>
  <c r="B146" i="17"/>
  <c r="A146" i="17"/>
  <c r="AA146" i="17" s="1"/>
  <c r="X145" i="17"/>
  <c r="Y145" i="17" s="1"/>
  <c r="W145" i="17"/>
  <c r="B145" i="17"/>
  <c r="A145" i="17"/>
  <c r="AA145" i="17" s="1"/>
  <c r="X144" i="17"/>
  <c r="Y144" i="17" s="1"/>
  <c r="W144" i="17"/>
  <c r="B144" i="17"/>
  <c r="A144" i="17"/>
  <c r="AA144" i="17" s="1"/>
  <c r="X143" i="17"/>
  <c r="Y143" i="17" s="1"/>
  <c r="W143" i="17"/>
  <c r="B143" i="17"/>
  <c r="A143" i="17"/>
  <c r="AA143" i="17" s="1"/>
  <c r="X142" i="17"/>
  <c r="Y142" i="17" s="1"/>
  <c r="W142" i="17"/>
  <c r="B142" i="17"/>
  <c r="A142" i="17"/>
  <c r="AA142" i="17" s="1"/>
  <c r="X141" i="17"/>
  <c r="Y141" i="17" s="1"/>
  <c r="W141" i="17"/>
  <c r="B141" i="17"/>
  <c r="A141" i="17"/>
  <c r="AA141" i="17" s="1"/>
  <c r="X140" i="17"/>
  <c r="Y140" i="17" s="1"/>
  <c r="W140" i="17"/>
  <c r="B140" i="17"/>
  <c r="A140" i="17"/>
  <c r="AA140" i="17" s="1"/>
  <c r="X139" i="17"/>
  <c r="Y139" i="17" s="1"/>
  <c r="W139" i="17"/>
  <c r="B139" i="17"/>
  <c r="A139" i="17"/>
  <c r="AA139" i="17" s="1"/>
  <c r="X138" i="17"/>
  <c r="Y138" i="17" s="1"/>
  <c r="W138" i="17"/>
  <c r="B138" i="17"/>
  <c r="A138" i="17"/>
  <c r="AA138" i="17" s="1"/>
  <c r="X137" i="17"/>
  <c r="Y137" i="17" s="1"/>
  <c r="W137" i="17"/>
  <c r="B137" i="17"/>
  <c r="A137" i="17"/>
  <c r="AA137" i="17" s="1"/>
  <c r="X136" i="17"/>
  <c r="Y136" i="17" s="1"/>
  <c r="W136" i="17"/>
  <c r="B136" i="17"/>
  <c r="A136" i="17"/>
  <c r="AA136" i="17" s="1"/>
  <c r="X135" i="17"/>
  <c r="Y135" i="17" s="1"/>
  <c r="W135" i="17"/>
  <c r="B135" i="17"/>
  <c r="A135" i="17"/>
  <c r="AA135" i="17" s="1"/>
  <c r="X134" i="17"/>
  <c r="Y134" i="17" s="1"/>
  <c r="W134" i="17"/>
  <c r="B134" i="17"/>
  <c r="A134" i="17"/>
  <c r="AA134" i="17" s="1"/>
  <c r="X133" i="17"/>
  <c r="Y133" i="17" s="1"/>
  <c r="W133" i="17"/>
  <c r="B133" i="17"/>
  <c r="A133" i="17"/>
  <c r="AA133" i="17" s="1"/>
  <c r="X132" i="17"/>
  <c r="Y132" i="17" s="1"/>
  <c r="W132" i="17"/>
  <c r="B132" i="17"/>
  <c r="A132" i="17"/>
  <c r="AA132" i="17" s="1"/>
  <c r="X131" i="17"/>
  <c r="Y131" i="17" s="1"/>
  <c r="W131" i="17"/>
  <c r="B131" i="17"/>
  <c r="A131" i="17"/>
  <c r="AA131" i="17" s="1"/>
  <c r="X130" i="17"/>
  <c r="Y130" i="17" s="1"/>
  <c r="W130" i="17"/>
  <c r="B130" i="17"/>
  <c r="A130" i="17"/>
  <c r="AA130" i="17" s="1"/>
  <c r="X129" i="17"/>
  <c r="Y129" i="17" s="1"/>
  <c r="W129" i="17"/>
  <c r="B129" i="17"/>
  <c r="A129" i="17"/>
  <c r="AA129" i="17" s="1"/>
  <c r="X128" i="17"/>
  <c r="Y128" i="17" s="1"/>
  <c r="W128" i="17"/>
  <c r="B128" i="17"/>
  <c r="A128" i="17"/>
  <c r="AA128" i="17" s="1"/>
  <c r="X127" i="17"/>
  <c r="Y127" i="17" s="1"/>
  <c r="W127" i="17"/>
  <c r="B127" i="17"/>
  <c r="A127" i="17"/>
  <c r="AA127" i="17" s="1"/>
  <c r="X126" i="17"/>
  <c r="Y126" i="17" s="1"/>
  <c r="W126" i="17"/>
  <c r="B126" i="17"/>
  <c r="A126" i="17"/>
  <c r="AA126" i="17" s="1"/>
  <c r="X125" i="17"/>
  <c r="Y125" i="17" s="1"/>
  <c r="W125" i="17"/>
  <c r="B125" i="17"/>
  <c r="A125" i="17"/>
  <c r="AA125" i="17" s="1"/>
  <c r="X124" i="17"/>
  <c r="Y124" i="17" s="1"/>
  <c r="W124" i="17"/>
  <c r="B124" i="17"/>
  <c r="A124" i="17"/>
  <c r="AA124" i="17" s="1"/>
  <c r="X123" i="17"/>
  <c r="Y123" i="17" s="1"/>
  <c r="W123" i="17"/>
  <c r="B123" i="17"/>
  <c r="A123" i="17"/>
  <c r="AA123" i="17" s="1"/>
  <c r="X122" i="17"/>
  <c r="Y122" i="17" s="1"/>
  <c r="W122" i="17"/>
  <c r="B122" i="17"/>
  <c r="A122" i="17"/>
  <c r="AA122" i="17" s="1"/>
  <c r="X121" i="17"/>
  <c r="Y121" i="17" s="1"/>
  <c r="W121" i="17"/>
  <c r="B121" i="17"/>
  <c r="A121" i="17"/>
  <c r="AA121" i="17" s="1"/>
  <c r="X120" i="17"/>
  <c r="Y120" i="17" s="1"/>
  <c r="W120" i="17"/>
  <c r="B120" i="17"/>
  <c r="A120" i="17"/>
  <c r="AA120" i="17" s="1"/>
  <c r="X119" i="17"/>
  <c r="Y119" i="17" s="1"/>
  <c r="W119" i="17"/>
  <c r="B119" i="17"/>
  <c r="A119" i="17"/>
  <c r="AA119" i="17" s="1"/>
  <c r="X118" i="17"/>
  <c r="Y118" i="17" s="1"/>
  <c r="W118" i="17"/>
  <c r="B118" i="17"/>
  <c r="A118" i="17"/>
  <c r="AA118" i="17" s="1"/>
  <c r="X117" i="17"/>
  <c r="Y117" i="17" s="1"/>
  <c r="W117" i="17"/>
  <c r="B117" i="17"/>
  <c r="A117" i="17"/>
  <c r="AA117" i="17" s="1"/>
  <c r="X116" i="17"/>
  <c r="Y116" i="17" s="1"/>
  <c r="W116" i="17"/>
  <c r="B116" i="17"/>
  <c r="A116" i="17"/>
  <c r="AA116" i="17" s="1"/>
  <c r="X115" i="17"/>
  <c r="Y115" i="17" s="1"/>
  <c r="W115" i="17"/>
  <c r="B115" i="17"/>
  <c r="A115" i="17"/>
  <c r="AA115" i="17" s="1"/>
  <c r="X114" i="17"/>
  <c r="Y114" i="17" s="1"/>
  <c r="W114" i="17"/>
  <c r="B114" i="17"/>
  <c r="A114" i="17"/>
  <c r="AA114" i="17" s="1"/>
  <c r="X113" i="17"/>
  <c r="Y113" i="17" s="1"/>
  <c r="W113" i="17"/>
  <c r="B113" i="17"/>
  <c r="A113" i="17"/>
  <c r="AA113" i="17" s="1"/>
  <c r="X112" i="17"/>
  <c r="Y112" i="17" s="1"/>
  <c r="W112" i="17"/>
  <c r="B112" i="17"/>
  <c r="A112" i="17"/>
  <c r="AA112" i="17" s="1"/>
  <c r="X111" i="17"/>
  <c r="Y111" i="17" s="1"/>
  <c r="W111" i="17"/>
  <c r="B111" i="17"/>
  <c r="A111" i="17"/>
  <c r="AA111" i="17" s="1"/>
  <c r="X110" i="17"/>
  <c r="Y110" i="17" s="1"/>
  <c r="W110" i="17"/>
  <c r="B110" i="17"/>
  <c r="A110" i="17"/>
  <c r="AA110" i="17" s="1"/>
  <c r="X109" i="17"/>
  <c r="Y109" i="17" s="1"/>
  <c r="W109" i="17"/>
  <c r="B109" i="17"/>
  <c r="A109" i="17"/>
  <c r="AA109" i="17" s="1"/>
  <c r="X108" i="17"/>
  <c r="Y108" i="17" s="1"/>
  <c r="W108" i="17"/>
  <c r="B108" i="17"/>
  <c r="A108" i="17"/>
  <c r="AA108" i="17" s="1"/>
  <c r="X107" i="17"/>
  <c r="Y107" i="17" s="1"/>
  <c r="W107" i="17"/>
  <c r="B107" i="17"/>
  <c r="A107" i="17"/>
  <c r="AA107" i="17" s="1"/>
  <c r="X106" i="17"/>
  <c r="Y106" i="17" s="1"/>
  <c r="W106" i="17"/>
  <c r="B106" i="17"/>
  <c r="A106" i="17"/>
  <c r="AA106" i="17" s="1"/>
  <c r="X105" i="17"/>
  <c r="Y105" i="17" s="1"/>
  <c r="W105" i="17"/>
  <c r="B105" i="17"/>
  <c r="A105" i="17"/>
  <c r="AA105" i="17" s="1"/>
  <c r="X104" i="17"/>
  <c r="Y104" i="17" s="1"/>
  <c r="W104" i="17"/>
  <c r="B104" i="17"/>
  <c r="A104" i="17"/>
  <c r="AA104" i="17" s="1"/>
  <c r="X103" i="17"/>
  <c r="Y103" i="17" s="1"/>
  <c r="W103" i="17"/>
  <c r="B103" i="17"/>
  <c r="A103" i="17"/>
  <c r="AA103" i="17" s="1"/>
  <c r="X102" i="17"/>
  <c r="Y102" i="17" s="1"/>
  <c r="W102" i="17"/>
  <c r="B102" i="17"/>
  <c r="A102" i="17"/>
  <c r="AA102" i="17" s="1"/>
  <c r="X101" i="17"/>
  <c r="Y101" i="17" s="1"/>
  <c r="W101" i="17"/>
  <c r="B101" i="17"/>
  <c r="A101" i="17"/>
  <c r="AA101" i="17" s="1"/>
  <c r="X100" i="17"/>
  <c r="Y100" i="17" s="1"/>
  <c r="W100" i="17"/>
  <c r="B100" i="17"/>
  <c r="A100" i="17"/>
  <c r="AA100" i="17" s="1"/>
  <c r="X99" i="17"/>
  <c r="Y99" i="17" s="1"/>
  <c r="W99" i="17"/>
  <c r="B99" i="17"/>
  <c r="A99" i="17"/>
  <c r="AA99" i="17" s="1"/>
  <c r="X98" i="17"/>
  <c r="Y98" i="17" s="1"/>
  <c r="W98" i="17"/>
  <c r="B98" i="17"/>
  <c r="A98" i="17"/>
  <c r="AA98" i="17" s="1"/>
  <c r="X97" i="17"/>
  <c r="Y97" i="17" s="1"/>
  <c r="W97" i="17"/>
  <c r="B97" i="17"/>
  <c r="A97" i="17"/>
  <c r="AA97" i="17" s="1"/>
  <c r="X96" i="17"/>
  <c r="Y96" i="17" s="1"/>
  <c r="W96" i="17"/>
  <c r="B96" i="17"/>
  <c r="A96" i="17"/>
  <c r="AA96" i="17" s="1"/>
  <c r="X95" i="17"/>
  <c r="Y95" i="17" s="1"/>
  <c r="W95" i="17"/>
  <c r="B95" i="17"/>
  <c r="A95" i="17"/>
  <c r="AA95" i="17" s="1"/>
  <c r="X94" i="17"/>
  <c r="Y94" i="17" s="1"/>
  <c r="W94" i="17"/>
  <c r="B94" i="17"/>
  <c r="A94" i="17"/>
  <c r="AA94" i="17" s="1"/>
  <c r="X93" i="17"/>
  <c r="Y93" i="17" s="1"/>
  <c r="W93" i="17"/>
  <c r="B93" i="17"/>
  <c r="A93" i="17"/>
  <c r="AA93" i="17" s="1"/>
  <c r="X92" i="17"/>
  <c r="Y92" i="17" s="1"/>
  <c r="W92" i="17"/>
  <c r="B92" i="17"/>
  <c r="A92" i="17"/>
  <c r="AA92" i="17" s="1"/>
  <c r="X91" i="17"/>
  <c r="Y91" i="17" s="1"/>
  <c r="W91" i="17"/>
  <c r="B91" i="17"/>
  <c r="A91" i="17"/>
  <c r="AA91" i="17" s="1"/>
  <c r="X90" i="17"/>
  <c r="Y90" i="17" s="1"/>
  <c r="W90" i="17"/>
  <c r="B90" i="17"/>
  <c r="A90" i="17"/>
  <c r="AA90" i="17" s="1"/>
  <c r="X89" i="17"/>
  <c r="Y89" i="17" s="1"/>
  <c r="W89" i="17"/>
  <c r="B89" i="17"/>
  <c r="A89" i="17"/>
  <c r="AA89" i="17" s="1"/>
  <c r="X88" i="17"/>
  <c r="Y88" i="17" s="1"/>
  <c r="W88" i="17"/>
  <c r="B88" i="17"/>
  <c r="A88" i="17"/>
  <c r="AA88" i="17" s="1"/>
  <c r="X87" i="17"/>
  <c r="Y87" i="17" s="1"/>
  <c r="W87" i="17"/>
  <c r="B87" i="17"/>
  <c r="A87" i="17"/>
  <c r="AA87" i="17" s="1"/>
  <c r="X86" i="17"/>
  <c r="Y86" i="17" s="1"/>
  <c r="W86" i="17"/>
  <c r="B86" i="17"/>
  <c r="A86" i="17"/>
  <c r="AA86" i="17" s="1"/>
  <c r="X85" i="17"/>
  <c r="Y85" i="17" s="1"/>
  <c r="W85" i="17"/>
  <c r="B85" i="17"/>
  <c r="A85" i="17"/>
  <c r="AA85" i="17" s="1"/>
  <c r="X84" i="17"/>
  <c r="Y84" i="17" s="1"/>
  <c r="W84" i="17"/>
  <c r="B84" i="17"/>
  <c r="A84" i="17"/>
  <c r="AA84" i="17" s="1"/>
  <c r="X83" i="17"/>
  <c r="Y83" i="17" s="1"/>
  <c r="W83" i="17"/>
  <c r="B83" i="17"/>
  <c r="A83" i="17"/>
  <c r="AA83" i="17" s="1"/>
  <c r="X82" i="17"/>
  <c r="Y82" i="17" s="1"/>
  <c r="W82" i="17"/>
  <c r="B82" i="17"/>
  <c r="A82" i="17"/>
  <c r="AA82" i="17" s="1"/>
  <c r="X81" i="17"/>
  <c r="Y81" i="17" s="1"/>
  <c r="W81" i="17"/>
  <c r="B81" i="17"/>
  <c r="A81" i="17"/>
  <c r="AA81" i="17" s="1"/>
  <c r="X80" i="17"/>
  <c r="Y80" i="17" s="1"/>
  <c r="W80" i="17"/>
  <c r="B80" i="17"/>
  <c r="A80" i="17"/>
  <c r="AA80" i="17" s="1"/>
  <c r="X79" i="17"/>
  <c r="Y79" i="17" s="1"/>
  <c r="W79" i="17"/>
  <c r="B79" i="17"/>
  <c r="A79" i="17"/>
  <c r="AA79" i="17" s="1"/>
  <c r="X78" i="17"/>
  <c r="Y78" i="17" s="1"/>
  <c r="W78" i="17"/>
  <c r="B78" i="17"/>
  <c r="A78" i="17"/>
  <c r="AA78" i="17" s="1"/>
  <c r="X77" i="17"/>
  <c r="Y77" i="17" s="1"/>
  <c r="W77" i="17"/>
  <c r="B77" i="17"/>
  <c r="A77" i="17"/>
  <c r="AA77" i="17" s="1"/>
  <c r="X76" i="17"/>
  <c r="Y76" i="17" s="1"/>
  <c r="W76" i="17"/>
  <c r="B76" i="17"/>
  <c r="A76" i="17"/>
  <c r="AA76" i="17" s="1"/>
  <c r="X75" i="17"/>
  <c r="Y75" i="17" s="1"/>
  <c r="W75" i="17"/>
  <c r="B75" i="17"/>
  <c r="A75" i="17"/>
  <c r="AA75" i="17" s="1"/>
  <c r="X74" i="17"/>
  <c r="Y74" i="17" s="1"/>
  <c r="W74" i="17"/>
  <c r="B74" i="17"/>
  <c r="A74" i="17"/>
  <c r="AA74" i="17" s="1"/>
  <c r="X73" i="17"/>
  <c r="Y73" i="17" s="1"/>
  <c r="W73" i="17"/>
  <c r="B73" i="17"/>
  <c r="A73" i="17"/>
  <c r="AA73" i="17" s="1"/>
  <c r="X72" i="17"/>
  <c r="Y72" i="17" s="1"/>
  <c r="W72" i="17"/>
  <c r="B72" i="17"/>
  <c r="A72" i="17"/>
  <c r="AA72" i="17" s="1"/>
  <c r="X71" i="17"/>
  <c r="Y71" i="17" s="1"/>
  <c r="W71" i="17"/>
  <c r="B71" i="17"/>
  <c r="A71" i="17"/>
  <c r="AA71" i="17" s="1"/>
  <c r="X70" i="17"/>
  <c r="Y70" i="17" s="1"/>
  <c r="W70" i="17"/>
  <c r="B70" i="17"/>
  <c r="A70" i="17"/>
  <c r="AA70" i="17" s="1"/>
  <c r="X69" i="17"/>
  <c r="Y69" i="17" s="1"/>
  <c r="W69" i="17"/>
  <c r="B69" i="17"/>
  <c r="A69" i="17"/>
  <c r="AA69" i="17" s="1"/>
  <c r="X68" i="17"/>
  <c r="Y68" i="17" s="1"/>
  <c r="W68" i="17"/>
  <c r="B68" i="17"/>
  <c r="A68" i="17"/>
  <c r="AA68" i="17" s="1"/>
  <c r="X67" i="17"/>
  <c r="Y67" i="17" s="1"/>
  <c r="W67" i="17"/>
  <c r="B67" i="17"/>
  <c r="A67" i="17"/>
  <c r="AA67" i="17" s="1"/>
  <c r="X66" i="17"/>
  <c r="Y66" i="17" s="1"/>
  <c r="W66" i="17"/>
  <c r="B66" i="17"/>
  <c r="A66" i="17"/>
  <c r="AA66" i="17" s="1"/>
  <c r="X65" i="17"/>
  <c r="Y65" i="17" s="1"/>
  <c r="W65" i="17"/>
  <c r="B65" i="17"/>
  <c r="A65" i="17"/>
  <c r="AA65" i="17" s="1"/>
  <c r="X64" i="17"/>
  <c r="Y64" i="17" s="1"/>
  <c r="W64" i="17"/>
  <c r="B64" i="17"/>
  <c r="A64" i="17"/>
  <c r="AA64" i="17" s="1"/>
  <c r="X63" i="17"/>
  <c r="Y63" i="17" s="1"/>
  <c r="W63" i="17"/>
  <c r="B63" i="17"/>
  <c r="A63" i="17"/>
  <c r="AA63" i="17" s="1"/>
  <c r="X62" i="17"/>
  <c r="Y62" i="17" s="1"/>
  <c r="W62" i="17"/>
  <c r="B62" i="17"/>
  <c r="A62" i="17"/>
  <c r="AA62" i="17" s="1"/>
  <c r="X61" i="17"/>
  <c r="Y61" i="17" s="1"/>
  <c r="W61" i="17"/>
  <c r="B61" i="17"/>
  <c r="A61" i="17"/>
  <c r="AA61" i="17" s="1"/>
  <c r="X60" i="17"/>
  <c r="Y60" i="17" s="1"/>
  <c r="W60" i="17"/>
  <c r="B60" i="17"/>
  <c r="A60" i="17"/>
  <c r="AA60" i="17" s="1"/>
  <c r="X59" i="17"/>
  <c r="Y59" i="17" s="1"/>
  <c r="W59" i="17"/>
  <c r="B59" i="17"/>
  <c r="A59" i="17"/>
  <c r="AA59" i="17" s="1"/>
  <c r="X58" i="17"/>
  <c r="Y58" i="17" s="1"/>
  <c r="W58" i="17"/>
  <c r="B58" i="17"/>
  <c r="A58" i="17"/>
  <c r="AA58" i="17" s="1"/>
  <c r="X57" i="17"/>
  <c r="Y57" i="17" s="1"/>
  <c r="W57" i="17"/>
  <c r="B57" i="17"/>
  <c r="A57" i="17"/>
  <c r="AA57" i="17" s="1"/>
  <c r="X56" i="17"/>
  <c r="Y56" i="17" s="1"/>
  <c r="W56" i="17"/>
  <c r="B56" i="17"/>
  <c r="A56" i="17"/>
  <c r="AA56" i="17" s="1"/>
  <c r="X55" i="17"/>
  <c r="Y55" i="17" s="1"/>
  <c r="W55" i="17"/>
  <c r="B55" i="17"/>
  <c r="A55" i="17"/>
  <c r="AA55" i="17" s="1"/>
  <c r="X54" i="17"/>
  <c r="Y54" i="17" s="1"/>
  <c r="W54" i="17"/>
  <c r="B54" i="17"/>
  <c r="A54" i="17"/>
  <c r="AA54" i="17" s="1"/>
  <c r="X53" i="17"/>
  <c r="Y53" i="17" s="1"/>
  <c r="W53" i="17"/>
  <c r="B53" i="17"/>
  <c r="A53" i="17"/>
  <c r="AA53" i="17" s="1"/>
  <c r="X52" i="17"/>
  <c r="Y52" i="17" s="1"/>
  <c r="W52" i="17"/>
  <c r="B52" i="17"/>
  <c r="A52" i="17"/>
  <c r="AA52" i="17" s="1"/>
  <c r="X51" i="17"/>
  <c r="Y51" i="17" s="1"/>
  <c r="W51" i="17"/>
  <c r="B51" i="17"/>
  <c r="A51" i="17"/>
  <c r="AA51" i="17" s="1"/>
  <c r="X50" i="17"/>
  <c r="Y50" i="17" s="1"/>
  <c r="W50" i="17"/>
  <c r="B50" i="17"/>
  <c r="A50" i="17"/>
  <c r="AA50" i="17" s="1"/>
  <c r="X49" i="17"/>
  <c r="Y49" i="17" s="1"/>
  <c r="W49" i="17"/>
  <c r="B49" i="17"/>
  <c r="A49" i="17"/>
  <c r="AA49" i="17" s="1"/>
  <c r="X48" i="17"/>
  <c r="Y48" i="17" s="1"/>
  <c r="W48" i="17"/>
  <c r="B48" i="17"/>
  <c r="A48" i="17"/>
  <c r="AA48" i="17" s="1"/>
  <c r="X47" i="17"/>
  <c r="Y47" i="17" s="1"/>
  <c r="W47" i="17"/>
  <c r="B47" i="17"/>
  <c r="A47" i="17"/>
  <c r="AA47" i="17" s="1"/>
  <c r="X46" i="17"/>
  <c r="Y46" i="17" s="1"/>
  <c r="W46" i="17"/>
  <c r="B46" i="17"/>
  <c r="A46" i="17"/>
  <c r="AA46" i="17" s="1"/>
  <c r="X45" i="17"/>
  <c r="Y45" i="17" s="1"/>
  <c r="W45" i="17"/>
  <c r="B45" i="17"/>
  <c r="A45" i="17"/>
  <c r="AA45" i="17" s="1"/>
  <c r="X44" i="17"/>
  <c r="Y44" i="17" s="1"/>
  <c r="W44" i="17"/>
  <c r="B44" i="17"/>
  <c r="A44" i="17"/>
  <c r="AA44" i="17" s="1"/>
  <c r="X43" i="17"/>
  <c r="Y43" i="17" s="1"/>
  <c r="W43" i="17"/>
  <c r="B43" i="17"/>
  <c r="A43" i="17"/>
  <c r="AA43" i="17" s="1"/>
  <c r="X42" i="17"/>
  <c r="Y42" i="17" s="1"/>
  <c r="W42" i="17"/>
  <c r="B42" i="17"/>
  <c r="A42" i="17"/>
  <c r="AA42" i="17" s="1"/>
  <c r="X41" i="17"/>
  <c r="Y41" i="17" s="1"/>
  <c r="W41" i="17"/>
  <c r="B41" i="17"/>
  <c r="A41" i="17"/>
  <c r="AA41" i="17" s="1"/>
  <c r="X40" i="17"/>
  <c r="Y40" i="17" s="1"/>
  <c r="W40" i="17"/>
  <c r="B40" i="17"/>
  <c r="A40" i="17"/>
  <c r="AA40" i="17" s="1"/>
  <c r="X39" i="17"/>
  <c r="Y39" i="17" s="1"/>
  <c r="W39" i="17"/>
  <c r="B39" i="17"/>
  <c r="A39" i="17"/>
  <c r="AA39" i="17" s="1"/>
  <c r="X38" i="17"/>
  <c r="Y38" i="17" s="1"/>
  <c r="W38" i="17"/>
  <c r="B38" i="17"/>
  <c r="A38" i="17"/>
  <c r="AA38" i="17" s="1"/>
  <c r="X37" i="17"/>
  <c r="Y37" i="17" s="1"/>
  <c r="W37" i="17"/>
  <c r="B37" i="17"/>
  <c r="A37" i="17"/>
  <c r="AA37" i="17" s="1"/>
  <c r="X36" i="17"/>
  <c r="Y36" i="17" s="1"/>
  <c r="W36" i="17"/>
  <c r="B36" i="17"/>
  <c r="A36" i="17"/>
  <c r="AA36" i="17" s="1"/>
  <c r="X35" i="17"/>
  <c r="Y35" i="17" s="1"/>
  <c r="W35" i="17"/>
  <c r="B35" i="17"/>
  <c r="A35" i="17"/>
  <c r="AA35" i="17" s="1"/>
  <c r="AB34" i="17"/>
  <c r="X34" i="17"/>
  <c r="Y34" i="17" s="1"/>
  <c r="W34" i="17"/>
  <c r="B34" i="17"/>
  <c r="A34" i="17"/>
  <c r="AA34" i="17" s="1"/>
  <c r="X33" i="17"/>
  <c r="Y33" i="17" s="1"/>
  <c r="W33" i="17"/>
  <c r="B33" i="17"/>
  <c r="A33" i="17"/>
  <c r="AA33" i="17" s="1"/>
  <c r="AB32" i="17"/>
  <c r="X32" i="17"/>
  <c r="Y32" i="17" s="1"/>
  <c r="W32" i="17"/>
  <c r="B32" i="17"/>
  <c r="A32" i="17"/>
  <c r="AA32" i="17" s="1"/>
  <c r="AB31" i="17"/>
  <c r="X31" i="17"/>
  <c r="Y31" i="17" s="1"/>
  <c r="W31" i="17"/>
  <c r="B31" i="17"/>
  <c r="A31" i="17"/>
  <c r="AA31" i="17" s="1"/>
  <c r="X30" i="17"/>
  <c r="Y30" i="17" s="1"/>
  <c r="W30" i="17"/>
  <c r="AB30" i="17" s="1"/>
  <c r="B30" i="17"/>
  <c r="A30" i="17"/>
  <c r="AA30" i="17" s="1"/>
  <c r="X29" i="17"/>
  <c r="Y29" i="17" s="1"/>
  <c r="W29" i="17"/>
  <c r="B29" i="17"/>
  <c r="A29" i="17"/>
  <c r="AA29" i="17" s="1"/>
  <c r="X28" i="17"/>
  <c r="Y28" i="17" s="1"/>
  <c r="W28" i="17"/>
  <c r="B28" i="17"/>
  <c r="A28" i="17"/>
  <c r="AA28" i="17" s="1"/>
  <c r="X27" i="17"/>
  <c r="Y27" i="17" s="1"/>
  <c r="W27" i="17"/>
  <c r="B27" i="17"/>
  <c r="A27" i="17"/>
  <c r="AA27" i="17" s="1"/>
  <c r="X26" i="17"/>
  <c r="Y26" i="17" s="1"/>
  <c r="W26" i="17"/>
  <c r="B26" i="17"/>
  <c r="A26" i="17"/>
  <c r="AA26" i="17" s="1"/>
  <c r="X25" i="17"/>
  <c r="Y25" i="17" s="1"/>
  <c r="W25" i="17"/>
  <c r="B25" i="17"/>
  <c r="A25" i="17"/>
  <c r="AA25" i="17" s="1"/>
  <c r="X24" i="17"/>
  <c r="Y24" i="17" s="1"/>
  <c r="W24" i="17"/>
  <c r="B24" i="17"/>
  <c r="A24" i="17"/>
  <c r="AA24" i="17" s="1"/>
  <c r="X23" i="17"/>
  <c r="Y23" i="17" s="1"/>
  <c r="W23" i="17"/>
  <c r="B23" i="17"/>
  <c r="A23" i="17"/>
  <c r="AA23" i="17" s="1"/>
  <c r="X22" i="17"/>
  <c r="Y22" i="17" s="1"/>
  <c r="W22" i="17"/>
  <c r="B22" i="17"/>
  <c r="A22" i="17"/>
  <c r="AA22" i="17" s="1"/>
  <c r="X21" i="17"/>
  <c r="Y21" i="17" s="1"/>
  <c r="W21" i="17"/>
  <c r="B21" i="17"/>
  <c r="A21" i="17"/>
  <c r="AA21" i="17" s="1"/>
  <c r="X20" i="17"/>
  <c r="Y20" i="17" s="1"/>
  <c r="W20" i="17"/>
  <c r="B20" i="17"/>
  <c r="A20" i="17"/>
  <c r="AA20" i="17" s="1"/>
  <c r="X19" i="17"/>
  <c r="Y19" i="17" s="1"/>
  <c r="W19" i="17"/>
  <c r="B19" i="17"/>
  <c r="A19" i="17"/>
  <c r="AA19" i="17" s="1"/>
  <c r="X18" i="17"/>
  <c r="Y18" i="17" s="1"/>
  <c r="W18" i="17"/>
  <c r="B18" i="17"/>
  <c r="A18" i="17"/>
  <c r="AA18" i="17" s="1"/>
  <c r="X17" i="17"/>
  <c r="Y17" i="17" s="1"/>
  <c r="W17" i="17"/>
  <c r="B17" i="17"/>
  <c r="A17" i="17"/>
  <c r="AA17" i="17" s="1"/>
  <c r="X16" i="17"/>
  <c r="Y16" i="17" s="1"/>
  <c r="W16" i="17"/>
  <c r="B16" i="17"/>
  <c r="A16" i="17"/>
  <c r="X15" i="17"/>
  <c r="Y15" i="17" s="1"/>
  <c r="W15" i="17"/>
  <c r="B15" i="17"/>
  <c r="A15" i="17"/>
  <c r="AA15" i="17" s="1"/>
  <c r="X14" i="17"/>
  <c r="Y14" i="17" s="1"/>
  <c r="W14" i="17"/>
  <c r="B14" i="17"/>
  <c r="A14" i="17"/>
  <c r="AA14" i="17" s="1"/>
  <c r="X13" i="17"/>
  <c r="Y13" i="17" s="1"/>
  <c r="W13" i="17"/>
  <c r="B13" i="17"/>
  <c r="A13" i="17"/>
  <c r="AA13" i="17" s="1"/>
  <c r="X12" i="17"/>
  <c r="Y12" i="17" s="1"/>
  <c r="W12" i="17"/>
  <c r="B12" i="17"/>
  <c r="A12" i="17"/>
  <c r="AA12" i="17" s="1"/>
  <c r="X11" i="17"/>
  <c r="Y11" i="17" s="1"/>
  <c r="W11" i="17"/>
  <c r="B11" i="17"/>
  <c r="A11" i="17"/>
  <c r="AA11" i="17" s="1"/>
  <c r="X10" i="17"/>
  <c r="Y10" i="17" s="1"/>
  <c r="W10" i="17"/>
  <c r="B10" i="17"/>
  <c r="A10" i="17"/>
  <c r="AA10" i="17" s="1"/>
  <c r="X9" i="17"/>
  <c r="Y9" i="17" s="1"/>
  <c r="W9" i="17"/>
  <c r="B9" i="17"/>
  <c r="A9" i="17"/>
  <c r="AA9" i="17" s="1"/>
  <c r="X8" i="17"/>
  <c r="Y8" i="17" s="1"/>
  <c r="W8" i="17"/>
  <c r="B8" i="17"/>
  <c r="A8" i="17"/>
  <c r="AA8" i="17" s="1"/>
  <c r="X7" i="17"/>
  <c r="Y7" i="17" s="1"/>
  <c r="W7" i="17"/>
  <c r="B7" i="17"/>
  <c r="A7" i="17"/>
  <c r="AA7" i="17" s="1"/>
  <c r="X6" i="17"/>
  <c r="Y6" i="17" s="1"/>
  <c r="W6" i="17"/>
  <c r="B6" i="17"/>
  <c r="A6" i="17"/>
  <c r="AA6" i="17" s="1"/>
  <c r="X5" i="17"/>
  <c r="Y5" i="17" s="1"/>
  <c r="W5" i="17"/>
  <c r="B5" i="17"/>
  <c r="A5" i="17"/>
  <c r="AA5" i="17" s="1"/>
  <c r="X4" i="17"/>
  <c r="Y4" i="17" s="1"/>
  <c r="W4" i="17"/>
  <c r="B4" i="17"/>
  <c r="A4" i="17"/>
  <c r="AA4" i="17" s="1"/>
  <c r="AB3" i="17"/>
  <c r="X3" i="17"/>
  <c r="Y3" i="17" s="1"/>
  <c r="W3" i="17"/>
  <c r="B3" i="17"/>
  <c r="A3" i="17"/>
  <c r="AA3" i="17" s="1"/>
  <c r="AB2" i="17"/>
  <c r="X2" i="17"/>
  <c r="Y2" i="17" s="1"/>
  <c r="W2" i="17"/>
  <c r="B2" i="17"/>
  <c r="A2" i="17"/>
  <c r="AA2" i="17" s="1"/>
  <c r="AA4" i="18" l="1"/>
  <c r="A402" i="18"/>
  <c r="AA16" i="17"/>
  <c r="A339" i="17"/>
  <c r="AG125" i="18"/>
  <c r="AG123" i="18"/>
  <c r="AG3" i="18"/>
  <c r="AG397" i="18"/>
  <c r="AG389" i="18"/>
  <c r="AG349" i="18"/>
  <c r="AG341" i="18"/>
  <c r="AG333" i="18"/>
  <c r="AG325" i="18"/>
  <c r="AG229" i="18"/>
  <c r="AG227" i="18"/>
  <c r="AG225" i="18"/>
  <c r="AG223" i="18"/>
  <c r="AG221" i="18"/>
  <c r="AG219" i="18"/>
  <c r="AG217" i="18"/>
  <c r="AG215" i="18"/>
  <c r="AG213" i="18"/>
  <c r="AG211" i="18"/>
  <c r="AG209" i="18"/>
  <c r="AG207" i="18"/>
  <c r="AG205" i="18"/>
  <c r="AG203" i="18"/>
  <c r="AG201" i="18"/>
  <c r="AG199" i="18"/>
  <c r="AG197" i="18"/>
  <c r="AG195" i="18"/>
  <c r="AG193" i="18"/>
  <c r="AG191" i="18"/>
  <c r="AG189" i="18"/>
  <c r="AG187" i="18"/>
  <c r="AG185" i="18"/>
  <c r="AG183" i="18"/>
  <c r="AG181" i="18"/>
  <c r="AG179" i="18"/>
  <c r="AG177" i="18"/>
  <c r="AG175" i="18"/>
  <c r="AG173" i="18"/>
  <c r="AG171" i="18"/>
  <c r="AG169" i="18"/>
  <c r="AG167" i="18"/>
  <c r="AG165" i="18"/>
  <c r="AG163" i="18"/>
  <c r="AG161" i="18"/>
  <c r="AG159" i="18"/>
  <c r="AG157" i="18"/>
  <c r="AG155" i="18"/>
  <c r="AG153" i="18"/>
  <c r="AG151" i="18"/>
  <c r="AG145" i="18"/>
  <c r="AG141" i="18"/>
  <c r="AG139" i="18"/>
  <c r="AB150" i="18"/>
  <c r="AB151" i="18"/>
  <c r="AB154" i="18"/>
  <c r="AB155" i="18"/>
  <c r="AB187" i="18"/>
  <c r="AB194" i="18"/>
  <c r="AB203" i="18"/>
  <c r="AB204" i="18"/>
  <c r="AB258" i="18"/>
  <c r="AB309" i="18"/>
  <c r="AB368" i="18"/>
  <c r="AB384" i="18"/>
  <c r="AG370" i="18"/>
  <c r="AG354" i="18"/>
  <c r="AG306" i="18"/>
  <c r="AB60" i="18"/>
  <c r="AB61" i="18"/>
  <c r="AB62" i="18"/>
  <c r="AB63" i="18"/>
  <c r="AB65" i="18"/>
  <c r="AB66" i="18"/>
  <c r="AB67" i="18"/>
  <c r="AB69" i="18"/>
  <c r="AB70" i="18"/>
  <c r="AB76" i="18"/>
  <c r="AB111" i="18"/>
  <c r="AG106" i="18"/>
  <c r="AG90" i="18"/>
  <c r="AB234" i="18"/>
  <c r="AB8" i="18"/>
  <c r="AG376" i="18"/>
  <c r="AG320" i="18"/>
  <c r="AG105" i="18"/>
  <c r="AB267" i="18"/>
  <c r="AB269" i="18"/>
  <c r="AG346" i="18"/>
  <c r="AG344" i="18"/>
  <c r="AG338" i="18"/>
  <c r="AG330" i="18"/>
  <c r="AG328" i="18"/>
  <c r="AG322" i="18"/>
  <c r="AG304" i="18"/>
  <c r="AG121" i="18"/>
  <c r="AG84" i="18"/>
  <c r="AG72" i="18"/>
  <c r="AG68" i="18"/>
  <c r="AG64" i="18"/>
  <c r="AG60" i="18"/>
  <c r="AG56" i="18"/>
  <c r="AG52" i="18"/>
  <c r="AG40" i="18"/>
  <c r="AG36" i="18"/>
  <c r="AG32" i="18"/>
  <c r="AG28" i="18"/>
  <c r="AG24" i="18"/>
  <c r="AB20" i="18"/>
  <c r="AB24" i="18"/>
  <c r="AB103" i="18"/>
  <c r="AB37" i="18"/>
  <c r="AB41" i="18"/>
  <c r="AB42" i="18"/>
  <c r="AB43" i="18"/>
  <c r="AB49" i="18"/>
  <c r="AB165" i="18"/>
  <c r="AB167" i="18"/>
  <c r="AB246" i="18"/>
  <c r="AB247" i="18"/>
  <c r="AB348" i="18"/>
  <c r="AB350" i="18"/>
  <c r="AG400" i="18"/>
  <c r="AG394" i="18"/>
  <c r="AG392" i="18"/>
  <c r="AG386" i="18"/>
  <c r="AG368" i="18"/>
  <c r="AG144" i="18"/>
  <c r="AG138" i="18"/>
  <c r="AG134" i="18"/>
  <c r="AG126" i="18"/>
  <c r="AG122" i="18"/>
  <c r="AG96" i="18"/>
  <c r="AG18" i="17"/>
  <c r="AG8" i="17"/>
  <c r="AG6" i="17"/>
  <c r="AG136" i="17"/>
  <c r="AG104" i="17"/>
  <c r="AG88" i="17"/>
  <c r="AG141" i="17"/>
  <c r="AB201" i="17"/>
  <c r="AB202" i="17"/>
  <c r="AB222" i="17"/>
  <c r="AB223" i="17"/>
  <c r="AG115" i="17"/>
  <c r="AG99" i="17"/>
  <c r="AG93" i="17"/>
  <c r="AG79" i="17"/>
  <c r="AG75" i="17"/>
  <c r="AG67" i="17"/>
  <c r="AG59" i="17"/>
  <c r="AG47" i="17"/>
  <c r="AG43" i="17"/>
  <c r="AB169" i="17"/>
  <c r="AB224" i="17"/>
  <c r="AB226" i="17"/>
  <c r="AG148" i="17"/>
  <c r="AB322" i="17"/>
  <c r="AB326" i="17"/>
  <c r="AB334" i="17"/>
  <c r="AB227" i="17"/>
  <c r="AB229" i="17"/>
  <c r="AB231" i="17"/>
  <c r="AB233" i="17"/>
  <c r="AB235" i="17"/>
  <c r="AB236" i="17"/>
  <c r="AB272" i="17"/>
  <c r="AG84" i="17"/>
  <c r="AG80" i="17"/>
  <c r="AG64" i="17"/>
  <c r="AG60" i="17"/>
  <c r="AG52" i="17"/>
  <c r="AG40" i="17"/>
  <c r="AG20" i="17"/>
  <c r="AG145" i="17"/>
  <c r="AG89" i="17"/>
  <c r="AG150" i="17"/>
  <c r="AG193" i="17"/>
  <c r="AG189" i="17"/>
  <c r="AG185" i="17"/>
  <c r="AG179" i="17"/>
  <c r="AG177" i="17"/>
  <c r="AG173" i="17"/>
  <c r="AG169" i="17"/>
  <c r="AG163" i="17"/>
  <c r="AG161" i="17"/>
  <c r="AG157" i="17"/>
  <c r="AG153" i="17"/>
  <c r="AG134" i="17"/>
  <c r="AG118" i="17"/>
  <c r="AG116" i="17"/>
  <c r="AG108" i="17"/>
  <c r="AG36" i="17"/>
  <c r="AG24" i="17"/>
  <c r="AG22" i="17"/>
  <c r="AG3" i="17"/>
  <c r="AB262" i="18"/>
  <c r="AB330" i="18"/>
  <c r="AB331" i="18"/>
  <c r="AB340" i="18"/>
  <c r="AB341" i="18"/>
  <c r="AB377" i="18"/>
  <c r="AG384" i="18"/>
  <c r="AG378" i="18"/>
  <c r="AG314" i="18"/>
  <c r="AG118" i="18"/>
  <c r="AG110" i="18"/>
  <c r="AG89" i="18"/>
  <c r="AG20" i="18"/>
  <c r="AG8" i="18"/>
  <c r="AG4" i="18"/>
  <c r="AB32" i="18"/>
  <c r="AB113" i="18"/>
  <c r="AB136" i="18"/>
  <c r="AB91" i="18"/>
  <c r="AB92" i="18"/>
  <c r="AB93" i="18"/>
  <c r="AB195" i="18"/>
  <c r="AB217" i="18"/>
  <c r="AB272" i="18"/>
  <c r="AB273" i="18"/>
  <c r="AG381" i="18"/>
  <c r="AG373" i="18"/>
  <c r="AG362" i="18"/>
  <c r="AG352" i="18"/>
  <c r="AG317" i="18"/>
  <c r="AG309" i="18"/>
  <c r="AG298" i="18"/>
  <c r="AG288" i="18"/>
  <c r="AG228" i="18"/>
  <c r="AG226" i="18"/>
  <c r="AG224" i="18"/>
  <c r="AG222" i="18"/>
  <c r="AG220" i="18"/>
  <c r="AG218" i="18"/>
  <c r="AG216" i="18"/>
  <c r="AG214" i="18"/>
  <c r="AG212" i="18"/>
  <c r="AG210" i="18"/>
  <c r="AG208" i="18"/>
  <c r="AG206" i="18"/>
  <c r="AG204" i="18"/>
  <c r="AG202" i="18"/>
  <c r="AG200" i="18"/>
  <c r="AG198" i="18"/>
  <c r="AG196" i="18"/>
  <c r="AG194" i="18"/>
  <c r="AG192" i="18"/>
  <c r="AG190" i="18"/>
  <c r="AG188" i="18"/>
  <c r="AG186" i="18"/>
  <c r="AG184" i="18"/>
  <c r="AG182" i="18"/>
  <c r="AG180" i="18"/>
  <c r="AG178" i="18"/>
  <c r="AG176" i="18"/>
  <c r="AG174" i="18"/>
  <c r="AG172" i="18"/>
  <c r="AG170" i="18"/>
  <c r="AG168" i="18"/>
  <c r="AG166" i="18"/>
  <c r="AG164" i="18"/>
  <c r="AG162" i="18"/>
  <c r="AG160" i="18"/>
  <c r="AG158" i="18"/>
  <c r="AG156" i="18"/>
  <c r="AG154" i="18"/>
  <c r="AG152" i="18"/>
  <c r="AG137" i="18"/>
  <c r="AG109" i="18"/>
  <c r="AG107" i="18"/>
  <c r="AG102" i="18"/>
  <c r="AG94" i="18"/>
  <c r="AG76" i="18"/>
  <c r="AB231" i="18"/>
  <c r="AB232" i="18"/>
  <c r="AB296" i="18"/>
  <c r="AB355" i="18"/>
  <c r="AB395" i="18"/>
  <c r="AB396" i="18"/>
  <c r="AB397" i="18"/>
  <c r="AG365" i="18"/>
  <c r="AG357" i="18"/>
  <c r="AG336" i="18"/>
  <c r="AG301" i="18"/>
  <c r="AG293" i="18"/>
  <c r="AG128" i="18"/>
  <c r="AG93" i="18"/>
  <c r="AG91" i="18"/>
  <c r="AG44" i="18"/>
  <c r="AG26" i="18"/>
  <c r="AG312" i="18"/>
  <c r="AB11" i="18"/>
  <c r="AB12" i="18"/>
  <c r="AB13" i="18"/>
  <c r="AB14" i="18"/>
  <c r="AB27" i="18"/>
  <c r="AB173" i="18"/>
  <c r="AB174" i="18"/>
  <c r="AB177" i="18"/>
  <c r="AB178" i="18"/>
  <c r="AB180" i="18"/>
  <c r="AG360" i="18"/>
  <c r="AG296" i="18"/>
  <c r="AB4" i="18"/>
  <c r="AB112" i="18"/>
  <c r="AB119" i="18"/>
  <c r="AB121" i="18"/>
  <c r="AB122" i="18"/>
  <c r="AB123" i="18"/>
  <c r="AB124" i="18"/>
  <c r="AB129" i="18"/>
  <c r="AB140" i="18"/>
  <c r="AB188" i="18"/>
  <c r="AB256" i="18"/>
  <c r="AB257" i="18"/>
  <c r="AB280" i="18"/>
  <c r="AB286" i="18"/>
  <c r="AB291" i="18"/>
  <c r="AB313" i="18"/>
  <c r="AB345" i="18"/>
  <c r="AG393" i="18"/>
  <c r="AG390" i="18"/>
  <c r="AG388" i="18"/>
  <c r="AG377" i="18"/>
  <c r="AG374" i="18"/>
  <c r="AG372" i="18"/>
  <c r="AG361" i="18"/>
  <c r="AG358" i="18"/>
  <c r="AG356" i="18"/>
  <c r="AG345" i="18"/>
  <c r="AG342" i="18"/>
  <c r="AG340" i="18"/>
  <c r="AG329" i="18"/>
  <c r="AG326" i="18"/>
  <c r="AG324" i="18"/>
  <c r="AG313" i="18"/>
  <c r="AG310" i="18"/>
  <c r="AG308" i="18"/>
  <c r="AG297" i="18"/>
  <c r="AG294" i="18"/>
  <c r="AG292" i="18"/>
  <c r="AG136" i="18"/>
  <c r="AG120" i="18"/>
  <c r="AG104" i="18"/>
  <c r="AG88" i="18"/>
  <c r="AG73" i="18"/>
  <c r="AG71" i="18"/>
  <c r="AG67" i="18"/>
  <c r="AG63" i="18"/>
  <c r="AG41" i="18"/>
  <c r="AG39" i="18"/>
  <c r="AG35" i="18"/>
  <c r="AG31" i="18"/>
  <c r="AG22" i="18"/>
  <c r="AG14" i="18"/>
  <c r="AG7" i="18"/>
  <c r="AG5" i="18"/>
  <c r="AB95" i="18"/>
  <c r="AB144" i="18"/>
  <c r="AB147" i="18"/>
  <c r="AB213" i="18"/>
  <c r="AB239" i="18"/>
  <c r="AB240" i="18"/>
  <c r="AB241" i="18"/>
  <c r="AB270" i="18"/>
  <c r="AB294" i="18"/>
  <c r="AB301" i="18"/>
  <c r="AB318" i="18"/>
  <c r="AB374" i="18"/>
  <c r="AB385" i="18"/>
  <c r="AG398" i="18"/>
  <c r="AG396" i="18"/>
  <c r="AG385" i="18"/>
  <c r="AG382" i="18"/>
  <c r="AG380" i="18"/>
  <c r="AG369" i="18"/>
  <c r="AG366" i="18"/>
  <c r="AG364" i="18"/>
  <c r="AG353" i="18"/>
  <c r="AG350" i="18"/>
  <c r="AG348" i="18"/>
  <c r="AG337" i="18"/>
  <c r="AG334" i="18"/>
  <c r="AG332" i="18"/>
  <c r="AG321" i="18"/>
  <c r="AG318" i="18"/>
  <c r="AG316" i="18"/>
  <c r="AG305" i="18"/>
  <c r="AG302" i="18"/>
  <c r="AG300" i="18"/>
  <c r="AG289" i="18"/>
  <c r="AG150" i="18"/>
  <c r="AG142" i="18"/>
  <c r="AG135" i="18"/>
  <c r="AG133" i="18"/>
  <c r="AG131" i="18"/>
  <c r="AG129" i="18"/>
  <c r="AG119" i="18"/>
  <c r="AG117" i="18"/>
  <c r="AG115" i="18"/>
  <c r="AG113" i="18"/>
  <c r="AG103" i="18"/>
  <c r="AG101" i="18"/>
  <c r="AG99" i="18"/>
  <c r="AG97" i="18"/>
  <c r="AG87" i="18"/>
  <c r="AG83" i="18"/>
  <c r="AG79" i="18"/>
  <c r="AG57" i="18"/>
  <c r="AG55" i="18"/>
  <c r="AG51" i="18"/>
  <c r="AG47" i="18"/>
  <c r="AG23" i="18"/>
  <c r="AG21" i="18"/>
  <c r="AG19" i="18"/>
  <c r="AG17" i="18"/>
  <c r="AG15" i="18"/>
  <c r="AG13" i="18"/>
  <c r="AG6" i="18"/>
  <c r="AB64" i="18"/>
  <c r="AB38" i="18"/>
  <c r="AB16" i="18"/>
  <c r="AB17" i="18"/>
  <c r="AB18" i="18"/>
  <c r="AB31" i="18"/>
  <c r="AB50" i="18"/>
  <c r="AB107" i="18"/>
  <c r="AB110" i="18"/>
  <c r="AB19" i="18"/>
  <c r="AB33" i="18"/>
  <c r="AB35" i="18"/>
  <c r="AB36" i="18"/>
  <c r="AB80" i="18"/>
  <c r="AB84" i="18"/>
  <c r="AB85" i="18"/>
  <c r="AB86" i="18"/>
  <c r="AB88" i="18"/>
  <c r="AB89" i="18"/>
  <c r="AB134" i="18"/>
  <c r="AB137" i="18"/>
  <c r="AB138" i="18"/>
  <c r="AB171" i="18"/>
  <c r="AB175" i="18"/>
  <c r="AB202" i="18"/>
  <c r="AB228" i="18"/>
  <c r="AB255" i="18"/>
  <c r="AB271" i="18"/>
  <c r="AB281" i="18"/>
  <c r="AB367" i="18"/>
  <c r="AG399" i="18"/>
  <c r="AG391" i="18"/>
  <c r="AG383" i="18"/>
  <c r="AG375" i="18"/>
  <c r="AG367" i="18"/>
  <c r="AG359" i="18"/>
  <c r="AG351" i="18"/>
  <c r="AG343" i="18"/>
  <c r="AG335" i="18"/>
  <c r="AG327" i="18"/>
  <c r="AG319" i="18"/>
  <c r="AG311" i="18"/>
  <c r="AG303" i="18"/>
  <c r="AG295" i="18"/>
  <c r="AG287" i="18"/>
  <c r="AG140" i="18"/>
  <c r="AG124" i="18"/>
  <c r="AG108" i="18"/>
  <c r="AG92" i="18"/>
  <c r="AB44" i="18"/>
  <c r="AB54" i="18"/>
  <c r="AB75" i="18"/>
  <c r="AB94" i="18"/>
  <c r="AB100" i="18"/>
  <c r="AB101" i="18"/>
  <c r="AB128" i="18"/>
  <c r="AB131" i="18"/>
  <c r="AB133" i="18"/>
  <c r="AB159" i="18"/>
  <c r="AB164" i="18"/>
  <c r="AB184" i="18"/>
  <c r="AB196" i="18"/>
  <c r="AB197" i="18"/>
  <c r="AB205" i="18"/>
  <c r="AB206" i="18"/>
  <c r="AB214" i="18"/>
  <c r="AB218" i="18"/>
  <c r="AB219" i="18"/>
  <c r="AB220" i="18"/>
  <c r="AB222" i="18"/>
  <c r="AB233" i="18"/>
  <c r="AB248" i="18"/>
  <c r="AB249" i="18"/>
  <c r="AB261" i="18"/>
  <c r="AB263" i="18"/>
  <c r="AB264" i="18"/>
  <c r="AB276" i="18"/>
  <c r="AB277" i="18"/>
  <c r="AB292" i="18"/>
  <c r="AB304" i="18"/>
  <c r="AB305" i="18"/>
  <c r="AB306" i="18"/>
  <c r="AB310" i="18"/>
  <c r="AB312" i="18"/>
  <c r="AB343" i="18"/>
  <c r="AB344" i="18"/>
  <c r="AB354" i="18"/>
  <c r="AB359" i="18"/>
  <c r="AB369" i="18"/>
  <c r="AG130" i="18"/>
  <c r="AG114" i="18"/>
  <c r="AG98" i="18"/>
  <c r="AG80" i="18"/>
  <c r="AG48" i="18"/>
  <c r="AG16" i="18"/>
  <c r="AB146" i="18"/>
  <c r="AB166" i="18"/>
  <c r="AB169" i="18"/>
  <c r="AB193" i="18"/>
  <c r="AB199" i="18"/>
  <c r="AB201" i="18"/>
  <c r="AB209" i="18"/>
  <c r="AB225" i="18"/>
  <c r="AB252" i="18"/>
  <c r="AB266" i="18"/>
  <c r="AB278" i="18"/>
  <c r="AB295" i="18"/>
  <c r="AB307" i="18"/>
  <c r="AB320" i="18"/>
  <c r="AB324" i="18"/>
  <c r="AB338" i="18"/>
  <c r="AB357" i="18"/>
  <c r="AB365" i="18"/>
  <c r="AB371" i="18"/>
  <c r="AG395" i="18"/>
  <c r="AG387" i="18"/>
  <c r="AG379" i="18"/>
  <c r="AG371" i="18"/>
  <c r="AG363" i="18"/>
  <c r="AG355" i="18"/>
  <c r="AG347" i="18"/>
  <c r="AG339" i="18"/>
  <c r="AG331" i="18"/>
  <c r="AG323" i="18"/>
  <c r="AG315" i="18"/>
  <c r="AG307" i="18"/>
  <c r="AG299" i="18"/>
  <c r="AG291" i="18"/>
  <c r="AG146" i="18"/>
  <c r="AB375" i="18"/>
  <c r="AB391" i="18"/>
  <c r="AB399" i="18"/>
  <c r="AG283" i="18"/>
  <c r="AG279" i="18"/>
  <c r="AG275" i="18"/>
  <c r="AG271" i="18"/>
  <c r="AG267" i="18"/>
  <c r="AG263" i="18"/>
  <c r="AG259" i="18"/>
  <c r="AG255" i="18"/>
  <c r="AG251" i="18"/>
  <c r="AG247" i="18"/>
  <c r="AG243" i="18"/>
  <c r="AG239" i="18"/>
  <c r="AG235" i="18"/>
  <c r="AG231" i="18"/>
  <c r="AG149" i="18"/>
  <c r="AG147" i="18"/>
  <c r="AG85" i="18"/>
  <c r="AG69" i="18"/>
  <c r="AG53" i="18"/>
  <c r="AG37" i="18"/>
  <c r="AG81" i="18"/>
  <c r="AG65" i="18"/>
  <c r="AG49" i="18"/>
  <c r="AG33" i="18"/>
  <c r="AB381" i="18"/>
  <c r="AB388" i="18"/>
  <c r="AG284" i="18"/>
  <c r="AG280" i="18"/>
  <c r="AG276" i="18"/>
  <c r="AG272" i="18"/>
  <c r="AG268" i="18"/>
  <c r="AG264" i="18"/>
  <c r="AG260" i="18"/>
  <c r="AG256" i="18"/>
  <c r="AG252" i="18"/>
  <c r="AG248" i="18"/>
  <c r="AG244" i="18"/>
  <c r="AG240" i="18"/>
  <c r="AG236" i="18"/>
  <c r="AG232" i="18"/>
  <c r="AG148" i="18"/>
  <c r="AG143" i="18"/>
  <c r="AG132" i="18"/>
  <c r="AG127" i="18"/>
  <c r="AG116" i="18"/>
  <c r="AG111" i="18"/>
  <c r="AG100" i="18"/>
  <c r="AG95" i="18"/>
  <c r="AG77" i="18"/>
  <c r="AG75" i="18"/>
  <c r="AG61" i="18"/>
  <c r="AG59" i="18"/>
  <c r="AG45" i="18"/>
  <c r="AG43" i="18"/>
  <c r="AG29" i="18"/>
  <c r="AG27" i="18"/>
  <c r="AG25" i="18"/>
  <c r="AG18" i="18"/>
  <c r="AG11" i="18"/>
  <c r="AG9" i="18"/>
  <c r="AG102" i="17"/>
  <c r="AG100" i="17"/>
  <c r="AG92" i="17"/>
  <c r="AG90" i="17"/>
  <c r="AG81" i="17"/>
  <c r="AB188" i="17"/>
  <c r="AG129" i="17"/>
  <c r="AG121" i="17"/>
  <c r="AG113" i="17"/>
  <c r="AG4" i="17"/>
  <c r="AB4" i="17"/>
  <c r="AB6" i="17"/>
  <c r="AB7" i="17"/>
  <c r="AB8" i="17"/>
  <c r="AB9" i="17"/>
  <c r="AB13" i="17"/>
  <c r="AB14" i="17"/>
  <c r="AB154" i="17"/>
  <c r="AB156" i="17"/>
  <c r="AB157" i="17"/>
  <c r="AB164" i="17"/>
  <c r="AB166" i="17"/>
  <c r="AB284" i="17"/>
  <c r="AG190" i="17"/>
  <c r="AG184" i="17"/>
  <c r="AG182" i="17"/>
  <c r="AG178" i="17"/>
  <c r="AG174" i="17"/>
  <c r="AG168" i="17"/>
  <c r="AG166" i="17"/>
  <c r="AG162" i="17"/>
  <c r="AG158" i="17"/>
  <c r="AG152" i="17"/>
  <c r="AG147" i="17"/>
  <c r="AG140" i="17"/>
  <c r="AG126" i="17"/>
  <c r="AG120" i="17"/>
  <c r="AG110" i="17"/>
  <c r="AG68" i="17"/>
  <c r="AG37" i="17"/>
  <c r="AG15" i="17"/>
  <c r="AG13" i="17"/>
  <c r="AG11" i="17"/>
  <c r="AG9" i="17"/>
  <c r="AB46" i="18"/>
  <c r="AB47" i="18"/>
  <c r="AB48" i="18"/>
  <c r="AB98" i="18"/>
  <c r="AB99" i="18"/>
  <c r="AB135" i="18"/>
  <c r="AB279" i="18"/>
  <c r="AB379" i="18"/>
  <c r="AB380" i="18"/>
  <c r="AB387" i="18"/>
  <c r="Z117" i="18"/>
  <c r="AB23" i="18"/>
  <c r="AB25" i="18"/>
  <c r="AB26" i="18"/>
  <c r="AB72" i="18"/>
  <c r="AB73" i="18"/>
  <c r="AB74" i="18"/>
  <c r="AB114" i="18"/>
  <c r="AB115" i="18"/>
  <c r="AB116" i="18"/>
  <c r="AB120" i="18"/>
  <c r="AB182" i="18"/>
  <c r="AB208" i="18"/>
  <c r="AB221" i="18"/>
  <c r="AB285" i="18"/>
  <c r="AB308" i="18"/>
  <c r="Z2" i="18"/>
  <c r="AB7" i="18"/>
  <c r="AB34" i="18"/>
  <c r="AB53" i="18"/>
  <c r="AB55" i="18"/>
  <c r="AB56" i="18"/>
  <c r="AB77" i="18"/>
  <c r="AB78" i="18"/>
  <c r="AB79" i="18"/>
  <c r="AB83" i="18"/>
  <c r="AB104" i="18"/>
  <c r="AB105" i="18"/>
  <c r="AB106" i="18"/>
  <c r="AB125" i="18"/>
  <c r="AB126" i="18"/>
  <c r="AB127" i="18"/>
  <c r="AB132" i="18"/>
  <c r="AB143" i="18"/>
  <c r="AB145" i="18"/>
  <c r="AB149" i="18"/>
  <c r="AB161" i="18"/>
  <c r="AB162" i="18"/>
  <c r="AB170" i="18"/>
  <c r="AB198" i="18"/>
  <c r="AB211" i="18"/>
  <c r="Z239" i="18"/>
  <c r="AB251" i="18"/>
  <c r="AB275" i="18"/>
  <c r="AB293" i="18"/>
  <c r="AB322" i="18"/>
  <c r="AB323" i="18"/>
  <c r="AB370" i="18"/>
  <c r="AB139" i="18"/>
  <c r="AB156" i="18"/>
  <c r="AB157" i="18"/>
  <c r="AB158" i="18"/>
  <c r="AB172" i="18"/>
  <c r="AB191" i="18"/>
  <c r="AB224" i="18"/>
  <c r="AB265" i="18"/>
  <c r="AB290" i="18"/>
  <c r="AB319" i="18"/>
  <c r="AB360" i="18"/>
  <c r="AB400" i="18"/>
  <c r="AB9" i="18"/>
  <c r="AB10" i="18"/>
  <c r="AB15" i="18"/>
  <c r="AB21" i="18"/>
  <c r="AB22" i="18"/>
  <c r="AB39" i="18"/>
  <c r="AB40" i="18"/>
  <c r="AB45" i="18"/>
  <c r="AB51" i="18"/>
  <c r="AB52" i="18"/>
  <c r="AB58" i="18"/>
  <c r="AB59" i="18"/>
  <c r="AB68" i="18"/>
  <c r="AB71" i="18"/>
  <c r="AB81" i="18"/>
  <c r="AB82" i="18"/>
  <c r="AB87" i="18"/>
  <c r="AB90" i="18"/>
  <c r="AB96" i="18"/>
  <c r="AB97" i="18"/>
  <c r="AB102" i="18"/>
  <c r="AB108" i="18"/>
  <c r="AB109" i="18"/>
  <c r="AB117" i="18"/>
  <c r="AB118" i="18"/>
  <c r="AB130" i="18"/>
  <c r="AB141" i="18"/>
  <c r="AB142" i="18"/>
  <c r="AB148" i="18"/>
  <c r="AB152" i="18"/>
  <c r="AB153" i="18"/>
  <c r="AB160" i="18"/>
  <c r="AB163" i="18"/>
  <c r="AB168" i="18"/>
  <c r="AB179" i="18"/>
  <c r="AB189" i="18"/>
  <c r="AB190" i="18"/>
  <c r="AB192" i="18"/>
  <c r="AB215" i="18"/>
  <c r="AB227" i="18"/>
  <c r="AB242" i="18"/>
  <c r="AB245" i="18"/>
  <c r="AB268" i="18"/>
  <c r="AB283" i="18"/>
  <c r="AB297" i="18"/>
  <c r="AB298" i="18"/>
  <c r="AB300" i="18"/>
  <c r="AB311" i="18"/>
  <c r="AB329" i="18"/>
  <c r="AB347" i="18"/>
  <c r="AB353" i="18"/>
  <c r="AB363" i="18"/>
  <c r="AB364" i="18"/>
  <c r="AB383" i="18"/>
  <c r="AB392" i="18"/>
  <c r="AG281" i="18"/>
  <c r="AG273" i="18"/>
  <c r="AG265" i="18"/>
  <c r="AG257" i="18"/>
  <c r="AG249" i="18"/>
  <c r="AG241" i="18"/>
  <c r="AG233" i="18"/>
  <c r="AG285" i="18"/>
  <c r="AG277" i="18"/>
  <c r="AG269" i="18"/>
  <c r="AG261" i="18"/>
  <c r="AG253" i="18"/>
  <c r="AG245" i="18"/>
  <c r="AG237" i="18"/>
  <c r="AB176" i="18"/>
  <c r="AB181" i="18"/>
  <c r="AB183" i="18"/>
  <c r="AB200" i="18"/>
  <c r="AB207" i="18"/>
  <c r="AB210" i="18"/>
  <c r="AB212" i="18"/>
  <c r="AB216" i="18"/>
  <c r="AB223" i="18"/>
  <c r="AB226" i="18"/>
  <c r="AB235" i="18"/>
  <c r="AB238" i="18"/>
  <c r="AB243" i="18"/>
  <c r="AB244" i="18"/>
  <c r="AB250" i="18"/>
  <c r="AB253" i="18"/>
  <c r="AB254" i="18"/>
  <c r="AB259" i="18"/>
  <c r="AB260" i="18"/>
  <c r="AB274" i="18"/>
  <c r="AB284" i="18"/>
  <c r="AB287" i="18"/>
  <c r="AB288" i="18"/>
  <c r="AB289" i="18"/>
  <c r="AB302" i="18"/>
  <c r="AB303" i="18"/>
  <c r="AB314" i="18"/>
  <c r="AB316" i="18"/>
  <c r="AB317" i="18"/>
  <c r="AB325" i="18"/>
  <c r="AB327" i="18"/>
  <c r="AB328" i="18"/>
  <c r="AB332" i="18"/>
  <c r="AB335" i="18"/>
  <c r="AB349" i="18"/>
  <c r="AB351" i="18"/>
  <c r="AB352" i="18"/>
  <c r="AB358" i="18"/>
  <c r="AB361" i="18"/>
  <c r="AB362" i="18"/>
  <c r="AB378" i="18"/>
  <c r="AB389" i="18"/>
  <c r="AB393" i="18"/>
  <c r="AB394" i="18"/>
  <c r="AB398" i="18"/>
  <c r="AG2" i="18"/>
  <c r="AG286" i="18"/>
  <c r="AG282" i="18"/>
  <c r="AG278" i="18"/>
  <c r="AG274" i="18"/>
  <c r="AG270" i="18"/>
  <c r="AG266" i="18"/>
  <c r="AG262" i="18"/>
  <c r="AG258" i="18"/>
  <c r="AG254" i="18"/>
  <c r="AG250" i="18"/>
  <c r="AG246" i="18"/>
  <c r="AG242" i="18"/>
  <c r="AG238" i="18"/>
  <c r="AG234" i="18"/>
  <c r="AG230" i="18"/>
  <c r="AB333" i="18"/>
  <c r="AB339" i="18"/>
  <c r="AB342" i="18"/>
  <c r="AB346" i="18"/>
  <c r="AB356" i="18"/>
  <c r="AB366" i="18"/>
  <c r="AB382" i="18"/>
  <c r="AB386" i="18"/>
  <c r="AB390" i="18"/>
  <c r="AG82" i="18"/>
  <c r="AG74" i="18"/>
  <c r="AG66" i="18"/>
  <c r="AG58" i="18"/>
  <c r="AG50" i="18"/>
  <c r="AG42" i="18"/>
  <c r="AG34" i="18"/>
  <c r="AG86" i="18"/>
  <c r="AG78" i="18"/>
  <c r="AG70" i="18"/>
  <c r="AG62" i="18"/>
  <c r="AG54" i="18"/>
  <c r="AG46" i="18"/>
  <c r="AG38" i="18"/>
  <c r="AG30" i="18"/>
  <c r="AB22" i="17"/>
  <c r="AB204" i="17"/>
  <c r="AG334" i="17"/>
  <c r="AG330" i="17"/>
  <c r="AG326" i="17"/>
  <c r="AG322" i="17"/>
  <c r="AG318" i="17"/>
  <c r="AG314" i="17"/>
  <c r="AG310" i="17"/>
  <c r="AG306" i="17"/>
  <c r="AG302" i="17"/>
  <c r="AG298" i="17"/>
  <c r="AG294" i="17"/>
  <c r="AG290" i="17"/>
  <c r="AG286" i="17"/>
  <c r="AG284" i="17"/>
  <c r="AG280" i="17"/>
  <c r="AG278" i="17"/>
  <c r="AG276" i="17"/>
  <c r="AG274" i="17"/>
  <c r="AG264" i="17"/>
  <c r="AG262" i="17"/>
  <c r="AG260" i="17"/>
  <c r="AG256" i="17"/>
  <c r="AG254" i="17"/>
  <c r="AG252" i="17"/>
  <c r="AG248" i="17"/>
  <c r="AG246" i="17"/>
  <c r="AG244" i="17"/>
  <c r="AG242" i="17"/>
  <c r="AG232" i="17"/>
  <c r="AG230" i="17"/>
  <c r="AG228" i="17"/>
  <c r="AG224" i="17"/>
  <c r="AG222" i="17"/>
  <c r="AG220" i="17"/>
  <c r="AG216" i="17"/>
  <c r="AG214" i="17"/>
  <c r="AG212" i="17"/>
  <c r="AG210" i="17"/>
  <c r="AG200" i="17"/>
  <c r="AG198" i="17"/>
  <c r="AG196" i="17"/>
  <c r="AG138" i="17"/>
  <c r="AG105" i="17"/>
  <c r="AG69" i="17"/>
  <c r="AG48" i="17"/>
  <c r="AG132" i="17"/>
  <c r="AG124" i="17"/>
  <c r="AG122" i="17"/>
  <c r="AG97" i="17"/>
  <c r="AG61" i="17"/>
  <c r="AG53" i="17"/>
  <c r="AG32" i="17"/>
  <c r="AG28" i="17"/>
  <c r="AB46" i="17"/>
  <c r="AB50" i="17"/>
  <c r="AB51" i="17"/>
  <c r="AB52" i="17"/>
  <c r="AB53" i="17"/>
  <c r="AB56" i="17"/>
  <c r="AB57" i="17"/>
  <c r="AB58" i="17"/>
  <c r="AB60" i="17"/>
  <c r="AB67" i="17"/>
  <c r="AB68" i="17"/>
  <c r="AB71" i="17"/>
  <c r="AB73" i="17"/>
  <c r="AB74" i="17"/>
  <c r="AB118" i="17"/>
  <c r="AB311" i="17"/>
  <c r="AB312" i="17"/>
  <c r="AG142" i="17"/>
  <c r="AG137" i="17"/>
  <c r="AG131" i="17"/>
  <c r="AG125" i="17"/>
  <c r="AG109" i="17"/>
  <c r="AG106" i="17"/>
  <c r="AG94" i="17"/>
  <c r="AG85" i="17"/>
  <c r="AG72" i="17"/>
  <c r="AG56" i="17"/>
  <c r="AG49" i="17"/>
  <c r="AG35" i="17"/>
  <c r="AG27" i="17"/>
  <c r="AG25" i="17"/>
  <c r="AG16" i="17"/>
  <c r="AG12" i="17"/>
  <c r="AB115" i="17"/>
  <c r="AB124" i="17"/>
  <c r="AB125" i="17"/>
  <c r="AB131" i="17"/>
  <c r="AB132" i="17"/>
  <c r="AB151" i="17"/>
  <c r="AB158" i="17"/>
  <c r="AB252" i="17"/>
  <c r="AB281" i="17"/>
  <c r="AG258" i="17"/>
  <c r="AG240" i="17"/>
  <c r="AG238" i="17"/>
  <c r="AG236" i="17"/>
  <c r="AG194" i="17"/>
  <c r="AG192" i="17"/>
  <c r="AG187" i="17"/>
  <c r="AG170" i="17"/>
  <c r="AG165" i="17"/>
  <c r="AG160" i="17"/>
  <c r="AG155" i="17"/>
  <c r="AG133" i="17"/>
  <c r="AG130" i="17"/>
  <c r="AG128" i="17"/>
  <c r="AG123" i="17"/>
  <c r="AG101" i="17"/>
  <c r="AG98" i="17"/>
  <c r="AG96" i="17"/>
  <c r="AG91" i="17"/>
  <c r="AG77" i="17"/>
  <c r="AG51" i="17"/>
  <c r="AG44" i="17"/>
  <c r="AG33" i="17"/>
  <c r="AG31" i="17"/>
  <c r="AG29" i="17"/>
  <c r="AG10" i="17"/>
  <c r="AB15" i="17"/>
  <c r="AB16" i="17"/>
  <c r="AB18" i="17"/>
  <c r="AB19" i="17"/>
  <c r="AB20" i="17"/>
  <c r="AB29" i="17"/>
  <c r="AB39" i="17"/>
  <c r="AB90" i="17"/>
  <c r="AB102" i="17"/>
  <c r="AB172" i="17"/>
  <c r="AB174" i="17"/>
  <c r="AB175" i="17"/>
  <c r="AB177" i="17"/>
  <c r="AB178" i="17"/>
  <c r="AB179" i="17"/>
  <c r="AB181" i="17"/>
  <c r="AB182" i="17"/>
  <c r="AB221" i="17"/>
  <c r="AB300" i="17"/>
  <c r="AB301" i="17"/>
  <c r="AB303" i="17"/>
  <c r="AB304" i="17"/>
  <c r="AB305" i="17"/>
  <c r="AB308" i="17"/>
  <c r="AG2" i="17"/>
  <c r="AG272" i="17"/>
  <c r="AG270" i="17"/>
  <c r="AG268" i="17"/>
  <c r="AG226" i="17"/>
  <c r="AG208" i="17"/>
  <c r="AG206" i="17"/>
  <c r="AG204" i="17"/>
  <c r="AG186" i="17"/>
  <c r="AG181" i="17"/>
  <c r="AG176" i="17"/>
  <c r="AG171" i="17"/>
  <c r="AG154" i="17"/>
  <c r="AG149" i="17"/>
  <c r="AG146" i="17"/>
  <c r="AG144" i="17"/>
  <c r="AG139" i="17"/>
  <c r="AG117" i="17"/>
  <c r="AG114" i="17"/>
  <c r="AG112" i="17"/>
  <c r="AG107" i="17"/>
  <c r="AG83" i="17"/>
  <c r="AG76" i="17"/>
  <c r="AG65" i="17"/>
  <c r="AG63" i="17"/>
  <c r="AG45" i="17"/>
  <c r="AG26" i="17"/>
  <c r="AG19" i="17"/>
  <c r="AG17" i="17"/>
  <c r="AB107" i="17"/>
  <c r="AB108" i="17"/>
  <c r="AB109" i="17"/>
  <c r="AB111" i="17"/>
  <c r="AB137" i="17"/>
  <c r="AB144" i="17"/>
  <c r="AB146" i="17"/>
  <c r="AB230" i="17"/>
  <c r="AB240" i="17"/>
  <c r="AB287" i="17"/>
  <c r="AB288" i="17"/>
  <c r="AB317" i="17"/>
  <c r="AB319" i="17"/>
  <c r="AB320" i="17"/>
  <c r="AB329" i="17"/>
  <c r="AB330" i="17"/>
  <c r="AB337" i="17"/>
  <c r="AG282" i="17"/>
  <c r="AG266" i="17"/>
  <c r="AG250" i="17"/>
  <c r="AG234" i="17"/>
  <c r="AG218" i="17"/>
  <c r="AG202" i="17"/>
  <c r="AG191" i="17"/>
  <c r="AG188" i="17"/>
  <c r="AG183" i="17"/>
  <c r="AG180" i="17"/>
  <c r="AG175" i="17"/>
  <c r="AG172" i="17"/>
  <c r="AG167" i="17"/>
  <c r="AG164" i="17"/>
  <c r="AG159" i="17"/>
  <c r="AG156" i="17"/>
  <c r="AG151" i="17"/>
  <c r="AG143" i="17"/>
  <c r="AG135" i="17"/>
  <c r="AG127" i="17"/>
  <c r="AG119" i="17"/>
  <c r="AG111" i="17"/>
  <c r="AG103" i="17"/>
  <c r="AG95" i="17"/>
  <c r="AG87" i="17"/>
  <c r="AG73" i="17"/>
  <c r="AG71" i="17"/>
  <c r="AG57" i="17"/>
  <c r="AG55" i="17"/>
  <c r="AG41" i="17"/>
  <c r="AG39" i="17"/>
  <c r="AG23" i="17"/>
  <c r="AG21" i="17"/>
  <c r="AG14" i="17"/>
  <c r="AG7" i="17"/>
  <c r="AG5" i="17"/>
  <c r="AB122" i="17"/>
  <c r="AB47" i="17"/>
  <c r="AB126" i="17"/>
  <c r="AB232" i="17"/>
  <c r="AB10" i="17"/>
  <c r="AB89" i="17"/>
  <c r="AB91" i="17"/>
  <c r="AB92" i="17"/>
  <c r="AB94" i="17"/>
  <c r="AB95" i="17"/>
  <c r="AB96" i="17"/>
  <c r="AB97" i="17"/>
  <c r="AB98" i="17"/>
  <c r="AB167" i="17"/>
  <c r="AB206" i="17"/>
  <c r="AB209" i="17"/>
  <c r="AB210" i="17"/>
  <c r="AB211" i="17"/>
  <c r="AB212" i="17"/>
  <c r="AB213" i="17"/>
  <c r="AB216" i="17"/>
  <c r="AB218" i="17"/>
  <c r="AB256" i="17"/>
  <c r="AB258" i="17"/>
  <c r="AB259" i="17"/>
  <c r="AB260" i="17"/>
  <c r="AG336" i="17"/>
  <c r="AG332" i="17"/>
  <c r="AG328" i="17"/>
  <c r="AG324" i="17"/>
  <c r="AG320" i="17"/>
  <c r="AG316" i="17"/>
  <c r="AG312" i="17"/>
  <c r="AG308" i="17"/>
  <c r="AG304" i="17"/>
  <c r="AG300" i="17"/>
  <c r="AG296" i="17"/>
  <c r="AG292" i="17"/>
  <c r="AG288" i="17"/>
  <c r="AB173" i="17"/>
  <c r="AG335" i="17"/>
  <c r="AG331" i="17"/>
  <c r="AG327" i="17"/>
  <c r="AG323" i="17"/>
  <c r="AG319" i="17"/>
  <c r="AG315" i="17"/>
  <c r="AG311" i="17"/>
  <c r="AG307" i="17"/>
  <c r="AG303" i="17"/>
  <c r="AG299" i="17"/>
  <c r="AG295" i="17"/>
  <c r="AG291" i="17"/>
  <c r="AG287" i="17"/>
  <c r="AB80" i="17"/>
  <c r="AB82" i="17"/>
  <c r="AB83" i="17"/>
  <c r="AB139" i="17"/>
  <c r="AB141" i="17"/>
  <c r="AB190" i="17"/>
  <c r="AB191" i="17"/>
  <c r="AB192" i="17"/>
  <c r="AB195" i="17"/>
  <c r="AB197" i="17"/>
  <c r="AB247" i="17"/>
  <c r="AB248" i="17"/>
  <c r="AG337" i="17"/>
  <c r="AG333" i="17"/>
  <c r="AG329" i="17"/>
  <c r="AG325" i="17"/>
  <c r="AG321" i="17"/>
  <c r="AG317" i="17"/>
  <c r="AG313" i="17"/>
  <c r="AG309" i="17"/>
  <c r="AG305" i="17"/>
  <c r="AG301" i="17"/>
  <c r="AG297" i="17"/>
  <c r="AG293" i="17"/>
  <c r="AG289" i="17"/>
  <c r="AB262" i="17"/>
  <c r="AB263" i="17"/>
  <c r="AB264" i="17"/>
  <c r="AB270" i="17"/>
  <c r="AB274" i="17"/>
  <c r="AB275" i="17"/>
  <c r="AB276" i="17"/>
  <c r="AB310" i="17"/>
  <c r="AB313" i="17"/>
  <c r="AB314" i="17"/>
  <c r="AB315" i="17"/>
  <c r="AB316" i="17"/>
  <c r="AB331" i="17"/>
  <c r="AB332" i="17"/>
  <c r="AB333" i="17"/>
  <c r="AG283" i="17"/>
  <c r="AG279" i="17"/>
  <c r="AG275" i="17"/>
  <c r="AG271" i="17"/>
  <c r="AG267" i="17"/>
  <c r="AG263" i="17"/>
  <c r="AG259" i="17"/>
  <c r="AG255" i="17"/>
  <c r="AG251" i="17"/>
  <c r="AG247" i="17"/>
  <c r="AG243" i="17"/>
  <c r="AG239" i="17"/>
  <c r="AG235" i="17"/>
  <c r="AG231" i="17"/>
  <c r="AG227" i="17"/>
  <c r="AG223" i="17"/>
  <c r="AG219" i="17"/>
  <c r="AG215" i="17"/>
  <c r="AG211" i="17"/>
  <c r="AG207" i="17"/>
  <c r="AG203" i="17"/>
  <c r="AG199" i="17"/>
  <c r="AG195" i="17"/>
  <c r="AB21" i="17"/>
  <c r="AB25" i="17"/>
  <c r="AB27" i="17"/>
  <c r="AB28" i="17"/>
  <c r="AB35" i="17"/>
  <c r="AB37" i="17"/>
  <c r="AB38" i="17"/>
  <c r="AB40" i="17"/>
  <c r="AB41" i="17"/>
  <c r="AB42" i="17"/>
  <c r="AB43" i="17"/>
  <c r="AB44" i="17"/>
  <c r="AB45" i="17"/>
  <c r="AB62" i="17"/>
  <c r="AB77" i="17"/>
  <c r="AB86" i="17"/>
  <c r="AB87" i="17"/>
  <c r="AB105" i="17"/>
  <c r="AB113" i="17"/>
  <c r="AB117" i="17"/>
  <c r="AB120" i="17"/>
  <c r="AB129" i="17"/>
  <c r="AB133" i="17"/>
  <c r="AB135" i="17"/>
  <c r="AB147" i="17"/>
  <c r="AB149" i="17"/>
  <c r="AB160" i="17"/>
  <c r="AB161" i="17"/>
  <c r="AB170" i="17"/>
  <c r="AB171" i="17"/>
  <c r="AB184" i="17"/>
  <c r="AB187" i="17"/>
  <c r="AB241" i="17"/>
  <c r="AB242" i="17"/>
  <c r="AB245" i="17"/>
  <c r="AB268" i="17"/>
  <c r="AB280" i="17"/>
  <c r="AB289" i="17"/>
  <c r="AB292" i="17"/>
  <c r="AB293" i="17"/>
  <c r="AB299" i="17"/>
  <c r="AB318" i="17"/>
  <c r="AB321" i="17"/>
  <c r="AB325" i="17"/>
  <c r="AB335" i="17"/>
  <c r="AG285" i="17"/>
  <c r="AG281" i="17"/>
  <c r="AG277" i="17"/>
  <c r="AG273" i="17"/>
  <c r="AG269" i="17"/>
  <c r="AG265" i="17"/>
  <c r="AG261" i="17"/>
  <c r="AG257" i="17"/>
  <c r="AG253" i="17"/>
  <c r="AG249" i="17"/>
  <c r="AG245" i="17"/>
  <c r="AG241" i="17"/>
  <c r="AG237" i="17"/>
  <c r="AG233" i="17"/>
  <c r="AG229" i="17"/>
  <c r="AG225" i="17"/>
  <c r="AG221" i="17"/>
  <c r="AG217" i="17"/>
  <c r="AG213" i="17"/>
  <c r="AG209" i="17"/>
  <c r="AG205" i="17"/>
  <c r="AG201" i="17"/>
  <c r="AG197" i="17"/>
  <c r="AG82" i="17"/>
  <c r="AG74" i="17"/>
  <c r="AG66" i="17"/>
  <c r="AG58" i="17"/>
  <c r="AG50" i="17"/>
  <c r="AG42" i="17"/>
  <c r="AG34" i="17"/>
  <c r="AG86" i="17"/>
  <c r="AG78" i="17"/>
  <c r="AG70" i="17"/>
  <c r="AG62" i="17"/>
  <c r="AG54" i="17"/>
  <c r="AG46" i="17"/>
  <c r="AG38" i="17"/>
  <c r="AG30" i="17"/>
  <c r="AB55" i="17"/>
  <c r="AB163" i="17"/>
  <c r="AB244" i="17"/>
  <c r="AB246" i="17"/>
  <c r="AB336" i="17"/>
  <c r="AB76" i="17"/>
  <c r="AB93" i="17"/>
  <c r="AB26" i="17"/>
  <c r="AB134" i="17"/>
  <c r="AB159" i="17"/>
  <c r="AB180" i="17"/>
  <c r="AB234" i="17"/>
  <c r="AB5" i="17"/>
  <c r="AB11" i="17"/>
  <c r="AB12" i="17"/>
  <c r="AB17" i="17"/>
  <c r="AB23" i="17"/>
  <c r="AB24" i="17"/>
  <c r="AB63" i="17"/>
  <c r="AB64" i="17"/>
  <c r="AB65" i="17"/>
  <c r="AB70" i="17"/>
  <c r="AB72" i="17"/>
  <c r="AB84" i="17"/>
  <c r="AB85" i="17"/>
  <c r="AB88" i="17"/>
  <c r="AB100" i="17"/>
  <c r="AB104" i="17"/>
  <c r="AB127" i="17"/>
  <c r="AB128" i="17"/>
  <c r="AB130" i="17"/>
  <c r="AB145" i="17"/>
  <c r="Z146" i="17"/>
  <c r="AB199" i="17"/>
  <c r="AB200" i="17"/>
  <c r="AB249" i="17"/>
  <c r="AB279" i="17"/>
  <c r="AB295" i="17"/>
  <c r="AB296" i="17"/>
  <c r="AB297" i="17"/>
  <c r="AB48" i="17"/>
  <c r="AB49" i="17"/>
  <c r="AB54" i="17"/>
  <c r="AB59" i="17"/>
  <c r="AB61" i="17"/>
  <c r="AB66" i="17"/>
  <c r="AB69" i="17"/>
  <c r="AB75" i="17"/>
  <c r="AB78" i="17"/>
  <c r="AB79" i="17"/>
  <c r="AB99" i="17"/>
  <c r="AB101" i="17"/>
  <c r="AB110" i="17"/>
  <c r="AB112" i="17"/>
  <c r="AB114" i="17"/>
  <c r="AB116" i="17"/>
  <c r="AB119" i="17"/>
  <c r="AB121" i="17"/>
  <c r="AB123" i="17"/>
  <c r="AB153" i="17"/>
  <c r="AB155" i="17"/>
  <c r="AB162" i="17"/>
  <c r="AB168" i="17"/>
  <c r="AB185" i="17"/>
  <c r="AB186" i="17"/>
  <c r="AB203" i="17"/>
  <c r="AB205" i="17"/>
  <c r="AB220" i="17"/>
  <c r="AB225" i="17"/>
  <c r="AB237" i="17"/>
  <c r="AB238" i="17"/>
  <c r="AB253" i="17"/>
  <c r="AB271" i="17"/>
  <c r="AB291" i="17"/>
  <c r="AB307" i="17"/>
  <c r="AB250" i="17"/>
  <c r="AB266" i="17"/>
  <c r="AB267" i="17"/>
  <c r="AB324" i="17"/>
  <c r="AB136" i="17"/>
  <c r="AB138" i="17"/>
  <c r="AB140" i="17"/>
  <c r="AB148" i="17"/>
  <c r="AB150" i="17"/>
  <c r="AB152" i="17"/>
  <c r="AB165" i="17"/>
  <c r="AB176" i="17"/>
  <c r="AB183" i="17"/>
  <c r="AB189" i="17"/>
  <c r="AB193" i="17"/>
  <c r="AB194" i="17"/>
  <c r="AB196" i="17"/>
  <c r="AB198" i="17"/>
  <c r="AB214" i="17"/>
  <c r="AB215" i="17"/>
  <c r="AB217" i="17"/>
  <c r="AB219" i="17"/>
  <c r="AB228" i="17"/>
  <c r="AB243" i="17"/>
  <c r="AB255" i="17"/>
  <c r="AB257" i="17"/>
  <c r="AB265" i="17"/>
  <c r="AB269" i="17"/>
  <c r="AB273" i="17"/>
  <c r="AB277" i="17"/>
  <c r="AB282" i="17"/>
  <c r="AB285" i="17"/>
  <c r="AB286" i="17"/>
  <c r="AB290" i="17"/>
  <c r="AB294" i="17"/>
  <c r="AB298" i="17"/>
  <c r="AB302" i="17"/>
  <c r="AB306" i="17"/>
  <c r="AB323" i="17"/>
  <c r="AB327" i="17"/>
  <c r="AB328" i="17"/>
  <c r="Z32" i="18"/>
  <c r="Z60" i="18"/>
  <c r="Z82" i="18"/>
  <c r="Z187" i="18"/>
  <c r="Z144" i="18"/>
  <c r="Z339" i="18"/>
  <c r="Z285" i="18"/>
  <c r="AB299" i="18"/>
  <c r="AB315" i="18"/>
  <c r="Z377" i="18"/>
  <c r="AB326" i="18"/>
  <c r="Z2" i="17"/>
  <c r="Z38" i="17"/>
  <c r="Z60" i="17"/>
  <c r="Z85" i="17"/>
  <c r="Z107" i="17"/>
  <c r="Z174" i="17"/>
  <c r="AB239" i="17"/>
  <c r="AB261" i="17"/>
  <c r="Z309" i="17"/>
  <c r="Z210" i="17"/>
  <c r="Z256" i="17"/>
  <c r="Z290" i="17"/>
  <c r="AB251" i="17"/>
  <c r="AB309" i="17"/>
  <c r="AB402" i="18" l="1"/>
  <c r="AB340" i="17"/>
  <c r="AC144" i="18"/>
  <c r="AD32" i="18"/>
  <c r="AC377" i="18"/>
  <c r="AD144" i="18"/>
  <c r="AC82" i="18"/>
  <c r="AC60" i="18"/>
  <c r="AC32" i="18"/>
  <c r="AD187" i="18"/>
  <c r="AC117" i="18"/>
  <c r="AD82" i="18"/>
  <c r="AC2" i="18"/>
  <c r="AD60" i="18"/>
  <c r="AC239" i="18"/>
  <c r="AD377" i="18"/>
  <c r="AC187" i="18"/>
  <c r="AC339" i="18"/>
  <c r="AD117" i="18"/>
  <c r="AD2" i="18"/>
  <c r="AD339" i="18"/>
  <c r="AD239" i="18"/>
  <c r="AC285" i="18"/>
  <c r="AC146" i="17"/>
  <c r="AD85" i="17"/>
  <c r="AC38" i="17"/>
  <c r="AC290" i="17"/>
  <c r="AC107" i="17"/>
  <c r="AC85" i="17"/>
  <c r="AC60" i="17"/>
  <c r="AD290" i="17"/>
  <c r="AD60" i="17"/>
  <c r="AC2" i="17"/>
  <c r="AC174" i="17"/>
  <c r="AD38" i="17"/>
  <c r="AD146" i="17"/>
  <c r="AD107" i="17"/>
  <c r="AD2" i="17"/>
  <c r="AC256" i="17"/>
  <c r="AD174" i="17"/>
  <c r="AD210" i="17"/>
  <c r="AD285" i="18"/>
  <c r="AC210" i="17"/>
  <c r="AD256" i="17"/>
  <c r="AD309" i="17"/>
  <c r="AC309" i="17"/>
  <c r="AE3" i="16" l="1"/>
  <c r="AF3" i="16"/>
  <c r="AE4" i="16"/>
  <c r="AF4" i="16"/>
  <c r="AE5" i="16"/>
  <c r="AF5" i="16"/>
  <c r="AE6" i="16"/>
  <c r="AF6" i="16"/>
  <c r="AE7" i="16"/>
  <c r="AF7" i="16"/>
  <c r="AE8" i="16"/>
  <c r="AF8" i="16"/>
  <c r="AE9" i="16"/>
  <c r="AF9" i="16"/>
  <c r="AE10" i="16"/>
  <c r="AF10" i="16"/>
  <c r="AE11" i="16"/>
  <c r="AF11" i="16"/>
  <c r="AE12" i="16"/>
  <c r="AF12" i="16"/>
  <c r="AE13" i="16"/>
  <c r="AF13" i="16"/>
  <c r="AE14" i="16"/>
  <c r="AF14" i="16"/>
  <c r="AE15" i="16"/>
  <c r="AF15" i="16"/>
  <c r="AE16" i="16"/>
  <c r="AF16" i="16"/>
  <c r="AE17" i="16"/>
  <c r="AF17" i="16"/>
  <c r="AE18" i="16"/>
  <c r="AF18" i="16"/>
  <c r="AE19" i="16"/>
  <c r="AF19" i="16"/>
  <c r="AE20" i="16"/>
  <c r="AF20" i="16"/>
  <c r="AE21" i="16"/>
  <c r="AF21" i="16"/>
  <c r="AE22" i="16"/>
  <c r="AF22" i="16"/>
  <c r="AE23" i="16"/>
  <c r="AF23" i="16"/>
  <c r="AE24" i="16"/>
  <c r="AF24" i="16"/>
  <c r="AE25" i="16"/>
  <c r="AF25" i="16"/>
  <c r="AE26" i="16"/>
  <c r="AF26" i="16"/>
  <c r="AE27" i="16"/>
  <c r="AF27" i="16"/>
  <c r="AE28" i="16"/>
  <c r="AF28" i="16"/>
  <c r="AE29" i="16"/>
  <c r="AF29" i="16"/>
  <c r="AE30" i="16"/>
  <c r="AF30" i="16"/>
  <c r="AE31" i="16"/>
  <c r="AF31" i="16"/>
  <c r="AE32" i="16"/>
  <c r="AF32" i="16"/>
  <c r="AE33" i="16"/>
  <c r="AF33" i="16"/>
  <c r="AE34" i="16"/>
  <c r="AF34" i="16"/>
  <c r="AE35" i="16"/>
  <c r="AF35" i="16"/>
  <c r="AE36" i="16"/>
  <c r="AF36" i="16"/>
  <c r="AE37" i="16"/>
  <c r="AF37" i="16"/>
  <c r="AE38" i="16"/>
  <c r="AF38" i="16"/>
  <c r="AE39" i="16"/>
  <c r="AF39" i="16"/>
  <c r="AE40" i="16"/>
  <c r="AF40" i="16"/>
  <c r="AE41" i="16"/>
  <c r="AF41" i="16"/>
  <c r="AE42" i="16"/>
  <c r="AF42" i="16"/>
  <c r="AE43" i="16"/>
  <c r="AF43" i="16"/>
  <c r="AE44" i="16"/>
  <c r="AF44" i="16"/>
  <c r="AE45" i="16"/>
  <c r="AF45" i="16"/>
  <c r="AE46" i="16"/>
  <c r="AF46" i="16"/>
  <c r="AE47" i="16"/>
  <c r="AF47" i="16"/>
  <c r="AE48" i="16"/>
  <c r="AF48" i="16"/>
  <c r="AE49" i="16"/>
  <c r="AF49" i="16"/>
  <c r="AE50" i="16"/>
  <c r="AF50" i="16"/>
  <c r="AE51" i="16"/>
  <c r="AF51" i="16"/>
  <c r="AE52" i="16"/>
  <c r="AF52" i="16"/>
  <c r="AE53" i="16"/>
  <c r="AF53" i="16"/>
  <c r="AE54" i="16"/>
  <c r="AF54" i="16"/>
  <c r="AE55" i="16"/>
  <c r="AF55" i="16"/>
  <c r="AE56" i="16"/>
  <c r="AF56" i="16"/>
  <c r="AE57" i="16"/>
  <c r="AF57" i="16"/>
  <c r="AE58" i="16"/>
  <c r="AF58" i="16"/>
  <c r="AE59" i="16"/>
  <c r="AF59" i="16"/>
  <c r="AE60" i="16"/>
  <c r="AF60" i="16"/>
  <c r="AE61" i="16"/>
  <c r="AF61" i="16"/>
  <c r="AE62" i="16"/>
  <c r="AF62" i="16"/>
  <c r="AE63" i="16"/>
  <c r="AF63" i="16"/>
  <c r="AE64" i="16"/>
  <c r="AF64" i="16"/>
  <c r="AE65" i="16"/>
  <c r="AF65" i="16"/>
  <c r="AE66" i="16"/>
  <c r="AF66" i="16"/>
  <c r="AE67" i="16"/>
  <c r="AF67" i="16"/>
  <c r="AE68" i="16"/>
  <c r="AF68" i="16"/>
  <c r="AE69" i="16"/>
  <c r="AF69" i="16"/>
  <c r="AE70" i="16"/>
  <c r="AF70" i="16"/>
  <c r="AE71" i="16"/>
  <c r="AF71" i="16"/>
  <c r="AE72" i="16"/>
  <c r="AF72" i="16"/>
  <c r="AE73" i="16"/>
  <c r="AF73" i="16"/>
  <c r="AE74" i="16"/>
  <c r="AF74" i="16"/>
  <c r="AE75" i="16"/>
  <c r="AF75" i="16"/>
  <c r="AE76" i="16"/>
  <c r="AF76" i="16"/>
  <c r="AE77" i="16"/>
  <c r="AF77" i="16"/>
  <c r="AE78" i="16"/>
  <c r="AF78" i="16"/>
  <c r="AE79" i="16"/>
  <c r="AF79" i="16"/>
  <c r="AE80" i="16"/>
  <c r="AF80" i="16"/>
  <c r="AE81" i="16"/>
  <c r="AF81" i="16"/>
  <c r="AE82" i="16"/>
  <c r="AF82" i="16"/>
  <c r="AE83" i="16"/>
  <c r="AF83" i="16"/>
  <c r="AE84" i="16"/>
  <c r="AF84" i="16"/>
  <c r="AE85" i="16"/>
  <c r="AF85" i="16"/>
  <c r="AE86" i="16"/>
  <c r="AF86" i="16"/>
  <c r="AE87" i="16"/>
  <c r="AF87" i="16"/>
  <c r="AE88" i="16"/>
  <c r="AF88" i="16"/>
  <c r="AE89" i="16"/>
  <c r="AF89" i="16"/>
  <c r="AE90" i="16"/>
  <c r="AF90" i="16"/>
  <c r="AE91" i="16"/>
  <c r="AF91" i="16"/>
  <c r="AE92" i="16"/>
  <c r="AF92" i="16"/>
  <c r="AE93" i="16"/>
  <c r="AF93" i="16"/>
  <c r="AE94" i="16"/>
  <c r="AF94" i="16"/>
  <c r="AE95" i="16"/>
  <c r="AF95" i="16"/>
  <c r="AE96" i="16"/>
  <c r="AF96" i="16"/>
  <c r="AE97" i="16"/>
  <c r="AF97" i="16"/>
  <c r="AE98" i="16"/>
  <c r="AF98" i="16"/>
  <c r="AE99" i="16"/>
  <c r="AF99" i="16"/>
  <c r="AE100" i="16"/>
  <c r="AF100" i="16"/>
  <c r="AE101" i="16"/>
  <c r="AF101" i="16"/>
  <c r="AE102" i="16"/>
  <c r="AF102" i="16"/>
  <c r="AE103" i="16"/>
  <c r="AF103" i="16"/>
  <c r="AE104" i="16"/>
  <c r="AF104" i="16"/>
  <c r="AE105" i="16"/>
  <c r="AF105" i="16"/>
  <c r="AE106" i="16"/>
  <c r="AF106" i="16"/>
  <c r="AE107" i="16"/>
  <c r="AF107" i="16"/>
  <c r="AE108" i="16"/>
  <c r="AF108" i="16"/>
  <c r="AE109" i="16"/>
  <c r="AF109" i="16"/>
  <c r="AE110" i="16"/>
  <c r="AF110" i="16"/>
  <c r="AE111" i="16"/>
  <c r="AF111" i="16"/>
  <c r="AE112" i="16"/>
  <c r="AF112" i="16"/>
  <c r="AE113" i="16"/>
  <c r="AF113" i="16"/>
  <c r="AE114" i="16"/>
  <c r="AF114" i="16"/>
  <c r="AE115" i="16"/>
  <c r="AF115" i="16"/>
  <c r="AE116" i="16"/>
  <c r="AF116" i="16"/>
  <c r="AE117" i="16"/>
  <c r="AF117" i="16"/>
  <c r="AE118" i="16"/>
  <c r="AF118" i="16"/>
  <c r="AE119" i="16"/>
  <c r="AF119" i="16"/>
  <c r="AE120" i="16"/>
  <c r="AF120" i="16"/>
  <c r="AE121" i="16"/>
  <c r="AF121" i="16"/>
  <c r="AE122" i="16"/>
  <c r="AF122" i="16"/>
  <c r="AE123" i="16"/>
  <c r="AF123" i="16"/>
  <c r="AE124" i="16"/>
  <c r="AF124" i="16"/>
  <c r="AE125" i="16"/>
  <c r="AF125" i="16"/>
  <c r="AE126" i="16"/>
  <c r="AF126" i="16"/>
  <c r="AE127" i="16"/>
  <c r="AF127" i="16"/>
  <c r="AE128" i="16"/>
  <c r="AF128" i="16"/>
  <c r="AE129" i="16"/>
  <c r="AF129" i="16"/>
  <c r="AE130" i="16"/>
  <c r="AF130" i="16"/>
  <c r="AE131" i="16"/>
  <c r="AF131" i="16"/>
  <c r="AE132" i="16"/>
  <c r="AF132" i="16"/>
  <c r="AE133" i="16"/>
  <c r="AF133" i="16"/>
  <c r="AE134" i="16"/>
  <c r="AF134" i="16"/>
  <c r="AE135" i="16"/>
  <c r="AF135" i="16"/>
  <c r="AE136" i="16"/>
  <c r="AF136" i="16"/>
  <c r="AE137" i="16"/>
  <c r="AF137" i="16"/>
  <c r="AE138" i="16"/>
  <c r="AF138" i="16"/>
  <c r="AE139" i="16"/>
  <c r="AF139" i="16"/>
  <c r="AE140" i="16"/>
  <c r="AF140" i="16"/>
  <c r="AE141" i="16"/>
  <c r="AF141" i="16"/>
  <c r="AE142" i="16"/>
  <c r="AF142" i="16"/>
  <c r="AE143" i="16"/>
  <c r="AF143" i="16"/>
  <c r="AE144" i="16"/>
  <c r="AF144" i="16"/>
  <c r="AE145" i="16"/>
  <c r="AF145" i="16"/>
  <c r="AE146" i="16"/>
  <c r="AF146" i="16"/>
  <c r="AE147" i="16"/>
  <c r="AF147" i="16"/>
  <c r="AE148" i="16"/>
  <c r="AF148" i="16"/>
  <c r="AE149" i="16"/>
  <c r="AF149" i="16"/>
  <c r="AE150" i="16"/>
  <c r="AF150" i="16"/>
  <c r="AE151" i="16"/>
  <c r="AF151" i="16"/>
  <c r="AE152" i="16"/>
  <c r="AF152" i="16"/>
  <c r="AE153" i="16"/>
  <c r="AF153" i="16"/>
  <c r="AE154" i="16"/>
  <c r="AF154" i="16"/>
  <c r="AE155" i="16"/>
  <c r="AF155" i="16"/>
  <c r="AE156" i="16"/>
  <c r="AF156" i="16"/>
  <c r="AE157" i="16"/>
  <c r="AF157" i="16"/>
  <c r="AE158" i="16"/>
  <c r="AF158" i="16"/>
  <c r="AE159" i="16"/>
  <c r="AF159" i="16"/>
  <c r="AE160" i="16"/>
  <c r="AF160" i="16"/>
  <c r="AE161" i="16"/>
  <c r="AF161" i="16"/>
  <c r="AE162" i="16"/>
  <c r="AF162" i="16"/>
  <c r="AE163" i="16"/>
  <c r="AF163" i="16"/>
  <c r="AE164" i="16"/>
  <c r="AF164" i="16"/>
  <c r="AE165" i="16"/>
  <c r="AF165" i="16"/>
  <c r="AE166" i="16"/>
  <c r="AF166" i="16"/>
  <c r="AE167" i="16"/>
  <c r="AF167" i="16"/>
  <c r="AE168" i="16"/>
  <c r="AF168" i="16"/>
  <c r="AE169" i="16"/>
  <c r="AF169" i="16"/>
  <c r="AE170" i="16"/>
  <c r="AF170" i="16"/>
  <c r="AE171" i="16"/>
  <c r="AF171" i="16"/>
  <c r="AE172" i="16"/>
  <c r="AF172" i="16"/>
  <c r="AE173" i="16"/>
  <c r="AF173" i="16"/>
  <c r="AE174" i="16"/>
  <c r="AF174" i="16"/>
  <c r="AE175" i="16"/>
  <c r="AF175" i="16"/>
  <c r="AE176" i="16"/>
  <c r="AF176" i="16"/>
  <c r="AE177" i="16"/>
  <c r="AF177" i="16"/>
  <c r="AE178" i="16"/>
  <c r="AF178" i="16"/>
  <c r="AE179" i="16"/>
  <c r="AF179" i="16"/>
  <c r="AE180" i="16"/>
  <c r="AF180" i="16"/>
  <c r="AE181" i="16"/>
  <c r="AF181" i="16"/>
  <c r="AE182" i="16"/>
  <c r="AF182" i="16"/>
  <c r="AE183" i="16"/>
  <c r="AF183" i="16"/>
  <c r="AE184" i="16"/>
  <c r="AF184" i="16"/>
  <c r="AE185" i="16"/>
  <c r="AF185" i="16"/>
  <c r="AE186" i="16"/>
  <c r="AF186" i="16"/>
  <c r="AE187" i="16"/>
  <c r="AF187" i="16"/>
  <c r="AE188" i="16"/>
  <c r="AF188" i="16"/>
  <c r="AE189" i="16"/>
  <c r="AF189" i="16"/>
  <c r="AE190" i="16"/>
  <c r="AF190" i="16"/>
  <c r="AE191" i="16"/>
  <c r="AF191" i="16"/>
  <c r="AE192" i="16"/>
  <c r="AF192" i="16"/>
  <c r="AE193" i="16"/>
  <c r="AF193" i="16"/>
  <c r="AE194" i="16"/>
  <c r="AF194" i="16"/>
  <c r="AE195" i="16"/>
  <c r="AF195" i="16"/>
  <c r="AE196" i="16"/>
  <c r="AF196" i="16"/>
  <c r="AE197" i="16"/>
  <c r="AF197" i="16"/>
  <c r="AE198" i="16"/>
  <c r="AF198" i="16"/>
  <c r="AE199" i="16"/>
  <c r="AF199" i="16"/>
  <c r="AE200" i="16"/>
  <c r="AF200" i="16"/>
  <c r="AE201" i="16"/>
  <c r="AF201" i="16"/>
  <c r="AE202" i="16"/>
  <c r="AF202" i="16"/>
  <c r="AE203" i="16"/>
  <c r="AF203" i="16"/>
  <c r="AE204" i="16"/>
  <c r="AF204" i="16"/>
  <c r="AE205" i="16"/>
  <c r="AF205" i="16"/>
  <c r="AE206" i="16"/>
  <c r="AF206" i="16"/>
  <c r="AE207" i="16"/>
  <c r="AF207" i="16"/>
  <c r="AE208" i="16"/>
  <c r="AF208" i="16"/>
  <c r="AE209" i="16"/>
  <c r="AF209" i="16"/>
  <c r="AE210" i="16"/>
  <c r="AF210" i="16"/>
  <c r="AE211" i="16"/>
  <c r="AF211" i="16"/>
  <c r="AE212" i="16"/>
  <c r="AF212" i="16"/>
  <c r="AE213" i="16"/>
  <c r="AF213" i="16"/>
  <c r="AE214" i="16"/>
  <c r="AF214" i="16"/>
  <c r="AE215" i="16"/>
  <c r="AF215" i="16"/>
  <c r="AE216" i="16"/>
  <c r="AF216" i="16"/>
  <c r="AE217" i="16"/>
  <c r="AF217" i="16"/>
  <c r="AE218" i="16"/>
  <c r="AF218" i="16"/>
  <c r="AE219" i="16"/>
  <c r="AF219" i="16"/>
  <c r="AE220" i="16"/>
  <c r="AF220" i="16"/>
  <c r="AE221" i="16"/>
  <c r="AF221" i="16"/>
  <c r="AE222" i="16"/>
  <c r="AF222" i="16"/>
  <c r="AE223" i="16"/>
  <c r="AF223" i="16"/>
  <c r="AE224" i="16"/>
  <c r="AF224" i="16"/>
  <c r="AE225" i="16"/>
  <c r="AF225" i="16"/>
  <c r="AE226" i="16"/>
  <c r="AF226" i="16"/>
  <c r="AE227" i="16"/>
  <c r="AF227" i="16"/>
  <c r="AE228" i="16"/>
  <c r="AF228" i="16"/>
  <c r="AE229" i="16"/>
  <c r="AF229" i="16"/>
  <c r="AE230" i="16"/>
  <c r="AF230" i="16"/>
  <c r="AE231" i="16"/>
  <c r="AF231" i="16"/>
  <c r="AE232" i="16"/>
  <c r="AF232" i="16"/>
  <c r="AE233" i="16"/>
  <c r="AF233" i="16"/>
  <c r="AE234" i="16"/>
  <c r="AF234" i="16"/>
  <c r="AE235" i="16"/>
  <c r="AF235" i="16"/>
  <c r="AE236" i="16"/>
  <c r="AF236" i="16"/>
  <c r="AE237" i="16"/>
  <c r="AF237" i="16"/>
  <c r="AE238" i="16"/>
  <c r="AF238" i="16"/>
  <c r="AE239" i="16"/>
  <c r="AF239" i="16"/>
  <c r="AE240" i="16"/>
  <c r="AF240" i="16"/>
  <c r="AE241" i="16"/>
  <c r="AF241" i="16"/>
  <c r="AE242" i="16"/>
  <c r="AF242" i="16"/>
  <c r="AE243" i="16"/>
  <c r="AF243" i="16"/>
  <c r="AE244" i="16"/>
  <c r="AF244" i="16"/>
  <c r="AE245" i="16"/>
  <c r="AF245" i="16"/>
  <c r="AE246" i="16"/>
  <c r="AF246" i="16"/>
  <c r="AE247" i="16"/>
  <c r="AF247" i="16"/>
  <c r="AE248" i="16"/>
  <c r="AF248" i="16"/>
  <c r="AE249" i="16"/>
  <c r="AF249" i="16"/>
  <c r="AE250" i="16"/>
  <c r="AF250" i="16"/>
  <c r="AE251" i="16"/>
  <c r="AF251" i="16"/>
  <c r="AE252" i="16"/>
  <c r="AF252" i="16"/>
  <c r="AE253" i="16"/>
  <c r="AF253" i="16"/>
  <c r="AE254" i="16"/>
  <c r="AF254" i="16"/>
  <c r="AE255" i="16"/>
  <c r="AF255" i="16"/>
  <c r="AE256" i="16"/>
  <c r="AF256" i="16"/>
  <c r="AE257" i="16"/>
  <c r="AF257" i="16"/>
  <c r="AE258" i="16"/>
  <c r="AF258" i="16"/>
  <c r="AE259" i="16"/>
  <c r="AF259" i="16"/>
  <c r="AE260" i="16"/>
  <c r="AF260" i="16"/>
  <c r="AE261" i="16"/>
  <c r="AF261" i="16"/>
  <c r="AE262" i="16"/>
  <c r="AF262" i="16"/>
  <c r="AE263" i="16"/>
  <c r="AF263" i="16"/>
  <c r="AE264" i="16"/>
  <c r="AF264" i="16"/>
  <c r="AE265" i="16"/>
  <c r="AF265" i="16"/>
  <c r="AE266" i="16"/>
  <c r="AF266" i="16"/>
  <c r="AE267" i="16"/>
  <c r="AF267" i="16"/>
  <c r="AE268" i="16"/>
  <c r="AF268" i="16"/>
  <c r="AE269" i="16"/>
  <c r="AF269" i="16"/>
  <c r="AE270" i="16"/>
  <c r="AF270" i="16"/>
  <c r="AE271" i="16"/>
  <c r="AF271" i="16"/>
  <c r="AE272" i="16"/>
  <c r="AF272" i="16"/>
  <c r="AE273" i="16"/>
  <c r="AF273" i="16"/>
  <c r="AE274" i="16"/>
  <c r="AF274" i="16"/>
  <c r="AE275" i="16"/>
  <c r="AF275" i="16"/>
  <c r="AE276" i="16"/>
  <c r="AF276" i="16"/>
  <c r="AE277" i="16"/>
  <c r="AF277" i="16"/>
  <c r="AE278" i="16"/>
  <c r="AF278" i="16"/>
  <c r="AE279" i="16"/>
  <c r="AF279" i="16"/>
  <c r="AE280" i="16"/>
  <c r="AF280" i="16"/>
  <c r="AE281" i="16"/>
  <c r="AF281" i="16"/>
  <c r="AE282" i="16"/>
  <c r="AF282" i="16"/>
  <c r="AE283" i="16"/>
  <c r="AF283" i="16"/>
  <c r="AE284" i="16"/>
  <c r="AF284" i="16"/>
  <c r="AE285" i="16"/>
  <c r="AF285" i="16"/>
  <c r="AE286" i="16"/>
  <c r="AF286" i="16"/>
  <c r="AE287" i="16"/>
  <c r="AF287" i="16"/>
  <c r="AE288" i="16"/>
  <c r="AF288" i="16"/>
  <c r="AE289" i="16"/>
  <c r="AF289" i="16"/>
  <c r="AE290" i="16"/>
  <c r="AF290" i="16"/>
  <c r="AE291" i="16"/>
  <c r="AF291" i="16"/>
  <c r="AE292" i="16"/>
  <c r="AF292" i="16"/>
  <c r="AE293" i="16"/>
  <c r="AF293" i="16"/>
  <c r="AE294" i="16"/>
  <c r="AF294" i="16"/>
  <c r="AE295" i="16"/>
  <c r="AF295" i="16"/>
  <c r="AE296" i="16"/>
  <c r="AF296" i="16"/>
  <c r="AE297" i="16"/>
  <c r="AF297" i="16"/>
  <c r="AE298" i="16"/>
  <c r="AF298" i="16"/>
  <c r="AE299" i="16"/>
  <c r="AF299" i="16"/>
  <c r="AE300" i="16"/>
  <c r="AF300" i="16"/>
  <c r="AE301" i="16"/>
  <c r="AF301" i="16"/>
  <c r="AF2" i="16"/>
  <c r="AE2" i="16"/>
  <c r="AE3" i="15"/>
  <c r="AF3" i="15"/>
  <c r="AE4" i="15"/>
  <c r="AF4" i="15"/>
  <c r="AE5" i="15"/>
  <c r="AF5" i="15"/>
  <c r="AE6" i="15"/>
  <c r="AF6" i="15"/>
  <c r="AE7" i="15"/>
  <c r="AF7" i="15"/>
  <c r="AE8" i="15"/>
  <c r="AF8" i="15"/>
  <c r="AE9" i="15"/>
  <c r="AF9" i="15"/>
  <c r="AE10" i="15"/>
  <c r="AF10" i="15"/>
  <c r="AE11" i="15"/>
  <c r="AF11" i="15"/>
  <c r="AE12" i="15"/>
  <c r="AF12" i="15"/>
  <c r="AE13" i="15"/>
  <c r="AF13" i="15"/>
  <c r="AE14" i="15"/>
  <c r="AF14" i="15"/>
  <c r="AE15" i="15"/>
  <c r="AF15" i="15"/>
  <c r="AE16" i="15"/>
  <c r="AF16" i="15"/>
  <c r="AE17" i="15"/>
  <c r="AF17" i="15"/>
  <c r="AE18" i="15"/>
  <c r="AF18" i="15"/>
  <c r="AE19" i="15"/>
  <c r="AF19" i="15"/>
  <c r="AE20" i="15"/>
  <c r="AF20" i="15"/>
  <c r="AE21" i="15"/>
  <c r="AF21" i="15"/>
  <c r="AE22" i="15"/>
  <c r="AF22" i="15"/>
  <c r="AE23" i="15"/>
  <c r="AF23" i="15"/>
  <c r="AE24" i="15"/>
  <c r="AF24" i="15"/>
  <c r="AE25" i="15"/>
  <c r="AF25" i="15"/>
  <c r="AE26" i="15"/>
  <c r="AF26" i="15"/>
  <c r="AE27" i="15"/>
  <c r="AF27" i="15"/>
  <c r="AE28" i="15"/>
  <c r="AF28" i="15"/>
  <c r="AE29" i="15"/>
  <c r="AF29" i="15"/>
  <c r="AE30" i="15"/>
  <c r="AF30" i="15"/>
  <c r="AE31" i="15"/>
  <c r="AF31" i="15"/>
  <c r="AE32" i="15"/>
  <c r="AF32" i="15"/>
  <c r="AE33" i="15"/>
  <c r="AF33" i="15"/>
  <c r="AE34" i="15"/>
  <c r="AF34" i="15"/>
  <c r="AE35" i="15"/>
  <c r="AF35" i="15"/>
  <c r="AE36" i="15"/>
  <c r="AF36" i="15"/>
  <c r="AE37" i="15"/>
  <c r="AF37" i="15"/>
  <c r="AE38" i="15"/>
  <c r="AF38" i="15"/>
  <c r="AE39" i="15"/>
  <c r="AF39" i="15"/>
  <c r="AE40" i="15"/>
  <c r="AF40" i="15"/>
  <c r="AE41" i="15"/>
  <c r="AF41" i="15"/>
  <c r="AE42" i="15"/>
  <c r="AF42" i="15"/>
  <c r="AE43" i="15"/>
  <c r="AF43" i="15"/>
  <c r="AE44" i="15"/>
  <c r="AF44" i="15"/>
  <c r="AE45" i="15"/>
  <c r="AF45" i="15"/>
  <c r="AE46" i="15"/>
  <c r="AF46" i="15"/>
  <c r="AE47" i="15"/>
  <c r="AF47" i="15"/>
  <c r="AE48" i="15"/>
  <c r="AF48" i="15"/>
  <c r="AE49" i="15"/>
  <c r="AF49" i="15"/>
  <c r="AE50" i="15"/>
  <c r="AF50" i="15"/>
  <c r="AE51" i="15"/>
  <c r="AF51" i="15"/>
  <c r="AE52" i="15"/>
  <c r="AF52" i="15"/>
  <c r="AE53" i="15"/>
  <c r="AF53" i="15"/>
  <c r="AE54" i="15"/>
  <c r="AF54" i="15"/>
  <c r="AE55" i="15"/>
  <c r="AF55" i="15"/>
  <c r="AE56" i="15"/>
  <c r="AF56" i="15"/>
  <c r="AE57" i="15"/>
  <c r="AF57" i="15"/>
  <c r="AE58" i="15"/>
  <c r="AF58" i="15"/>
  <c r="AE59" i="15"/>
  <c r="AF59" i="15"/>
  <c r="AE60" i="15"/>
  <c r="AF60" i="15"/>
  <c r="AE61" i="15"/>
  <c r="AF61" i="15"/>
  <c r="AE62" i="15"/>
  <c r="AF62" i="15"/>
  <c r="AE63" i="15"/>
  <c r="AF63" i="15"/>
  <c r="AE64" i="15"/>
  <c r="AF64" i="15"/>
  <c r="AE65" i="15"/>
  <c r="AF65" i="15"/>
  <c r="AE66" i="15"/>
  <c r="AF66" i="15"/>
  <c r="AE67" i="15"/>
  <c r="AF67" i="15"/>
  <c r="AE68" i="15"/>
  <c r="AF68" i="15"/>
  <c r="AE69" i="15"/>
  <c r="AF69" i="15"/>
  <c r="AE70" i="15"/>
  <c r="AF70" i="15"/>
  <c r="AE71" i="15"/>
  <c r="AF71" i="15"/>
  <c r="AE72" i="15"/>
  <c r="AF72" i="15"/>
  <c r="AE73" i="15"/>
  <c r="AF73" i="15"/>
  <c r="AE74" i="15"/>
  <c r="AF74" i="15"/>
  <c r="AE75" i="15"/>
  <c r="AF75" i="15"/>
  <c r="AE76" i="15"/>
  <c r="AF76" i="15"/>
  <c r="AE77" i="15"/>
  <c r="AF77" i="15"/>
  <c r="AE78" i="15"/>
  <c r="AF78" i="15"/>
  <c r="AE79" i="15"/>
  <c r="AF79" i="15"/>
  <c r="AE80" i="15"/>
  <c r="AF80" i="15"/>
  <c r="AE81" i="15"/>
  <c r="AF81" i="15"/>
  <c r="AE82" i="15"/>
  <c r="AF82" i="15"/>
  <c r="AE83" i="15"/>
  <c r="AF83" i="15"/>
  <c r="AE84" i="15"/>
  <c r="AF84" i="15"/>
  <c r="AE85" i="15"/>
  <c r="AF85" i="15"/>
  <c r="AE86" i="15"/>
  <c r="AF86" i="15"/>
  <c r="AE87" i="15"/>
  <c r="AF87" i="15"/>
  <c r="AE88" i="15"/>
  <c r="AF88" i="15"/>
  <c r="AE89" i="15"/>
  <c r="AF89" i="15"/>
  <c r="AE90" i="15"/>
  <c r="AF90" i="15"/>
  <c r="AE91" i="15"/>
  <c r="AF91" i="15"/>
  <c r="AE92" i="15"/>
  <c r="AF92" i="15"/>
  <c r="AE93" i="15"/>
  <c r="AF93" i="15"/>
  <c r="AE94" i="15"/>
  <c r="AF94" i="15"/>
  <c r="AE95" i="15"/>
  <c r="AF95" i="15"/>
  <c r="AE96" i="15"/>
  <c r="AF96" i="15"/>
  <c r="AE97" i="15"/>
  <c r="AF97" i="15"/>
  <c r="AE98" i="15"/>
  <c r="AF98" i="15"/>
  <c r="AE99" i="15"/>
  <c r="AF99" i="15"/>
  <c r="AE100" i="15"/>
  <c r="AF100" i="15"/>
  <c r="AE101" i="15"/>
  <c r="AF101" i="15"/>
  <c r="AE102" i="15"/>
  <c r="AF102" i="15"/>
  <c r="AE103" i="15"/>
  <c r="AF103" i="15"/>
  <c r="AE104" i="15"/>
  <c r="AF104" i="15"/>
  <c r="AE105" i="15"/>
  <c r="AF105" i="15"/>
  <c r="AE106" i="15"/>
  <c r="AF106" i="15"/>
  <c r="AE107" i="15"/>
  <c r="AF107" i="15"/>
  <c r="AE108" i="15"/>
  <c r="AF108" i="15"/>
  <c r="AE109" i="15"/>
  <c r="AF109" i="15"/>
  <c r="AE110" i="15"/>
  <c r="AF110" i="15"/>
  <c r="AE111" i="15"/>
  <c r="AF111" i="15"/>
  <c r="AE112" i="15"/>
  <c r="AF112" i="15"/>
  <c r="AE113" i="15"/>
  <c r="AF113" i="15"/>
  <c r="AE114" i="15"/>
  <c r="AF114" i="15"/>
  <c r="AE115" i="15"/>
  <c r="AF115" i="15"/>
  <c r="AE116" i="15"/>
  <c r="AF116" i="15"/>
  <c r="AE117" i="15"/>
  <c r="AF117" i="15"/>
  <c r="AE118" i="15"/>
  <c r="AF118" i="15"/>
  <c r="AE119" i="15"/>
  <c r="AF119" i="15"/>
  <c r="AE120" i="15"/>
  <c r="AF120" i="15"/>
  <c r="AE121" i="15"/>
  <c r="AF121" i="15"/>
  <c r="AE122" i="15"/>
  <c r="AF122" i="15"/>
  <c r="AE123" i="15"/>
  <c r="AF123" i="15"/>
  <c r="AE124" i="15"/>
  <c r="AF124" i="15"/>
  <c r="AE125" i="15"/>
  <c r="AF125" i="15"/>
  <c r="AE126" i="15"/>
  <c r="AF126" i="15"/>
  <c r="AE127" i="15"/>
  <c r="AF127" i="15"/>
  <c r="AE128" i="15"/>
  <c r="AF128" i="15"/>
  <c r="AE129" i="15"/>
  <c r="AF129" i="15"/>
  <c r="AE130" i="15"/>
  <c r="AF130" i="15"/>
  <c r="AE131" i="15"/>
  <c r="AF131" i="15"/>
  <c r="AE132" i="15"/>
  <c r="AF132" i="15"/>
  <c r="AE133" i="15"/>
  <c r="AF133" i="15"/>
  <c r="AE134" i="15"/>
  <c r="AF134" i="15"/>
  <c r="AE135" i="15"/>
  <c r="AF135" i="15"/>
  <c r="AE136" i="15"/>
  <c r="AF136" i="15"/>
  <c r="AE137" i="15"/>
  <c r="AF137" i="15"/>
  <c r="AE138" i="15"/>
  <c r="AF138" i="15"/>
  <c r="AE139" i="15"/>
  <c r="AF139" i="15"/>
  <c r="AE140" i="15"/>
  <c r="AF140" i="15"/>
  <c r="AE141" i="15"/>
  <c r="AF141" i="15"/>
  <c r="AE142" i="15"/>
  <c r="AF142" i="15"/>
  <c r="AE143" i="15"/>
  <c r="AF143" i="15"/>
  <c r="AE144" i="15"/>
  <c r="AF144" i="15"/>
  <c r="AE145" i="15"/>
  <c r="AF145" i="15"/>
  <c r="AE146" i="15"/>
  <c r="AF146" i="15"/>
  <c r="AE147" i="15"/>
  <c r="AF147" i="15"/>
  <c r="AE148" i="15"/>
  <c r="AF148" i="15"/>
  <c r="AE149" i="15"/>
  <c r="AF149" i="15"/>
  <c r="AE150" i="15"/>
  <c r="AF150" i="15"/>
  <c r="AE151" i="15"/>
  <c r="AF151" i="15"/>
  <c r="AE152" i="15"/>
  <c r="AF152" i="15"/>
  <c r="AE153" i="15"/>
  <c r="AF153" i="15"/>
  <c r="AE154" i="15"/>
  <c r="AF154" i="15"/>
  <c r="AE155" i="15"/>
  <c r="AF155" i="15"/>
  <c r="AE156" i="15"/>
  <c r="AF156" i="15"/>
  <c r="AE157" i="15"/>
  <c r="AF157" i="15"/>
  <c r="AE158" i="15"/>
  <c r="AF158" i="15"/>
  <c r="AE159" i="15"/>
  <c r="AF159" i="15"/>
  <c r="AE160" i="15"/>
  <c r="AF160" i="15"/>
  <c r="AE161" i="15"/>
  <c r="AF161" i="15"/>
  <c r="AE162" i="15"/>
  <c r="AF162" i="15"/>
  <c r="AE163" i="15"/>
  <c r="AF163" i="15"/>
  <c r="AE164" i="15"/>
  <c r="AF164" i="15"/>
  <c r="AE165" i="15"/>
  <c r="AF165" i="15"/>
  <c r="AE166" i="15"/>
  <c r="AF166" i="15"/>
  <c r="AE167" i="15"/>
  <c r="AF167" i="15"/>
  <c r="AE168" i="15"/>
  <c r="AF168" i="15"/>
  <c r="AE169" i="15"/>
  <c r="AF169" i="15"/>
  <c r="AE170" i="15"/>
  <c r="AF170" i="15"/>
  <c r="AE171" i="15"/>
  <c r="AF171" i="15"/>
  <c r="AE172" i="15"/>
  <c r="AF172" i="15"/>
  <c r="AE173" i="15"/>
  <c r="AF173" i="15"/>
  <c r="AE174" i="15"/>
  <c r="AF174" i="15"/>
  <c r="AE175" i="15"/>
  <c r="AF175" i="15"/>
  <c r="AE176" i="15"/>
  <c r="AF176" i="15"/>
  <c r="AE177" i="15"/>
  <c r="AF177" i="15"/>
  <c r="AE178" i="15"/>
  <c r="AF178" i="15"/>
  <c r="AE179" i="15"/>
  <c r="AF179" i="15"/>
  <c r="AE180" i="15"/>
  <c r="AF180" i="15"/>
  <c r="AE181" i="15"/>
  <c r="AF181" i="15"/>
  <c r="AE182" i="15"/>
  <c r="AF182" i="15"/>
  <c r="AE183" i="15"/>
  <c r="AF183" i="15"/>
  <c r="AE184" i="15"/>
  <c r="AF184" i="15"/>
  <c r="AE185" i="15"/>
  <c r="AF185" i="15"/>
  <c r="AE186" i="15"/>
  <c r="AF186" i="15"/>
  <c r="AE187" i="15"/>
  <c r="AF187" i="15"/>
  <c r="AE188" i="15"/>
  <c r="AF188" i="15"/>
  <c r="AE189" i="15"/>
  <c r="AF189" i="15"/>
  <c r="AE190" i="15"/>
  <c r="AF190" i="15"/>
  <c r="AE191" i="15"/>
  <c r="AF191" i="15"/>
  <c r="AE192" i="15"/>
  <c r="AF192" i="15"/>
  <c r="AE193" i="15"/>
  <c r="AF193" i="15"/>
  <c r="AE194" i="15"/>
  <c r="AF194" i="15"/>
  <c r="AE195" i="15"/>
  <c r="AF195" i="15"/>
  <c r="AE196" i="15"/>
  <c r="AF196" i="15"/>
  <c r="AE197" i="15"/>
  <c r="AF197" i="15"/>
  <c r="AE198" i="15"/>
  <c r="AF198" i="15"/>
  <c r="AE199" i="15"/>
  <c r="AF199" i="15"/>
  <c r="AE200" i="15"/>
  <c r="AF200" i="15"/>
  <c r="AE201" i="15"/>
  <c r="AF201" i="15"/>
  <c r="AE202" i="15"/>
  <c r="AF202" i="15"/>
  <c r="AE203" i="15"/>
  <c r="AF203" i="15"/>
  <c r="AE204" i="15"/>
  <c r="AF204" i="15"/>
  <c r="AE205" i="15"/>
  <c r="AF205" i="15"/>
  <c r="AE206" i="15"/>
  <c r="AF206" i="15"/>
  <c r="AE207" i="15"/>
  <c r="AF207" i="15"/>
  <c r="AE208" i="15"/>
  <c r="AF208" i="15"/>
  <c r="AE209" i="15"/>
  <c r="AF209" i="15"/>
  <c r="AE210" i="15"/>
  <c r="AF210" i="15"/>
  <c r="AE211" i="15"/>
  <c r="AF211" i="15"/>
  <c r="AE212" i="15"/>
  <c r="AF212" i="15"/>
  <c r="AE213" i="15"/>
  <c r="AF213" i="15"/>
  <c r="AE214" i="15"/>
  <c r="AF214" i="15"/>
  <c r="AE215" i="15"/>
  <c r="AF215" i="15"/>
  <c r="AE216" i="15"/>
  <c r="AF216" i="15"/>
  <c r="AE217" i="15"/>
  <c r="AF217" i="15"/>
  <c r="AE218" i="15"/>
  <c r="AF218" i="15"/>
  <c r="AE219" i="15"/>
  <c r="AF219" i="15"/>
  <c r="AE220" i="15"/>
  <c r="AF220" i="15"/>
  <c r="AE221" i="15"/>
  <c r="AF221" i="15"/>
  <c r="AE222" i="15"/>
  <c r="AF222" i="15"/>
  <c r="AE223" i="15"/>
  <c r="AF223" i="15"/>
  <c r="AE224" i="15"/>
  <c r="AF224" i="15"/>
  <c r="AE225" i="15"/>
  <c r="AF225" i="15"/>
  <c r="AE226" i="15"/>
  <c r="AF226" i="15"/>
  <c r="AE227" i="15"/>
  <c r="AF227" i="15"/>
  <c r="AE228" i="15"/>
  <c r="AF228" i="15"/>
  <c r="AE229" i="15"/>
  <c r="AF229" i="15"/>
  <c r="AE230" i="15"/>
  <c r="AF230" i="15"/>
  <c r="AE231" i="15"/>
  <c r="AF231" i="15"/>
  <c r="AE232" i="15"/>
  <c r="AF232" i="15"/>
  <c r="AE233" i="15"/>
  <c r="AF233" i="15"/>
  <c r="AE234" i="15"/>
  <c r="AF234" i="15"/>
  <c r="AE235" i="15"/>
  <c r="AF235" i="15"/>
  <c r="AE236" i="15"/>
  <c r="AF236" i="15"/>
  <c r="AE237" i="15"/>
  <c r="AF237" i="15"/>
  <c r="AE238" i="15"/>
  <c r="AF238" i="15"/>
  <c r="AE239" i="15"/>
  <c r="AF239" i="15"/>
  <c r="AE240" i="15"/>
  <c r="AF240" i="15"/>
  <c r="AE241" i="15"/>
  <c r="AF241" i="15"/>
  <c r="AE242" i="15"/>
  <c r="AF242" i="15"/>
  <c r="AE243" i="15"/>
  <c r="AF243" i="15"/>
  <c r="AE244" i="15"/>
  <c r="AF244" i="15"/>
  <c r="AE245" i="15"/>
  <c r="AF245" i="15"/>
  <c r="AE246" i="15"/>
  <c r="AF246" i="15"/>
  <c r="AE247" i="15"/>
  <c r="AF247" i="15"/>
  <c r="AE248" i="15"/>
  <c r="AF248" i="15"/>
  <c r="AE249" i="15"/>
  <c r="AF249" i="15"/>
  <c r="AF2" i="15"/>
  <c r="AE2" i="15"/>
  <c r="AG130" i="16" l="1"/>
  <c r="AG66" i="16"/>
  <c r="AG34" i="16"/>
  <c r="AG18" i="16"/>
  <c r="AG10" i="16"/>
  <c r="AG6" i="16"/>
  <c r="AG4" i="16"/>
  <c r="AG3" i="16"/>
  <c r="AG275" i="16"/>
  <c r="AG235" i="16"/>
  <c r="AG227" i="16"/>
  <c r="AG195" i="16"/>
  <c r="AG131" i="16"/>
  <c r="AG278" i="16"/>
  <c r="AG194" i="16"/>
  <c r="AG162" i="16"/>
  <c r="AG146" i="16"/>
  <c r="AG138" i="16"/>
  <c r="AG134" i="16"/>
  <c r="AG132" i="16"/>
  <c r="AG129" i="16"/>
  <c r="AG127" i="16"/>
  <c r="AG123" i="16"/>
  <c r="AG115" i="16"/>
  <c r="AG99" i="16"/>
  <c r="AG67" i="16"/>
  <c r="AG291" i="16"/>
  <c r="AG283" i="16"/>
  <c r="AG279" i="16"/>
  <c r="AG274" i="16"/>
  <c r="AG270" i="16"/>
  <c r="AG262" i="16"/>
  <c r="AG246" i="16"/>
  <c r="AG226" i="16"/>
  <c r="AG210" i="16"/>
  <c r="AG202" i="16"/>
  <c r="AG198" i="16"/>
  <c r="AG196" i="16"/>
  <c r="AG193" i="16"/>
  <c r="AG191" i="16"/>
  <c r="AG187" i="16"/>
  <c r="AG179" i="16"/>
  <c r="AG163" i="16"/>
  <c r="AG98" i="16"/>
  <c r="AG82" i="16"/>
  <c r="AG74" i="16"/>
  <c r="AG70" i="16"/>
  <c r="AG68" i="16"/>
  <c r="AG65" i="16"/>
  <c r="AG63" i="16"/>
  <c r="AG59" i="16"/>
  <c r="AG51" i="16"/>
  <c r="AG35" i="16"/>
  <c r="AG243" i="16"/>
  <c r="AG294" i="16"/>
  <c r="AG230" i="16"/>
  <c r="AG228" i="16"/>
  <c r="AG225" i="16"/>
  <c r="AG223" i="16"/>
  <c r="AG219" i="16"/>
  <c r="AG211" i="16"/>
  <c r="AG178" i="16"/>
  <c r="AG170" i="16"/>
  <c r="AG166" i="16"/>
  <c r="AG164" i="16"/>
  <c r="AG161" i="16"/>
  <c r="AG159" i="16"/>
  <c r="AG155" i="16"/>
  <c r="AG147" i="16"/>
  <c r="AG114" i="16"/>
  <c r="AG106" i="16"/>
  <c r="AG102" i="16"/>
  <c r="AG100" i="16"/>
  <c r="AG97" i="16"/>
  <c r="AG95" i="16"/>
  <c r="AG91" i="16"/>
  <c r="AG83" i="16"/>
  <c r="AG50" i="16"/>
  <c r="AG42" i="16"/>
  <c r="AG38" i="16"/>
  <c r="AG36" i="16"/>
  <c r="AG33" i="16"/>
  <c r="AG31" i="16"/>
  <c r="AG27" i="16"/>
  <c r="AG19" i="16"/>
  <c r="AG259" i="16"/>
  <c r="AG251" i="16"/>
  <c r="AG249" i="16"/>
  <c r="AG299" i="16"/>
  <c r="AG295" i="16"/>
  <c r="AG290" i="16"/>
  <c r="AG286" i="16"/>
  <c r="AG267" i="16"/>
  <c r="AG263" i="16"/>
  <c r="AG258" i="16"/>
  <c r="AG254" i="16"/>
  <c r="AG218" i="16"/>
  <c r="AG214" i="16"/>
  <c r="AG212" i="16"/>
  <c r="AG209" i="16"/>
  <c r="AG207" i="16"/>
  <c r="AG203" i="16"/>
  <c r="AG186" i="16"/>
  <c r="AG182" i="16"/>
  <c r="AG180" i="16"/>
  <c r="AG177" i="16"/>
  <c r="AG175" i="16"/>
  <c r="AG171" i="16"/>
  <c r="AG154" i="16"/>
  <c r="AG150" i="16"/>
  <c r="AG148" i="16"/>
  <c r="AG145" i="16"/>
  <c r="AG143" i="16"/>
  <c r="AG139" i="16"/>
  <c r="AG122" i="16"/>
  <c r="AG118" i="16"/>
  <c r="AG116" i="16"/>
  <c r="AG113" i="16"/>
  <c r="AG111" i="16"/>
  <c r="AG107" i="16"/>
  <c r="AG90" i="16"/>
  <c r="AG86" i="16"/>
  <c r="AG84" i="16"/>
  <c r="AG81" i="16"/>
  <c r="AG79" i="16"/>
  <c r="AG75" i="16"/>
  <c r="AG58" i="16"/>
  <c r="AG54" i="16"/>
  <c r="AG52" i="16"/>
  <c r="AG49" i="16"/>
  <c r="AG47" i="16"/>
  <c r="AG43" i="16"/>
  <c r="AG26" i="16"/>
  <c r="AG22" i="16"/>
  <c r="AG20" i="16"/>
  <c r="AG17" i="16"/>
  <c r="AG15" i="16"/>
  <c r="AG11" i="16"/>
  <c r="AG2" i="16"/>
  <c r="AG245" i="16"/>
  <c r="AG241" i="16"/>
  <c r="AG298" i="16"/>
  <c r="AG287" i="16"/>
  <c r="AG282" i="16"/>
  <c r="AG271" i="16"/>
  <c r="AG266" i="16"/>
  <c r="AG255" i="16"/>
  <c r="AG250" i="16"/>
  <c r="AG233" i="16"/>
  <c r="AG222" i="16"/>
  <c r="AG220" i="16"/>
  <c r="AG217" i="16"/>
  <c r="AG215" i="16"/>
  <c r="AG206" i="16"/>
  <c r="AG204" i="16"/>
  <c r="AG201" i="16"/>
  <c r="AG199" i="16"/>
  <c r="AG190" i="16"/>
  <c r="AG188" i="16"/>
  <c r="AG185" i="16"/>
  <c r="AG183" i="16"/>
  <c r="AG174" i="16"/>
  <c r="AG172" i="16"/>
  <c r="AG169" i="16"/>
  <c r="AG167" i="16"/>
  <c r="AG158" i="16"/>
  <c r="AG156" i="16"/>
  <c r="AG153" i="16"/>
  <c r="AG151" i="16"/>
  <c r="AG142" i="16"/>
  <c r="AG140" i="16"/>
  <c r="AG137" i="16"/>
  <c r="AG135" i="16"/>
  <c r="AG126" i="16"/>
  <c r="AG124" i="16"/>
  <c r="AG121" i="16"/>
  <c r="AG119" i="16"/>
  <c r="AG110" i="16"/>
  <c r="AG108" i="16"/>
  <c r="AG105" i="16"/>
  <c r="AG103" i="16"/>
  <c r="AG94" i="16"/>
  <c r="AG92" i="16"/>
  <c r="AG89" i="16"/>
  <c r="AG87" i="16"/>
  <c r="AG78" i="16"/>
  <c r="AG76" i="16"/>
  <c r="AG73" i="16"/>
  <c r="AG71" i="16"/>
  <c r="AG62" i="16"/>
  <c r="AG60" i="16"/>
  <c r="AG57" i="16"/>
  <c r="AG55" i="16"/>
  <c r="AG46" i="16"/>
  <c r="AG44" i="16"/>
  <c r="AG41" i="16"/>
  <c r="AG30" i="16"/>
  <c r="AG28" i="16"/>
  <c r="AG25" i="16"/>
  <c r="AG14" i="16"/>
  <c r="AG12" i="16"/>
  <c r="AG9" i="16"/>
  <c r="AG244" i="16"/>
  <c r="AG242" i="16"/>
  <c r="AG240" i="16"/>
  <c r="AG238" i="16"/>
  <c r="AG236" i="16"/>
  <c r="AG234" i="16"/>
  <c r="AG104" i="15"/>
  <c r="AG211" i="15"/>
  <c r="AG141" i="15"/>
  <c r="AG137" i="15"/>
  <c r="AG117" i="15"/>
  <c r="AG115" i="15"/>
  <c r="AG113" i="15"/>
  <c r="AG19" i="15"/>
  <c r="AG3" i="15"/>
  <c r="AG244" i="15"/>
  <c r="AG94" i="15"/>
  <c r="AG18" i="15"/>
  <c r="AG6" i="15"/>
  <c r="AG243" i="15"/>
  <c r="AG212" i="15"/>
  <c r="AG36" i="15"/>
  <c r="AG34" i="15"/>
  <c r="AG26" i="15"/>
  <c r="AG227" i="15"/>
  <c r="AG219" i="15"/>
  <c r="AG215" i="15"/>
  <c r="AG213" i="15"/>
  <c r="AG196" i="15"/>
  <c r="AG180" i="15"/>
  <c r="AG164" i="15"/>
  <c r="AG152" i="15"/>
  <c r="AG142" i="15"/>
  <c r="AG126" i="15"/>
  <c r="AG54" i="15"/>
  <c r="AG38" i="15"/>
  <c r="AG247" i="15"/>
  <c r="AG245" i="15"/>
  <c r="AG242" i="15"/>
  <c r="AG240" i="15"/>
  <c r="AG236" i="15"/>
  <c r="AG228" i="15"/>
  <c r="AG110" i="15"/>
  <c r="AG120" i="15"/>
  <c r="AG116" i="15"/>
  <c r="AG112" i="15"/>
  <c r="AG235" i="15"/>
  <c r="AG231" i="15"/>
  <c r="AG224" i="15"/>
  <c r="AG133" i="15"/>
  <c r="AG88" i="15"/>
  <c r="AG80" i="15"/>
  <c r="AG76" i="15"/>
  <c r="AG72" i="15"/>
  <c r="AG68" i="15"/>
  <c r="AG56" i="15"/>
  <c r="AG11" i="15"/>
  <c r="AG7" i="15"/>
  <c r="AG118" i="15"/>
  <c r="AG114" i="15"/>
  <c r="AG229" i="15"/>
  <c r="AG226" i="15"/>
  <c r="AG220" i="15"/>
  <c r="AG84" i="15"/>
  <c r="AG83" i="15"/>
  <c r="AG79" i="15"/>
  <c r="AG75" i="15"/>
  <c r="AG24" i="15"/>
  <c r="AG14" i="15"/>
  <c r="AG248" i="15"/>
  <c r="AG237" i="15"/>
  <c r="AG232" i="15"/>
  <c r="AG223" i="15"/>
  <c r="AG216" i="15"/>
  <c r="AG149" i="15"/>
  <c r="AG145" i="15"/>
  <c r="AG143" i="15"/>
  <c r="AG132" i="15"/>
  <c r="AG102" i="15"/>
  <c r="AG100" i="15"/>
  <c r="AG98" i="15"/>
  <c r="AG96" i="15"/>
  <c r="AG52" i="15"/>
  <c r="AG48" i="15"/>
  <c r="AG44" i="15"/>
  <c r="AG40" i="15"/>
  <c r="AG239" i="15"/>
  <c r="AG234" i="15"/>
  <c r="AG221" i="15"/>
  <c r="AG218" i="15"/>
  <c r="AG144" i="15"/>
  <c r="AG101" i="15"/>
  <c r="AG99" i="15"/>
  <c r="AG97" i="15"/>
  <c r="AG51" i="15"/>
  <c r="AG49" i="15"/>
  <c r="AG47" i="15"/>
  <c r="AG45" i="15"/>
  <c r="AG43" i="15"/>
  <c r="AG41" i="15"/>
  <c r="AG22" i="15"/>
  <c r="AG15" i="15"/>
  <c r="AG10" i="15"/>
  <c r="AG231" i="16"/>
  <c r="AG301" i="16"/>
  <c r="AG296" i="16"/>
  <c r="AG293" i="16"/>
  <c r="AG288" i="16"/>
  <c r="AG285" i="16"/>
  <c r="AG280" i="16"/>
  <c r="AG277" i="16"/>
  <c r="AG272" i="16"/>
  <c r="AG269" i="16"/>
  <c r="AG239" i="16"/>
  <c r="AG39" i="16"/>
  <c r="AG23" i="16"/>
  <c r="AG7" i="16"/>
  <c r="AG264" i="16"/>
  <c r="AG261" i="16"/>
  <c r="AG256" i="16"/>
  <c r="AG253" i="16"/>
  <c r="AG248" i="16"/>
  <c r="AG300" i="16"/>
  <c r="AG297" i="16"/>
  <c r="AG292" i="16"/>
  <c r="AG289" i="16"/>
  <c r="AG284" i="16"/>
  <c r="AG281" i="16"/>
  <c r="AG276" i="16"/>
  <c r="AG273" i="16"/>
  <c r="AG268" i="16"/>
  <c r="AG265" i="16"/>
  <c r="AG260" i="16"/>
  <c r="AG257" i="16"/>
  <c r="AG252" i="16"/>
  <c r="AG247" i="16"/>
  <c r="AG237" i="16"/>
  <c r="AG232" i="16"/>
  <c r="AG229" i="16"/>
  <c r="AG224" i="16"/>
  <c r="AG221" i="16"/>
  <c r="AG216" i="16"/>
  <c r="AG213" i="16"/>
  <c r="AG208" i="16"/>
  <c r="AG205" i="16"/>
  <c r="AG200" i="16"/>
  <c r="AG197" i="16"/>
  <c r="AG192" i="16"/>
  <c r="AG189" i="16"/>
  <c r="AG184" i="16"/>
  <c r="AG181" i="16"/>
  <c r="AG176" i="16"/>
  <c r="AG173" i="16"/>
  <c r="AG168" i="16"/>
  <c r="AG165" i="16"/>
  <c r="AG160" i="16"/>
  <c r="AG157" i="16"/>
  <c r="AG152" i="16"/>
  <c r="AG149" i="16"/>
  <c r="AG144" i="16"/>
  <c r="AG141" i="16"/>
  <c r="AG136" i="16"/>
  <c r="AG133" i="16"/>
  <c r="AG128" i="16"/>
  <c r="AG125" i="16"/>
  <c r="AG120" i="16"/>
  <c r="AG117" i="16"/>
  <c r="AG112" i="16"/>
  <c r="AG109" i="16"/>
  <c r="AG104" i="16"/>
  <c r="AG101" i="16"/>
  <c r="AG96" i="16"/>
  <c r="AG93" i="16"/>
  <c r="AG88" i="16"/>
  <c r="AG85" i="16"/>
  <c r="AG80" i="16"/>
  <c r="AG77" i="16"/>
  <c r="AG72" i="16"/>
  <c r="AG69" i="16"/>
  <c r="AG64" i="16"/>
  <c r="AG61" i="16"/>
  <c r="AG56" i="16"/>
  <c r="AG53" i="16"/>
  <c r="AG48" i="16"/>
  <c r="AG45" i="16"/>
  <c r="AG40" i="16"/>
  <c r="AG37" i="16"/>
  <c r="AG32" i="16"/>
  <c r="AG29" i="16"/>
  <c r="AG24" i="16"/>
  <c r="AG21" i="16"/>
  <c r="AG16" i="16"/>
  <c r="AG13" i="16"/>
  <c r="AG8" i="16"/>
  <c r="AG5" i="16"/>
  <c r="AG85" i="15"/>
  <c r="AG21" i="15"/>
  <c r="AG16" i="15"/>
  <c r="AG13" i="15"/>
  <c r="AG8" i="15"/>
  <c r="AG5" i="15"/>
  <c r="AG241" i="15"/>
  <c r="AG233" i="15"/>
  <c r="AG230" i="15"/>
  <c r="AG225" i="15"/>
  <c r="AG222" i="15"/>
  <c r="AG217" i="15"/>
  <c r="AG214" i="15"/>
  <c r="AG201" i="15"/>
  <c r="AG185" i="15"/>
  <c r="AG169" i="15"/>
  <c r="AG148" i="15"/>
  <c r="AG124" i="15"/>
  <c r="AG122" i="15"/>
  <c r="AG108" i="15"/>
  <c r="AG106" i="15"/>
  <c r="AG92" i="15"/>
  <c r="AG90" i="15"/>
  <c r="AG64" i="15"/>
  <c r="AG60" i="15"/>
  <c r="AG32" i="15"/>
  <c r="AG28" i="15"/>
  <c r="AG249" i="15"/>
  <c r="AG246" i="15"/>
  <c r="AG238" i="15"/>
  <c r="AG2" i="15"/>
  <c r="AG136" i="15"/>
  <c r="AG134" i="15"/>
  <c r="AG131" i="15"/>
  <c r="AG125" i="15"/>
  <c r="AG123" i="15"/>
  <c r="AG121" i="15"/>
  <c r="AG109" i="15"/>
  <c r="AG107" i="15"/>
  <c r="AG105" i="15"/>
  <c r="AG93" i="15"/>
  <c r="AG91" i="15"/>
  <c r="AG89" i="15"/>
  <c r="AG69" i="15"/>
  <c r="AG67" i="15"/>
  <c r="AG63" i="15"/>
  <c r="AG59" i="15"/>
  <c r="AG57" i="15"/>
  <c r="AG50" i="15"/>
  <c r="AG42" i="15"/>
  <c r="AG35" i="15"/>
  <c r="AG33" i="15"/>
  <c r="AG31" i="15"/>
  <c r="AG29" i="15"/>
  <c r="AG27" i="15"/>
  <c r="AG25" i="15"/>
  <c r="AG20" i="15"/>
  <c r="AG17" i="15"/>
  <c r="AG12" i="15"/>
  <c r="AG9" i="15"/>
  <c r="AG4" i="15"/>
  <c r="AG208" i="15"/>
  <c r="AG192" i="15"/>
  <c r="AG181" i="15"/>
  <c r="AG176" i="15"/>
  <c r="AG165" i="15"/>
  <c r="AG160" i="15"/>
  <c r="AG81" i="15"/>
  <c r="AG197" i="15"/>
  <c r="AG146" i="15"/>
  <c r="AG65" i="15"/>
  <c r="AG209" i="15"/>
  <c r="AG204" i="15"/>
  <c r="AG193" i="15"/>
  <c r="AG188" i="15"/>
  <c r="AG177" i="15"/>
  <c r="AG172" i="15"/>
  <c r="AG161" i="15"/>
  <c r="AG156" i="15"/>
  <c r="AG154" i="15"/>
  <c r="AG130" i="15"/>
  <c r="AG128" i="15"/>
  <c r="AG77" i="15"/>
  <c r="AG61" i="15"/>
  <c r="AG205" i="15"/>
  <c r="AG200" i="15"/>
  <c r="AG189" i="15"/>
  <c r="AG184" i="15"/>
  <c r="AG173" i="15"/>
  <c r="AG168" i="15"/>
  <c r="AG157" i="15"/>
  <c r="AG153" i="15"/>
  <c r="AG150" i="15"/>
  <c r="AG147" i="15"/>
  <c r="AG140" i="15"/>
  <c r="AG138" i="15"/>
  <c r="AG129" i="15"/>
  <c r="AG127" i="15"/>
  <c r="AG119" i="15"/>
  <c r="AG111" i="15"/>
  <c r="AG103" i="15"/>
  <c r="AG95" i="15"/>
  <c r="AG87" i="15"/>
  <c r="AG73" i="15"/>
  <c r="AG71" i="15"/>
  <c r="AG55" i="15"/>
  <c r="AG53" i="15"/>
  <c r="AG46" i="15"/>
  <c r="AG39" i="15"/>
  <c r="AG37" i="15"/>
  <c r="AG30" i="15"/>
  <c r="AG23" i="15"/>
  <c r="AG202" i="15"/>
  <c r="AG190" i="15"/>
  <c r="AG186" i="15"/>
  <c r="AG174" i="15"/>
  <c r="AG166" i="15"/>
  <c r="AG135" i="15"/>
  <c r="AG207" i="15"/>
  <c r="AG203" i="15"/>
  <c r="AG199" i="15"/>
  <c r="AG195" i="15"/>
  <c r="AG191" i="15"/>
  <c r="AG187" i="15"/>
  <c r="AG183" i="15"/>
  <c r="AG179" i="15"/>
  <c r="AG175" i="15"/>
  <c r="AG171" i="15"/>
  <c r="AG167" i="15"/>
  <c r="AG163" i="15"/>
  <c r="AG159" i="15"/>
  <c r="AG155" i="15"/>
  <c r="AG139" i="15"/>
  <c r="AG210" i="15"/>
  <c r="AG198" i="15"/>
  <c r="AG178" i="15"/>
  <c r="AG170" i="15"/>
  <c r="AG158" i="15"/>
  <c r="AG206" i="15"/>
  <c r="AG194" i="15"/>
  <c r="AG182" i="15"/>
  <c r="AG162" i="15"/>
  <c r="AG151" i="15"/>
  <c r="AG82" i="15"/>
  <c r="AG74" i="15"/>
  <c r="AG66" i="15"/>
  <c r="AG58" i="15"/>
  <c r="AG86" i="15"/>
  <c r="AG78" i="15"/>
  <c r="AG70" i="15"/>
  <c r="AG62" i="15"/>
  <c r="AK307" i="13" l="1"/>
  <c r="AJ307" i="13"/>
  <c r="AI307" i="13"/>
  <c r="AE3" i="13"/>
  <c r="AG3" i="13" s="1"/>
  <c r="AF3" i="13"/>
  <c r="AE4" i="13"/>
  <c r="AF4" i="13"/>
  <c r="AE5" i="13"/>
  <c r="AG5" i="13" s="1"/>
  <c r="AF5" i="13"/>
  <c r="AE6" i="13"/>
  <c r="AF6" i="13"/>
  <c r="AE7" i="13"/>
  <c r="AF7" i="13"/>
  <c r="AE8" i="13"/>
  <c r="AF8" i="13"/>
  <c r="AE9" i="13"/>
  <c r="AG9" i="13" s="1"/>
  <c r="AF9" i="13"/>
  <c r="AE10" i="13"/>
  <c r="AF10" i="13"/>
  <c r="AE11" i="13"/>
  <c r="AF11" i="13"/>
  <c r="AE12" i="13"/>
  <c r="AF12" i="13"/>
  <c r="AE13" i="13"/>
  <c r="AF13" i="13"/>
  <c r="AE14" i="13"/>
  <c r="AF14" i="13"/>
  <c r="AE15" i="13"/>
  <c r="AF15" i="13"/>
  <c r="AE16" i="13"/>
  <c r="AF16" i="13"/>
  <c r="AE17" i="13"/>
  <c r="AG17" i="13" s="1"/>
  <c r="AF17" i="13"/>
  <c r="AE18" i="13"/>
  <c r="AF18" i="13"/>
  <c r="AE19" i="13"/>
  <c r="AF19" i="13"/>
  <c r="AE20" i="13"/>
  <c r="AF20" i="13"/>
  <c r="AE21" i="13"/>
  <c r="AF21" i="13"/>
  <c r="AE22" i="13"/>
  <c r="AF22" i="13"/>
  <c r="AE23" i="13"/>
  <c r="AF23" i="13"/>
  <c r="AE24" i="13"/>
  <c r="AF24" i="13"/>
  <c r="AE25" i="13"/>
  <c r="AF25" i="13"/>
  <c r="AE26" i="13"/>
  <c r="AF26" i="13"/>
  <c r="AE27" i="13"/>
  <c r="AF27" i="13"/>
  <c r="AE28" i="13"/>
  <c r="AF28" i="13"/>
  <c r="AE29" i="13"/>
  <c r="AF29" i="13"/>
  <c r="AE30" i="13"/>
  <c r="AF30" i="13"/>
  <c r="AE31" i="13"/>
  <c r="AF31" i="13"/>
  <c r="AE32" i="13"/>
  <c r="AF32" i="13"/>
  <c r="AE33" i="13"/>
  <c r="AG33" i="13" s="1"/>
  <c r="AF33" i="13"/>
  <c r="AE34" i="13"/>
  <c r="AF34" i="13"/>
  <c r="AE35" i="13"/>
  <c r="AF35" i="13"/>
  <c r="AE36" i="13"/>
  <c r="AF36" i="13"/>
  <c r="AE37" i="13"/>
  <c r="AF37" i="13"/>
  <c r="AE38" i="13"/>
  <c r="AF38" i="13"/>
  <c r="AE39" i="13"/>
  <c r="AF39" i="13"/>
  <c r="AE40" i="13"/>
  <c r="AF40" i="13"/>
  <c r="AE41" i="13"/>
  <c r="AF41" i="13"/>
  <c r="AE42" i="13"/>
  <c r="AF42" i="13"/>
  <c r="AE43" i="13"/>
  <c r="AF43" i="13"/>
  <c r="AE44" i="13"/>
  <c r="AF44" i="13"/>
  <c r="AE45" i="13"/>
  <c r="AF45" i="13"/>
  <c r="AE46" i="13"/>
  <c r="AF46" i="13"/>
  <c r="AE47" i="13"/>
  <c r="AF47" i="13"/>
  <c r="AE48" i="13"/>
  <c r="AF48" i="13"/>
  <c r="AE49" i="13"/>
  <c r="AF49" i="13"/>
  <c r="AE50" i="13"/>
  <c r="AF50" i="13"/>
  <c r="AE51" i="13"/>
  <c r="AF51" i="13"/>
  <c r="AE52" i="13"/>
  <c r="AF52" i="13"/>
  <c r="AE53" i="13"/>
  <c r="AF53" i="13"/>
  <c r="AE54" i="13"/>
  <c r="AF54" i="13"/>
  <c r="AE55" i="13"/>
  <c r="AF55" i="13"/>
  <c r="AE56" i="13"/>
  <c r="AF56" i="13"/>
  <c r="AE57" i="13"/>
  <c r="AF57" i="13"/>
  <c r="AE58" i="13"/>
  <c r="AF58" i="13"/>
  <c r="AE59" i="13"/>
  <c r="AF59" i="13"/>
  <c r="AE60" i="13"/>
  <c r="AF60" i="13"/>
  <c r="AE61" i="13"/>
  <c r="AF61" i="13"/>
  <c r="AE62" i="13"/>
  <c r="AF62" i="13"/>
  <c r="AE63" i="13"/>
  <c r="AF63" i="13"/>
  <c r="AE64" i="13"/>
  <c r="AF64" i="13"/>
  <c r="AE65" i="13"/>
  <c r="AG65" i="13" s="1"/>
  <c r="AF65" i="13"/>
  <c r="AE66" i="13"/>
  <c r="AF66" i="13"/>
  <c r="AE67" i="13"/>
  <c r="AF67" i="13"/>
  <c r="AE68" i="13"/>
  <c r="AF68" i="13"/>
  <c r="AE69" i="13"/>
  <c r="AF69" i="13"/>
  <c r="AE70" i="13"/>
  <c r="AF70" i="13"/>
  <c r="AE71" i="13"/>
  <c r="AF71" i="13"/>
  <c r="AE72" i="13"/>
  <c r="AF72" i="13"/>
  <c r="AE73" i="13"/>
  <c r="AF73" i="13"/>
  <c r="AE74" i="13"/>
  <c r="AF74" i="13"/>
  <c r="AE75" i="13"/>
  <c r="AF75" i="13"/>
  <c r="AE76" i="13"/>
  <c r="AF76" i="13"/>
  <c r="AE77" i="13"/>
  <c r="AF77" i="13"/>
  <c r="AE78" i="13"/>
  <c r="AF78" i="13"/>
  <c r="AE79" i="13"/>
  <c r="AF79" i="13"/>
  <c r="AE80" i="13"/>
  <c r="AF80" i="13"/>
  <c r="AE81" i="13"/>
  <c r="AF81" i="13"/>
  <c r="AE82" i="13"/>
  <c r="AF82" i="13"/>
  <c r="AE83" i="13"/>
  <c r="AF83" i="13"/>
  <c r="AE84" i="13"/>
  <c r="AF84" i="13"/>
  <c r="AE85" i="13"/>
  <c r="AF85" i="13"/>
  <c r="AE86" i="13"/>
  <c r="AF86" i="13"/>
  <c r="AE87" i="13"/>
  <c r="AF87" i="13"/>
  <c r="AE88" i="13"/>
  <c r="AF88" i="13"/>
  <c r="AE89" i="13"/>
  <c r="AF89" i="13"/>
  <c r="AE90" i="13"/>
  <c r="AF90" i="13"/>
  <c r="AE91" i="13"/>
  <c r="AF91" i="13"/>
  <c r="AE92" i="13"/>
  <c r="AF92" i="13"/>
  <c r="AE93" i="13"/>
  <c r="AF93" i="13"/>
  <c r="AE94" i="13"/>
  <c r="AF94" i="13"/>
  <c r="AE95" i="13"/>
  <c r="AF95" i="13"/>
  <c r="AE96" i="13"/>
  <c r="AF96" i="13"/>
  <c r="AE97" i="13"/>
  <c r="AF97" i="13"/>
  <c r="AE98" i="13"/>
  <c r="AF98" i="13"/>
  <c r="AE99" i="13"/>
  <c r="AF99" i="13"/>
  <c r="AE100" i="13"/>
  <c r="AF100" i="13"/>
  <c r="AE101" i="13"/>
  <c r="AF101" i="13"/>
  <c r="AE102" i="13"/>
  <c r="AF102" i="13"/>
  <c r="AE103" i="13"/>
  <c r="AF103" i="13"/>
  <c r="AE104" i="13"/>
  <c r="AF104" i="13"/>
  <c r="AE105" i="13"/>
  <c r="AF105" i="13"/>
  <c r="AE106" i="13"/>
  <c r="AF106" i="13"/>
  <c r="AE107" i="13"/>
  <c r="AF107" i="13"/>
  <c r="AE108" i="13"/>
  <c r="AF108" i="13"/>
  <c r="AE109" i="13"/>
  <c r="AF109" i="13"/>
  <c r="AE110" i="13"/>
  <c r="AF110" i="13"/>
  <c r="AE111" i="13"/>
  <c r="AF111" i="13"/>
  <c r="AE112" i="13"/>
  <c r="AF112" i="13"/>
  <c r="AE113" i="13"/>
  <c r="AF113" i="13"/>
  <c r="AE114" i="13"/>
  <c r="AF114" i="13"/>
  <c r="AE115" i="13"/>
  <c r="AF115" i="13"/>
  <c r="AE116" i="13"/>
  <c r="AF116" i="13"/>
  <c r="AE117" i="13"/>
  <c r="AF117" i="13"/>
  <c r="AE118" i="13"/>
  <c r="AF118" i="13"/>
  <c r="AE119" i="13"/>
  <c r="AF119" i="13"/>
  <c r="AE120" i="13"/>
  <c r="AF120" i="13"/>
  <c r="AE121" i="13"/>
  <c r="AF121" i="13"/>
  <c r="AE122" i="13"/>
  <c r="AF122" i="13"/>
  <c r="AE123" i="13"/>
  <c r="AF123" i="13"/>
  <c r="AE124" i="13"/>
  <c r="AF124" i="13"/>
  <c r="AE125" i="13"/>
  <c r="AF125" i="13"/>
  <c r="AE126" i="13"/>
  <c r="AF126" i="13"/>
  <c r="AE127" i="13"/>
  <c r="AF127" i="13"/>
  <c r="AE128" i="13"/>
  <c r="AF128" i="13"/>
  <c r="AE129" i="13"/>
  <c r="AG129" i="13" s="1"/>
  <c r="AF129" i="13"/>
  <c r="AE130" i="13"/>
  <c r="AF130" i="13"/>
  <c r="AE131" i="13"/>
  <c r="AF131" i="13"/>
  <c r="AE132" i="13"/>
  <c r="AF132" i="13"/>
  <c r="AE133" i="13"/>
  <c r="AF133" i="13"/>
  <c r="AE134" i="13"/>
  <c r="AF134" i="13"/>
  <c r="AE135" i="13"/>
  <c r="AF135" i="13"/>
  <c r="AE136" i="13"/>
  <c r="AF136" i="13"/>
  <c r="AE137" i="13"/>
  <c r="AF137" i="13"/>
  <c r="AE138" i="13"/>
  <c r="AF138" i="13"/>
  <c r="AE139" i="13"/>
  <c r="AF139" i="13"/>
  <c r="AE140" i="13"/>
  <c r="AF140" i="13"/>
  <c r="AE141" i="13"/>
  <c r="AF141" i="13"/>
  <c r="AE142" i="13"/>
  <c r="AF142" i="13"/>
  <c r="AE143" i="13"/>
  <c r="AF143" i="13"/>
  <c r="AE144" i="13"/>
  <c r="AF144" i="13"/>
  <c r="AE145" i="13"/>
  <c r="AF145" i="13"/>
  <c r="AE146" i="13"/>
  <c r="AF146" i="13"/>
  <c r="AE147" i="13"/>
  <c r="AF147" i="13"/>
  <c r="AE148" i="13"/>
  <c r="AF148" i="13"/>
  <c r="AE149" i="13"/>
  <c r="AF149" i="13"/>
  <c r="AE150" i="13"/>
  <c r="AF150" i="13"/>
  <c r="AE151" i="13"/>
  <c r="AF151" i="13"/>
  <c r="AE152" i="13"/>
  <c r="AF152" i="13"/>
  <c r="AE153" i="13"/>
  <c r="AF153" i="13"/>
  <c r="AE154" i="13"/>
  <c r="AF154" i="13"/>
  <c r="AE155" i="13"/>
  <c r="AF155" i="13"/>
  <c r="AE156" i="13"/>
  <c r="AF156" i="13"/>
  <c r="AE157" i="13"/>
  <c r="AF157" i="13"/>
  <c r="AE158" i="13"/>
  <c r="AF158" i="13"/>
  <c r="AE159" i="13"/>
  <c r="AF159" i="13"/>
  <c r="AE160" i="13"/>
  <c r="AF160" i="13"/>
  <c r="AE161" i="13"/>
  <c r="AF161" i="13"/>
  <c r="AE162" i="13"/>
  <c r="AF162" i="13"/>
  <c r="AE163" i="13"/>
  <c r="AF163" i="13"/>
  <c r="AE164" i="13"/>
  <c r="AF164" i="13"/>
  <c r="AE165" i="13"/>
  <c r="AF165" i="13"/>
  <c r="AE166" i="13"/>
  <c r="AF166" i="13"/>
  <c r="AE167" i="13"/>
  <c r="AF167" i="13"/>
  <c r="AE168" i="13"/>
  <c r="AF168" i="13"/>
  <c r="AE169" i="13"/>
  <c r="AF169" i="13"/>
  <c r="AE170" i="13"/>
  <c r="AF170" i="13"/>
  <c r="AE171" i="13"/>
  <c r="AF171" i="13"/>
  <c r="AE172" i="13"/>
  <c r="AF172" i="13"/>
  <c r="AE173" i="13"/>
  <c r="AF173" i="13"/>
  <c r="AE174" i="13"/>
  <c r="AF174" i="13"/>
  <c r="AE175" i="13"/>
  <c r="AF175" i="13"/>
  <c r="AE176" i="13"/>
  <c r="AF176" i="13"/>
  <c r="AE177" i="13"/>
  <c r="AF177" i="13"/>
  <c r="AE178" i="13"/>
  <c r="AF178" i="13"/>
  <c r="AE179" i="13"/>
  <c r="AF179" i="13"/>
  <c r="AE180" i="13"/>
  <c r="AF180" i="13"/>
  <c r="AE181" i="13"/>
  <c r="AF181" i="13"/>
  <c r="AE182" i="13"/>
  <c r="AF182" i="13"/>
  <c r="AE183" i="13"/>
  <c r="AF183" i="13"/>
  <c r="AE184" i="13"/>
  <c r="AF184" i="13"/>
  <c r="AE185" i="13"/>
  <c r="AF185" i="13"/>
  <c r="AE186" i="13"/>
  <c r="AF186" i="13"/>
  <c r="AE187" i="13"/>
  <c r="AF187" i="13"/>
  <c r="AE188" i="13"/>
  <c r="AF188" i="13"/>
  <c r="AE189" i="13"/>
  <c r="AF189" i="13"/>
  <c r="AE190" i="13"/>
  <c r="AF190" i="13"/>
  <c r="AE191" i="13"/>
  <c r="AF191" i="13"/>
  <c r="AE192" i="13"/>
  <c r="AF192" i="13"/>
  <c r="AE193" i="13"/>
  <c r="AF193" i="13"/>
  <c r="AE194" i="13"/>
  <c r="AF194" i="13"/>
  <c r="AE195" i="13"/>
  <c r="AF195" i="13"/>
  <c r="AE196" i="13"/>
  <c r="AF196" i="13"/>
  <c r="AE197" i="13"/>
  <c r="AF197" i="13"/>
  <c r="AE198" i="13"/>
  <c r="AF198" i="13"/>
  <c r="AE199" i="13"/>
  <c r="AF199" i="13"/>
  <c r="AE200" i="13"/>
  <c r="AF200" i="13"/>
  <c r="AE201" i="13"/>
  <c r="AF201" i="13"/>
  <c r="AE202" i="13"/>
  <c r="AF202" i="13"/>
  <c r="AE203" i="13"/>
  <c r="AF203" i="13"/>
  <c r="AE204" i="13"/>
  <c r="AF204" i="13"/>
  <c r="AE205" i="13"/>
  <c r="AF205" i="13"/>
  <c r="AE206" i="13"/>
  <c r="AF206" i="13"/>
  <c r="AE207" i="13"/>
  <c r="AF207" i="13"/>
  <c r="AE208" i="13"/>
  <c r="AF208" i="13"/>
  <c r="AE209" i="13"/>
  <c r="AF209" i="13"/>
  <c r="AE210" i="13"/>
  <c r="AF210" i="13"/>
  <c r="AE211" i="13"/>
  <c r="AF211" i="13"/>
  <c r="AE212" i="13"/>
  <c r="AF212" i="13"/>
  <c r="AE213" i="13"/>
  <c r="AF213" i="13"/>
  <c r="AE214" i="13"/>
  <c r="AF214" i="13"/>
  <c r="AE215" i="13"/>
  <c r="AF215" i="13"/>
  <c r="AE216" i="13"/>
  <c r="AF216" i="13"/>
  <c r="AE217" i="13"/>
  <c r="AF217" i="13"/>
  <c r="AE218" i="13"/>
  <c r="AF218" i="13"/>
  <c r="AE219" i="13"/>
  <c r="AF219" i="13"/>
  <c r="AE220" i="13"/>
  <c r="AF220" i="13"/>
  <c r="AE221" i="13"/>
  <c r="AF221" i="13"/>
  <c r="AE222" i="13"/>
  <c r="AF222" i="13"/>
  <c r="AE223" i="13"/>
  <c r="AF223" i="13"/>
  <c r="AE224" i="13"/>
  <c r="AF224" i="13"/>
  <c r="AE225" i="13"/>
  <c r="AF225" i="13"/>
  <c r="AE226" i="13"/>
  <c r="AF226" i="13"/>
  <c r="AE227" i="13"/>
  <c r="AF227" i="13"/>
  <c r="AE228" i="13"/>
  <c r="AF228" i="13"/>
  <c r="AE229" i="13"/>
  <c r="AF229" i="13"/>
  <c r="AE230" i="13"/>
  <c r="AF230" i="13"/>
  <c r="AE231" i="13"/>
  <c r="AF231" i="13"/>
  <c r="AE232" i="13"/>
  <c r="AF232" i="13"/>
  <c r="AE233" i="13"/>
  <c r="AF233" i="13"/>
  <c r="AE234" i="13"/>
  <c r="AF234" i="13"/>
  <c r="AE235" i="13"/>
  <c r="AF235" i="13"/>
  <c r="AE236" i="13"/>
  <c r="AF236" i="13"/>
  <c r="AE237" i="13"/>
  <c r="AF237" i="13"/>
  <c r="AE238" i="13"/>
  <c r="AF238" i="13"/>
  <c r="AE239" i="13"/>
  <c r="AF239" i="13"/>
  <c r="AE240" i="13"/>
  <c r="AF240" i="13"/>
  <c r="AE241" i="13"/>
  <c r="AF241" i="13"/>
  <c r="AE242" i="13"/>
  <c r="AF242" i="13"/>
  <c r="AE243" i="13"/>
  <c r="AF243" i="13"/>
  <c r="AE244" i="13"/>
  <c r="AF244" i="13"/>
  <c r="AE245" i="13"/>
  <c r="AF245" i="13"/>
  <c r="AE246" i="13"/>
  <c r="AF246" i="13"/>
  <c r="AE247" i="13"/>
  <c r="AF247" i="13"/>
  <c r="AE248" i="13"/>
  <c r="AF248" i="13"/>
  <c r="AE249" i="13"/>
  <c r="AF249" i="13"/>
  <c r="AE250" i="13"/>
  <c r="AF250" i="13"/>
  <c r="AE251" i="13"/>
  <c r="AF251" i="13"/>
  <c r="AE252" i="13"/>
  <c r="AF252" i="13"/>
  <c r="AE253" i="13"/>
  <c r="AF253" i="13"/>
  <c r="AE254" i="13"/>
  <c r="AF254" i="13"/>
  <c r="AE255" i="13"/>
  <c r="AF255" i="13"/>
  <c r="AE256" i="13"/>
  <c r="AF256" i="13"/>
  <c r="AE257" i="13"/>
  <c r="AF257" i="13"/>
  <c r="AE258" i="13"/>
  <c r="AF258" i="13"/>
  <c r="AE259" i="13"/>
  <c r="AF259" i="13"/>
  <c r="AE260" i="13"/>
  <c r="AF260" i="13"/>
  <c r="AE261" i="13"/>
  <c r="AF261" i="13"/>
  <c r="AE262" i="13"/>
  <c r="AF262" i="13"/>
  <c r="AE263" i="13"/>
  <c r="AF263" i="13"/>
  <c r="AE264" i="13"/>
  <c r="AF264" i="13"/>
  <c r="AE265" i="13"/>
  <c r="AF265" i="13"/>
  <c r="AE266" i="13"/>
  <c r="AF266" i="13"/>
  <c r="AE267" i="13"/>
  <c r="AF267" i="13"/>
  <c r="AE268" i="13"/>
  <c r="AF268" i="13"/>
  <c r="AE269" i="13"/>
  <c r="AF269" i="13"/>
  <c r="AE270" i="13"/>
  <c r="AF270" i="13"/>
  <c r="AE271" i="13"/>
  <c r="AF271" i="13"/>
  <c r="AE272" i="13"/>
  <c r="AF272" i="13"/>
  <c r="AE273" i="13"/>
  <c r="AF273" i="13"/>
  <c r="AE274" i="13"/>
  <c r="AF274" i="13"/>
  <c r="AE275" i="13"/>
  <c r="AF275" i="13"/>
  <c r="AE276" i="13"/>
  <c r="AF276" i="13"/>
  <c r="AE277" i="13"/>
  <c r="AF277" i="13"/>
  <c r="AE278" i="13"/>
  <c r="AF278" i="13"/>
  <c r="AE279" i="13"/>
  <c r="AF279" i="13"/>
  <c r="AE280" i="13"/>
  <c r="AF280" i="13"/>
  <c r="AE281" i="13"/>
  <c r="AF281" i="13"/>
  <c r="AE282" i="13"/>
  <c r="AF282" i="13"/>
  <c r="AE283" i="13"/>
  <c r="AF283" i="13"/>
  <c r="AE284" i="13"/>
  <c r="AF284" i="13"/>
  <c r="AE285" i="13"/>
  <c r="AF285" i="13"/>
  <c r="AE286" i="13"/>
  <c r="AF286" i="13"/>
  <c r="AE287" i="13"/>
  <c r="AF287" i="13"/>
  <c r="AE288" i="13"/>
  <c r="AF288" i="13"/>
  <c r="AE289" i="13"/>
  <c r="AF289" i="13"/>
  <c r="AE290" i="13"/>
  <c r="AF290" i="13"/>
  <c r="AE291" i="13"/>
  <c r="AF291" i="13"/>
  <c r="AE292" i="13"/>
  <c r="AF292" i="13"/>
  <c r="AE293" i="13"/>
  <c r="AF293" i="13"/>
  <c r="AE294" i="13"/>
  <c r="AF294" i="13"/>
  <c r="AE295" i="13"/>
  <c r="AF295" i="13"/>
  <c r="AE296" i="13"/>
  <c r="AF296" i="13"/>
  <c r="AE297" i="13"/>
  <c r="AF297" i="13"/>
  <c r="AE298" i="13"/>
  <c r="AF298" i="13"/>
  <c r="AE299" i="13"/>
  <c r="AF299" i="13"/>
  <c r="AE300" i="13"/>
  <c r="AF300" i="13"/>
  <c r="AE301" i="13"/>
  <c r="AF301" i="13"/>
  <c r="AE302" i="13"/>
  <c r="AF302" i="13"/>
  <c r="AE303" i="13"/>
  <c r="AF303" i="13"/>
  <c r="AE304" i="13"/>
  <c r="AF304" i="13"/>
  <c r="AE305" i="13"/>
  <c r="AF305" i="13"/>
  <c r="AF2" i="13"/>
  <c r="AE2" i="13"/>
  <c r="AG281" i="13" l="1"/>
  <c r="AG289" i="13"/>
  <c r="AG226" i="13"/>
  <c r="AG194" i="13"/>
  <c r="AG130" i="13"/>
  <c r="AG193" i="13"/>
  <c r="AG161" i="13"/>
  <c r="AG145" i="13"/>
  <c r="AG137" i="13"/>
  <c r="AG133" i="13"/>
  <c r="AG131" i="13"/>
  <c r="AG128" i="13"/>
  <c r="AG126" i="13"/>
  <c r="AG122" i="13"/>
  <c r="AG114" i="13"/>
  <c r="AG98" i="13"/>
  <c r="AG66" i="13"/>
  <c r="AG297" i="13"/>
  <c r="AG273" i="13"/>
  <c r="AG271" i="13"/>
  <c r="AG269" i="13"/>
  <c r="AG267" i="13"/>
  <c r="AG257" i="13"/>
  <c r="AG255" i="13"/>
  <c r="AG253" i="13"/>
  <c r="AG251" i="13"/>
  <c r="AG225" i="13"/>
  <c r="AG209" i="13"/>
  <c r="AG201" i="13"/>
  <c r="AG197" i="13"/>
  <c r="AG195" i="13"/>
  <c r="AG192" i="13"/>
  <c r="AG190" i="13"/>
  <c r="AG186" i="13"/>
  <c r="AG178" i="13"/>
  <c r="AG162" i="13"/>
  <c r="AG97" i="13"/>
  <c r="AG81" i="13"/>
  <c r="AG73" i="13"/>
  <c r="AG69" i="13"/>
  <c r="AG67" i="13"/>
  <c r="AG64" i="13"/>
  <c r="AG62" i="13"/>
  <c r="AG58" i="13"/>
  <c r="AG50" i="13"/>
  <c r="AG34" i="13"/>
  <c r="AG241" i="13"/>
  <c r="AG239" i="13"/>
  <c r="AG237" i="13"/>
  <c r="AG235" i="13"/>
  <c r="AG233" i="13"/>
  <c r="AG231" i="13"/>
  <c r="AG229" i="13"/>
  <c r="AG227" i="13"/>
  <c r="AG224" i="13"/>
  <c r="AG222" i="13"/>
  <c r="AG218" i="13"/>
  <c r="AG210" i="13"/>
  <c r="AG177" i="13"/>
  <c r="AG169" i="13"/>
  <c r="AG165" i="13"/>
  <c r="AG163" i="13"/>
  <c r="AG160" i="13"/>
  <c r="AG158" i="13"/>
  <c r="AG154" i="13"/>
  <c r="AG146" i="13"/>
  <c r="AG113" i="13"/>
  <c r="AG105" i="13"/>
  <c r="AG101" i="13"/>
  <c r="AG99" i="13"/>
  <c r="AG96" i="13"/>
  <c r="AG94" i="13"/>
  <c r="AG90" i="13"/>
  <c r="AG82" i="13"/>
  <c r="AG49" i="13"/>
  <c r="AG41" i="13"/>
  <c r="AG37" i="13"/>
  <c r="AG35" i="13"/>
  <c r="AG32" i="13"/>
  <c r="AG30" i="13"/>
  <c r="AG26" i="13"/>
  <c r="AG18" i="13"/>
  <c r="AG296" i="13"/>
  <c r="AG294" i="13"/>
  <c r="AG292" i="13"/>
  <c r="AG266" i="13"/>
  <c r="AG258" i="13"/>
  <c r="AG242" i="13"/>
  <c r="AG305" i="13"/>
  <c r="AG280" i="13"/>
  <c r="AG276" i="13"/>
  <c r="AG298" i="13"/>
  <c r="AG295" i="13"/>
  <c r="AG293" i="13"/>
  <c r="AG291" i="13"/>
  <c r="AG256" i="13"/>
  <c r="AG254" i="13"/>
  <c r="AG252" i="13"/>
  <c r="AG240" i="13"/>
  <c r="AG238" i="13"/>
  <c r="AG236" i="13"/>
  <c r="AG217" i="13"/>
  <c r="AG213" i="13"/>
  <c r="AG211" i="13"/>
  <c r="AG208" i="13"/>
  <c r="AG206" i="13"/>
  <c r="AG202" i="13"/>
  <c r="AG185" i="13"/>
  <c r="AG181" i="13"/>
  <c r="AG179" i="13"/>
  <c r="AG176" i="13"/>
  <c r="AG174" i="13"/>
  <c r="AG170" i="13"/>
  <c r="AG153" i="13"/>
  <c r="AG149" i="13"/>
  <c r="AG147" i="13"/>
  <c r="AG144" i="13"/>
  <c r="AG142" i="13"/>
  <c r="AG138" i="13"/>
  <c r="AG121" i="13"/>
  <c r="AG117" i="13"/>
  <c r="AG115" i="13"/>
  <c r="AG112" i="13"/>
  <c r="AG110" i="13"/>
  <c r="AG106" i="13"/>
  <c r="AG89" i="13"/>
  <c r="AG85" i="13"/>
  <c r="AG83" i="13"/>
  <c r="AG80" i="13"/>
  <c r="AG78" i="13"/>
  <c r="AG74" i="13"/>
  <c r="AG57" i="13"/>
  <c r="AG53" i="13"/>
  <c r="AG51" i="13"/>
  <c r="AG48" i="13"/>
  <c r="AG46" i="13"/>
  <c r="AG42" i="13"/>
  <c r="AG25" i="13"/>
  <c r="AG21" i="13"/>
  <c r="AG19" i="13"/>
  <c r="AG16" i="13"/>
  <c r="AG14" i="13"/>
  <c r="AG278" i="13"/>
  <c r="AG249" i="13"/>
  <c r="AG2" i="13"/>
  <c r="AG303" i="13"/>
  <c r="AG301" i="13"/>
  <c r="AG299" i="13"/>
  <c r="AG288" i="13"/>
  <c r="AG286" i="13"/>
  <c r="AG284" i="13"/>
  <c r="AG274" i="13"/>
  <c r="AG265" i="13"/>
  <c r="AG263" i="13"/>
  <c r="AG261" i="13"/>
  <c r="AG259" i="13"/>
  <c r="AG248" i="13"/>
  <c r="AG246" i="13"/>
  <c r="AG244" i="13"/>
  <c r="AG234" i="13"/>
  <c r="AG10" i="13"/>
  <c r="AG304" i="13"/>
  <c r="AG302" i="13"/>
  <c r="AG300" i="13"/>
  <c r="AG290" i="13"/>
  <c r="AG287" i="13"/>
  <c r="AG285" i="13"/>
  <c r="AG283" i="13"/>
  <c r="AG272" i="13"/>
  <c r="AG270" i="13"/>
  <c r="AG268" i="13"/>
  <c r="AG282" i="13"/>
  <c r="AG279" i="13"/>
  <c r="AG277" i="13"/>
  <c r="AG275" i="13"/>
  <c r="AG264" i="13"/>
  <c r="AG262" i="13"/>
  <c r="AG260" i="13"/>
  <c r="AG250" i="13"/>
  <c r="AG247" i="13"/>
  <c r="AG245" i="13"/>
  <c r="AG243" i="13"/>
  <c r="AG232" i="13"/>
  <c r="AG230" i="13"/>
  <c r="AG221" i="13"/>
  <c r="AG219" i="13"/>
  <c r="AG216" i="13"/>
  <c r="AG214" i="13"/>
  <c r="AG205" i="13"/>
  <c r="AG203" i="13"/>
  <c r="AG200" i="13"/>
  <c r="AG198" i="13"/>
  <c r="AG189" i="13"/>
  <c r="AG187" i="13"/>
  <c r="AG184" i="13"/>
  <c r="AG182" i="13"/>
  <c r="AG173" i="13"/>
  <c r="AG171" i="13"/>
  <c r="AG168" i="13"/>
  <c r="AG166" i="13"/>
  <c r="AG157" i="13"/>
  <c r="AG155" i="13"/>
  <c r="AG152" i="13"/>
  <c r="AG150" i="13"/>
  <c r="AG141" i="13"/>
  <c r="AG139" i="13"/>
  <c r="AG136" i="13"/>
  <c r="AG134" i="13"/>
  <c r="AG125" i="13"/>
  <c r="AG123" i="13"/>
  <c r="AG120" i="13"/>
  <c r="AG118" i="13"/>
  <c r="AG109" i="13"/>
  <c r="AG107" i="13"/>
  <c r="AG104" i="13"/>
  <c r="AG102" i="13"/>
  <c r="AG93" i="13"/>
  <c r="AG91" i="13"/>
  <c r="AG88" i="13"/>
  <c r="AG86" i="13"/>
  <c r="AG77" i="13"/>
  <c r="AG75" i="13"/>
  <c r="AG72" i="13"/>
  <c r="AG70" i="13"/>
  <c r="AG61" i="13"/>
  <c r="AG59" i="13"/>
  <c r="AG56" i="13"/>
  <c r="AG54" i="13"/>
  <c r="AG45" i="13"/>
  <c r="AG43" i="13"/>
  <c r="AG40" i="13"/>
  <c r="AG38" i="13"/>
  <c r="AG29" i="13"/>
  <c r="AG27" i="13"/>
  <c r="AG24" i="13"/>
  <c r="AG22" i="13"/>
  <c r="AG13" i="13"/>
  <c r="AG11" i="13"/>
  <c r="AG8" i="13"/>
  <c r="AG6" i="13"/>
  <c r="AG228" i="13"/>
  <c r="AG223" i="13"/>
  <c r="AG220" i="13"/>
  <c r="AG215" i="13"/>
  <c r="AG212" i="13"/>
  <c r="AG207" i="13"/>
  <c r="AG204" i="13"/>
  <c r="AG199" i="13"/>
  <c r="AG196" i="13"/>
  <c r="AG191" i="13"/>
  <c r="AG188" i="13"/>
  <c r="AG183" i="13"/>
  <c r="AG180" i="13"/>
  <c r="AG175" i="13"/>
  <c r="AG172" i="13"/>
  <c r="AG167" i="13"/>
  <c r="AG164" i="13"/>
  <c r="AG159" i="13"/>
  <c r="AG156" i="13"/>
  <c r="AG151" i="13"/>
  <c r="AG148" i="13"/>
  <c r="AG143" i="13"/>
  <c r="AG140" i="13"/>
  <c r="AG135" i="13"/>
  <c r="AG132" i="13"/>
  <c r="AG127" i="13"/>
  <c r="AG124" i="13"/>
  <c r="AG119" i="13"/>
  <c r="AG116" i="13"/>
  <c r="AG111" i="13"/>
  <c r="AG108" i="13"/>
  <c r="AG103" i="13"/>
  <c r="AG100" i="13"/>
  <c r="AG95" i="13"/>
  <c r="AG92" i="13"/>
  <c r="AG87" i="13"/>
  <c r="AG84" i="13"/>
  <c r="AG79" i="13"/>
  <c r="AG76" i="13"/>
  <c r="AG71" i="13"/>
  <c r="AG68" i="13"/>
  <c r="AG63" i="13"/>
  <c r="AG60" i="13"/>
  <c r="AG55" i="13"/>
  <c r="AG52" i="13"/>
  <c r="AG47" i="13"/>
  <c r="AG44" i="13"/>
  <c r="AG39" i="13"/>
  <c r="AG36" i="13"/>
  <c r="AG31" i="13"/>
  <c r="AG28" i="13"/>
  <c r="AG23" i="13"/>
  <c r="AG20" i="13"/>
  <c r="AG15" i="13"/>
  <c r="AG12" i="13"/>
  <c r="AG7" i="13"/>
  <c r="AG4" i="13"/>
  <c r="B1085" i="19"/>
  <c r="AF34" i="12"/>
  <c r="AE20" i="12"/>
  <c r="AF20" i="12"/>
  <c r="AE21" i="12"/>
  <c r="AF21" i="12"/>
  <c r="AE22" i="12"/>
  <c r="AF22" i="12"/>
  <c r="AE23" i="12"/>
  <c r="AF23" i="12"/>
  <c r="AE24" i="12"/>
  <c r="AF24" i="12"/>
  <c r="AE25" i="12"/>
  <c r="AF25" i="12"/>
  <c r="AE26" i="12"/>
  <c r="AF26" i="12"/>
  <c r="AE27" i="12"/>
  <c r="AF27" i="12"/>
  <c r="AE28" i="12"/>
  <c r="AF28" i="12"/>
  <c r="AE29" i="12"/>
  <c r="AF29" i="12"/>
  <c r="AE30" i="12"/>
  <c r="AF30" i="12"/>
  <c r="AE31" i="12"/>
  <c r="AF31" i="12"/>
  <c r="AE32" i="12"/>
  <c r="AF32" i="12"/>
  <c r="AE33" i="12"/>
  <c r="AF33" i="12"/>
  <c r="AE34" i="12"/>
  <c r="AG34" i="12" s="1"/>
  <c r="AE35" i="12"/>
  <c r="AF35" i="12"/>
  <c r="AE36" i="12"/>
  <c r="AF36" i="12"/>
  <c r="AE37" i="12"/>
  <c r="AF37" i="12"/>
  <c r="AE38" i="12"/>
  <c r="AF38" i="12"/>
  <c r="AE39" i="12"/>
  <c r="AF39" i="12"/>
  <c r="AE40" i="12"/>
  <c r="AF40" i="12"/>
  <c r="AE41" i="12"/>
  <c r="AF41" i="12"/>
  <c r="AE42" i="12"/>
  <c r="AF42" i="12"/>
  <c r="AE43" i="12"/>
  <c r="AF43" i="12"/>
  <c r="AE44" i="12"/>
  <c r="AF44" i="12"/>
  <c r="AE45" i="12"/>
  <c r="AF45" i="12"/>
  <c r="AE46" i="12"/>
  <c r="AF46" i="12"/>
  <c r="AE47" i="12"/>
  <c r="AF47" i="12"/>
  <c r="AE48" i="12"/>
  <c r="AF48" i="12"/>
  <c r="AE49" i="12"/>
  <c r="AF49" i="12"/>
  <c r="AE50" i="12"/>
  <c r="AF50" i="12"/>
  <c r="AE51" i="12"/>
  <c r="AF51" i="12"/>
  <c r="AE52" i="12"/>
  <c r="AF52" i="12"/>
  <c r="AE53" i="12"/>
  <c r="AF53" i="12"/>
  <c r="AE54" i="12"/>
  <c r="AF54" i="12"/>
  <c r="AE55" i="12"/>
  <c r="AF55" i="12"/>
  <c r="AE56" i="12"/>
  <c r="AF56" i="12"/>
  <c r="AE57" i="12"/>
  <c r="AF57" i="12"/>
  <c r="AE58" i="12"/>
  <c r="AF58" i="12"/>
  <c r="AE59" i="12"/>
  <c r="AF59" i="12"/>
  <c r="AE60" i="12"/>
  <c r="AF60" i="12"/>
  <c r="AE61" i="12"/>
  <c r="AF61" i="12"/>
  <c r="AE62" i="12"/>
  <c r="AF62" i="12"/>
  <c r="AE63" i="12"/>
  <c r="AF63" i="12"/>
  <c r="AE64" i="12"/>
  <c r="AF64" i="12"/>
  <c r="AE65" i="12"/>
  <c r="AF65" i="12"/>
  <c r="AE66" i="12"/>
  <c r="AF66" i="12"/>
  <c r="AE67" i="12"/>
  <c r="AF67" i="12"/>
  <c r="AE68" i="12"/>
  <c r="AF68" i="12"/>
  <c r="AE69" i="12"/>
  <c r="AF69" i="12"/>
  <c r="AE70" i="12"/>
  <c r="AF70" i="12"/>
  <c r="AE71" i="12"/>
  <c r="AF71" i="12"/>
  <c r="AE72" i="12"/>
  <c r="AF72" i="12"/>
  <c r="AE73" i="12"/>
  <c r="AF73" i="12"/>
  <c r="AE74" i="12"/>
  <c r="AF74" i="12"/>
  <c r="AE75" i="12"/>
  <c r="AF75" i="12"/>
  <c r="AE76" i="12"/>
  <c r="AF76" i="12"/>
  <c r="AE77" i="12"/>
  <c r="AF77" i="12"/>
  <c r="AE78" i="12"/>
  <c r="AF78" i="12"/>
  <c r="AE79" i="12"/>
  <c r="AF79" i="12"/>
  <c r="AE80" i="12"/>
  <c r="AF80" i="12"/>
  <c r="AE81" i="12"/>
  <c r="AF81" i="12"/>
  <c r="AE82" i="12"/>
  <c r="AF82" i="12"/>
  <c r="AE83" i="12"/>
  <c r="AF83" i="12"/>
  <c r="AE84" i="12"/>
  <c r="AF84" i="12"/>
  <c r="AE85" i="12"/>
  <c r="AF85" i="12"/>
  <c r="AE86" i="12"/>
  <c r="AF86" i="12"/>
  <c r="AE87" i="12"/>
  <c r="AF87" i="12"/>
  <c r="AE88" i="12"/>
  <c r="AF88" i="12"/>
  <c r="AE89" i="12"/>
  <c r="AF89" i="12"/>
  <c r="AE90" i="12"/>
  <c r="AF90" i="12"/>
  <c r="AE91" i="12"/>
  <c r="AF91" i="12"/>
  <c r="AE92" i="12"/>
  <c r="AF92" i="12"/>
  <c r="AE93" i="12"/>
  <c r="AF93" i="12"/>
  <c r="AE94" i="12"/>
  <c r="AF94" i="12"/>
  <c r="AE95" i="12"/>
  <c r="AF95" i="12"/>
  <c r="AE96" i="12"/>
  <c r="AF96" i="12"/>
  <c r="AE97" i="12"/>
  <c r="AF97" i="12"/>
  <c r="AE98" i="12"/>
  <c r="AF98" i="12"/>
  <c r="AE99" i="12"/>
  <c r="AF99" i="12"/>
  <c r="AE100" i="12"/>
  <c r="AF100" i="12"/>
  <c r="AE101" i="12"/>
  <c r="AF101" i="12"/>
  <c r="AE102" i="12"/>
  <c r="AF102" i="12"/>
  <c r="AE103" i="12"/>
  <c r="AF103" i="12"/>
  <c r="AE104" i="12"/>
  <c r="AF104" i="12"/>
  <c r="AE105" i="12"/>
  <c r="AF105" i="12"/>
  <c r="AE106" i="12"/>
  <c r="AF106" i="12"/>
  <c r="AE107" i="12"/>
  <c r="AF107" i="12"/>
  <c r="AE108" i="12"/>
  <c r="AF108" i="12"/>
  <c r="AE109" i="12"/>
  <c r="AF109" i="12"/>
  <c r="AE110" i="12"/>
  <c r="AF110" i="12"/>
  <c r="AE111" i="12"/>
  <c r="AF111" i="12"/>
  <c r="AE112" i="12"/>
  <c r="AF112" i="12"/>
  <c r="AE113" i="12"/>
  <c r="AF113" i="12"/>
  <c r="AE114" i="12"/>
  <c r="AF114" i="12"/>
  <c r="AE115" i="12"/>
  <c r="AF115" i="12"/>
  <c r="AE116" i="12"/>
  <c r="AF116" i="12"/>
  <c r="AE117" i="12"/>
  <c r="AF117" i="12"/>
  <c r="AE118" i="12"/>
  <c r="AF118" i="12"/>
  <c r="AE119" i="12"/>
  <c r="AF119" i="12"/>
  <c r="AE120" i="12"/>
  <c r="AF120" i="12"/>
  <c r="AE121" i="12"/>
  <c r="AF121" i="12"/>
  <c r="AE122" i="12"/>
  <c r="AF122" i="12"/>
  <c r="AE123" i="12"/>
  <c r="AF123" i="12"/>
  <c r="AE124" i="12"/>
  <c r="AF124" i="12"/>
  <c r="AE125" i="12"/>
  <c r="AF125" i="12"/>
  <c r="AE126" i="12"/>
  <c r="AF126" i="12"/>
  <c r="AE127" i="12"/>
  <c r="AF127" i="12"/>
  <c r="AE128" i="12"/>
  <c r="AF128" i="12"/>
  <c r="AE129" i="12"/>
  <c r="AF129" i="12"/>
  <c r="AE130" i="12"/>
  <c r="AF130" i="12"/>
  <c r="AE131" i="12"/>
  <c r="AF131" i="12"/>
  <c r="AE132" i="12"/>
  <c r="AF132" i="12"/>
  <c r="AE133" i="12"/>
  <c r="AF133" i="12"/>
  <c r="AE134" i="12"/>
  <c r="AF134" i="12"/>
  <c r="AE135" i="12"/>
  <c r="AF135" i="12"/>
  <c r="AE136" i="12"/>
  <c r="AF136" i="12"/>
  <c r="AE137" i="12"/>
  <c r="AF137" i="12"/>
  <c r="AE138" i="12"/>
  <c r="AF138" i="12"/>
  <c r="AE139" i="12"/>
  <c r="AF139" i="12"/>
  <c r="AE140" i="12"/>
  <c r="AF140" i="12"/>
  <c r="AE141" i="12"/>
  <c r="AF141" i="12"/>
  <c r="AE142" i="12"/>
  <c r="AF142" i="12"/>
  <c r="AE143" i="12"/>
  <c r="AF143" i="12"/>
  <c r="AE144" i="12"/>
  <c r="AF144" i="12"/>
  <c r="AE145" i="12"/>
  <c r="AF145" i="12"/>
  <c r="AE146" i="12"/>
  <c r="AF146" i="12"/>
  <c r="AE147" i="12"/>
  <c r="AF147" i="12"/>
  <c r="AE148" i="12"/>
  <c r="AF148" i="12"/>
  <c r="AE149" i="12"/>
  <c r="AF149" i="12"/>
  <c r="AE150" i="12"/>
  <c r="AF150" i="12"/>
  <c r="AE151" i="12"/>
  <c r="AF151" i="12"/>
  <c r="AE152" i="12"/>
  <c r="AF152" i="12"/>
  <c r="AE153" i="12"/>
  <c r="AF153" i="12"/>
  <c r="AE154" i="12"/>
  <c r="AF154" i="12"/>
  <c r="AE155" i="12"/>
  <c r="AF155" i="12"/>
  <c r="AE156" i="12"/>
  <c r="AF156" i="12"/>
  <c r="AE157" i="12"/>
  <c r="AF157" i="12"/>
  <c r="AE158" i="12"/>
  <c r="AF158" i="12"/>
  <c r="AE159" i="12"/>
  <c r="AF159" i="12"/>
  <c r="AE160" i="12"/>
  <c r="AF160" i="12"/>
  <c r="AE161" i="12"/>
  <c r="AF161" i="12"/>
  <c r="AE162" i="12"/>
  <c r="AF162" i="12"/>
  <c r="AE163" i="12"/>
  <c r="AF163" i="12"/>
  <c r="AE164" i="12"/>
  <c r="AF164" i="12"/>
  <c r="AE165" i="12"/>
  <c r="AF165" i="12"/>
  <c r="AE166" i="12"/>
  <c r="AF166" i="12"/>
  <c r="AE167" i="12"/>
  <c r="AF167" i="12"/>
  <c r="AE168" i="12"/>
  <c r="AF168" i="12"/>
  <c r="AE169" i="12"/>
  <c r="AF169" i="12"/>
  <c r="AE170" i="12"/>
  <c r="AF170" i="12"/>
  <c r="AE171" i="12"/>
  <c r="AF171" i="12"/>
  <c r="AE172" i="12"/>
  <c r="AF172" i="12"/>
  <c r="AE173" i="12"/>
  <c r="AF173" i="12"/>
  <c r="AE174" i="12"/>
  <c r="AF174" i="12"/>
  <c r="AE175" i="12"/>
  <c r="AF175" i="12"/>
  <c r="AE176" i="12"/>
  <c r="AF176" i="12"/>
  <c r="AE177" i="12"/>
  <c r="AF177" i="12"/>
  <c r="AE178" i="12"/>
  <c r="AF178" i="12"/>
  <c r="AE179" i="12"/>
  <c r="AF179" i="12"/>
  <c r="AE180" i="12"/>
  <c r="AF180" i="12"/>
  <c r="AE181" i="12"/>
  <c r="AF181" i="12"/>
  <c r="AE182" i="12"/>
  <c r="AF182" i="12"/>
  <c r="AE183" i="12"/>
  <c r="AF183" i="12"/>
  <c r="AE184" i="12"/>
  <c r="AF184" i="12"/>
  <c r="AE185" i="12"/>
  <c r="AF185" i="12"/>
  <c r="AE186" i="12"/>
  <c r="AF186" i="12"/>
  <c r="AE187" i="12"/>
  <c r="AF187" i="12"/>
  <c r="AE188" i="12"/>
  <c r="AF188" i="12"/>
  <c r="AE189" i="12"/>
  <c r="AF189" i="12"/>
  <c r="AE190" i="12"/>
  <c r="AF190" i="12"/>
  <c r="AE191" i="12"/>
  <c r="AF191" i="12"/>
  <c r="AE192" i="12"/>
  <c r="AF192" i="12"/>
  <c r="AE193" i="12"/>
  <c r="AF193" i="12"/>
  <c r="AE194" i="12"/>
  <c r="AF194" i="12"/>
  <c r="AE195" i="12"/>
  <c r="AF195" i="12"/>
  <c r="AE196" i="12"/>
  <c r="AF196" i="12"/>
  <c r="AE197" i="12"/>
  <c r="AF197" i="12"/>
  <c r="AE198" i="12"/>
  <c r="AF198" i="12"/>
  <c r="AE199" i="12"/>
  <c r="AF199" i="12"/>
  <c r="AE200" i="12"/>
  <c r="AF200" i="12"/>
  <c r="AE201" i="12"/>
  <c r="AF201" i="12"/>
  <c r="AE202" i="12"/>
  <c r="AF202" i="12"/>
  <c r="AE203" i="12"/>
  <c r="AF203" i="12"/>
  <c r="AE204" i="12"/>
  <c r="AF204" i="12"/>
  <c r="AE205" i="12"/>
  <c r="AF205" i="12"/>
  <c r="AE206" i="12"/>
  <c r="AF206" i="12"/>
  <c r="AE207" i="12"/>
  <c r="AF207" i="12"/>
  <c r="AE208" i="12"/>
  <c r="AF208" i="12"/>
  <c r="AE209" i="12"/>
  <c r="AF209" i="12"/>
  <c r="AE210" i="12"/>
  <c r="AF210" i="12"/>
  <c r="AE211" i="12"/>
  <c r="AF211" i="12"/>
  <c r="AE212" i="12"/>
  <c r="AF212" i="12"/>
  <c r="AE213" i="12"/>
  <c r="AF213" i="12"/>
  <c r="AE214" i="12"/>
  <c r="AF214" i="12"/>
  <c r="AE215" i="12"/>
  <c r="AF215" i="12"/>
  <c r="AE216" i="12"/>
  <c r="AF216" i="12"/>
  <c r="AE217" i="12"/>
  <c r="AF217" i="12"/>
  <c r="AE218" i="12"/>
  <c r="AF218" i="12"/>
  <c r="AE219" i="12"/>
  <c r="AF219" i="12"/>
  <c r="AE220" i="12"/>
  <c r="AF220" i="12"/>
  <c r="AE221" i="12"/>
  <c r="AF221" i="12"/>
  <c r="AE222" i="12"/>
  <c r="AF222" i="12"/>
  <c r="AE223" i="12"/>
  <c r="AF223" i="12"/>
  <c r="AE224" i="12"/>
  <c r="AF224" i="12"/>
  <c r="AE225" i="12"/>
  <c r="AF225" i="12"/>
  <c r="AE226" i="12"/>
  <c r="AF226" i="12"/>
  <c r="AE227" i="12"/>
  <c r="AF227" i="12"/>
  <c r="AE228" i="12"/>
  <c r="AF228" i="12"/>
  <c r="AE229" i="12"/>
  <c r="AF229" i="12"/>
  <c r="AE230" i="12"/>
  <c r="AF230" i="12"/>
  <c r="AE231" i="12"/>
  <c r="AF231" i="12"/>
  <c r="AE232" i="12"/>
  <c r="AF232" i="12"/>
  <c r="AE233" i="12"/>
  <c r="AF233" i="12"/>
  <c r="AE234" i="12"/>
  <c r="AF234" i="12"/>
  <c r="AE235" i="12"/>
  <c r="AF235" i="12"/>
  <c r="AE236" i="12"/>
  <c r="AF236" i="12"/>
  <c r="AE237" i="12"/>
  <c r="AF237" i="12"/>
  <c r="AE238" i="12"/>
  <c r="AF238" i="12"/>
  <c r="AF239" i="12"/>
  <c r="AE240" i="12"/>
  <c r="AF240" i="12"/>
  <c r="AE241" i="12"/>
  <c r="AF241" i="12"/>
  <c r="AE242" i="12"/>
  <c r="AF242" i="12"/>
  <c r="AE243" i="12"/>
  <c r="AF243" i="12"/>
  <c r="AE244" i="12"/>
  <c r="AF244" i="12"/>
  <c r="AE245" i="12"/>
  <c r="AF245" i="12"/>
  <c r="AE246" i="12"/>
  <c r="AF246" i="12"/>
  <c r="AE247" i="12"/>
  <c r="AF247" i="12"/>
  <c r="AE248" i="12"/>
  <c r="AF248" i="12"/>
  <c r="AE249" i="12"/>
  <c r="AF249" i="12"/>
  <c r="AE250" i="12"/>
  <c r="AF250" i="12"/>
  <c r="AE251" i="12"/>
  <c r="AF251" i="12"/>
  <c r="AE252" i="12"/>
  <c r="AF252" i="12"/>
  <c r="AE253" i="12"/>
  <c r="AF253" i="12"/>
  <c r="AE254" i="12"/>
  <c r="AF254" i="12"/>
  <c r="AE255" i="12"/>
  <c r="AF255" i="12"/>
  <c r="AE256" i="12"/>
  <c r="AF256" i="12"/>
  <c r="AE257" i="12"/>
  <c r="AF257" i="12"/>
  <c r="AE258" i="12"/>
  <c r="AF258" i="12"/>
  <c r="AE259" i="12"/>
  <c r="AF259" i="12"/>
  <c r="AE260" i="12"/>
  <c r="AF260" i="12"/>
  <c r="AE261" i="12"/>
  <c r="AF261" i="12"/>
  <c r="AE262" i="12"/>
  <c r="AF262" i="12"/>
  <c r="AE263" i="12"/>
  <c r="AF263" i="12"/>
  <c r="AE264" i="12"/>
  <c r="AF264" i="12"/>
  <c r="AE265" i="12"/>
  <c r="AF265" i="12"/>
  <c r="AE266" i="12"/>
  <c r="AF266" i="12"/>
  <c r="AE267" i="12"/>
  <c r="AF267" i="12"/>
  <c r="AE268" i="12"/>
  <c r="AF268" i="12"/>
  <c r="AE269" i="12"/>
  <c r="AF269" i="12"/>
  <c r="AE270" i="12"/>
  <c r="AF270" i="12"/>
  <c r="AE271" i="12"/>
  <c r="AF271" i="12"/>
  <c r="AE272" i="12"/>
  <c r="AF272" i="12"/>
  <c r="AE273" i="12"/>
  <c r="AF273" i="12"/>
  <c r="AE274" i="12"/>
  <c r="AF274" i="12"/>
  <c r="AE275" i="12"/>
  <c r="AF275" i="12"/>
  <c r="AE276" i="12"/>
  <c r="AF276" i="12"/>
  <c r="AE277" i="12"/>
  <c r="AF277" i="12"/>
  <c r="AE278" i="12"/>
  <c r="AF278" i="12"/>
  <c r="AE279" i="12"/>
  <c r="AF279" i="12"/>
  <c r="AE280" i="12"/>
  <c r="AF280" i="12"/>
  <c r="AE281" i="12"/>
  <c r="AF281" i="12"/>
  <c r="AE282" i="12"/>
  <c r="AF282" i="12"/>
  <c r="AE283" i="12"/>
  <c r="AF283" i="12"/>
  <c r="AE284" i="12"/>
  <c r="AF284" i="12"/>
  <c r="AE285" i="12"/>
  <c r="AF285" i="12"/>
  <c r="AE286" i="12"/>
  <c r="AF286" i="12"/>
  <c r="AE287" i="12"/>
  <c r="AF287" i="12"/>
  <c r="AE288" i="12"/>
  <c r="AF288" i="12"/>
  <c r="AE289" i="12"/>
  <c r="AF289" i="12"/>
  <c r="AE290" i="12"/>
  <c r="AF290" i="12"/>
  <c r="AE291" i="12"/>
  <c r="AF291" i="12"/>
  <c r="AE3" i="12"/>
  <c r="AF3" i="12"/>
  <c r="AE4" i="12"/>
  <c r="AF4" i="12"/>
  <c r="AE5" i="12"/>
  <c r="AF5" i="12"/>
  <c r="AE6" i="12"/>
  <c r="AF6" i="12"/>
  <c r="AE7" i="12"/>
  <c r="AF7" i="12"/>
  <c r="AE8" i="12"/>
  <c r="AF8" i="12"/>
  <c r="AE9" i="12"/>
  <c r="AF9" i="12"/>
  <c r="AE10" i="12"/>
  <c r="AF10" i="12"/>
  <c r="AE11" i="12"/>
  <c r="AF11" i="12"/>
  <c r="AE12" i="12"/>
  <c r="AF12" i="12"/>
  <c r="AE13" i="12"/>
  <c r="AF13" i="12"/>
  <c r="AE14" i="12"/>
  <c r="AF14" i="12"/>
  <c r="AE15" i="12"/>
  <c r="AF15" i="12"/>
  <c r="AE16" i="12"/>
  <c r="AF16" i="12"/>
  <c r="AE17" i="12"/>
  <c r="AF17" i="12"/>
  <c r="AE18" i="12"/>
  <c r="AF18" i="12"/>
  <c r="AE19" i="12"/>
  <c r="AF19" i="12"/>
  <c r="AF2" i="12"/>
  <c r="AE2" i="12"/>
  <c r="K847" i="19"/>
  <c r="L847" i="19"/>
  <c r="N847" i="19"/>
  <c r="K848" i="19"/>
  <c r="L848" i="19"/>
  <c r="N848" i="19"/>
  <c r="K849" i="19"/>
  <c r="L849" i="19"/>
  <c r="N849" i="19"/>
  <c r="K850" i="19"/>
  <c r="L850" i="19"/>
  <c r="N850" i="19"/>
  <c r="K851" i="19"/>
  <c r="L851" i="19"/>
  <c r="N851" i="19"/>
  <c r="K852" i="19"/>
  <c r="L852" i="19"/>
  <c r="N852" i="19"/>
  <c r="K853" i="19"/>
  <c r="L853" i="19"/>
  <c r="N853" i="19"/>
  <c r="K854" i="19"/>
  <c r="L854" i="19"/>
  <c r="N854" i="19"/>
  <c r="K855" i="19"/>
  <c r="L855" i="19"/>
  <c r="N855" i="19"/>
  <c r="K856" i="19"/>
  <c r="L856" i="19"/>
  <c r="N856" i="19"/>
  <c r="K857" i="19"/>
  <c r="L857" i="19"/>
  <c r="N857" i="19"/>
  <c r="K858" i="19"/>
  <c r="L858" i="19"/>
  <c r="N858" i="19"/>
  <c r="K859" i="19"/>
  <c r="L859" i="19"/>
  <c r="N859" i="19"/>
  <c r="K860" i="19"/>
  <c r="L860" i="19"/>
  <c r="N860" i="19"/>
  <c r="K861" i="19"/>
  <c r="L861" i="19"/>
  <c r="N861" i="19"/>
  <c r="K862" i="19"/>
  <c r="L862" i="19"/>
  <c r="N862" i="19"/>
  <c r="K863" i="19"/>
  <c r="L863" i="19"/>
  <c r="N863" i="19"/>
  <c r="K864" i="19"/>
  <c r="L864" i="19"/>
  <c r="N864" i="19"/>
  <c r="K865" i="19"/>
  <c r="L865" i="19"/>
  <c r="N865" i="19"/>
  <c r="K866" i="19"/>
  <c r="L866" i="19"/>
  <c r="N866" i="19"/>
  <c r="K867" i="19"/>
  <c r="L867" i="19"/>
  <c r="N867" i="19"/>
  <c r="K868" i="19"/>
  <c r="L868" i="19"/>
  <c r="N868" i="19"/>
  <c r="K869" i="19"/>
  <c r="L869" i="19"/>
  <c r="N869" i="19"/>
  <c r="K870" i="19"/>
  <c r="L870" i="19"/>
  <c r="N870" i="19"/>
  <c r="K871" i="19"/>
  <c r="L871" i="19"/>
  <c r="N871" i="19"/>
  <c r="K872" i="19"/>
  <c r="L872" i="19"/>
  <c r="N872" i="19"/>
  <c r="K873" i="19"/>
  <c r="L873" i="19"/>
  <c r="N873" i="19"/>
  <c r="K874" i="19"/>
  <c r="L874" i="19"/>
  <c r="N874" i="19"/>
  <c r="K875" i="19"/>
  <c r="L875" i="19"/>
  <c r="N875" i="19"/>
  <c r="K876" i="19"/>
  <c r="L876" i="19"/>
  <c r="N876" i="19"/>
  <c r="K877" i="19"/>
  <c r="L877" i="19"/>
  <c r="N877" i="19"/>
  <c r="K878" i="19"/>
  <c r="L878" i="19"/>
  <c r="N878" i="19"/>
  <c r="K879" i="19"/>
  <c r="L879" i="19"/>
  <c r="N879" i="19"/>
  <c r="K880" i="19"/>
  <c r="L880" i="19"/>
  <c r="N880" i="19"/>
  <c r="K881" i="19"/>
  <c r="L881" i="19"/>
  <c r="N881" i="19"/>
  <c r="K882" i="19"/>
  <c r="L882" i="19"/>
  <c r="N882" i="19"/>
  <c r="K883" i="19"/>
  <c r="L883" i="19"/>
  <c r="N883" i="19"/>
  <c r="K884" i="19"/>
  <c r="L884" i="19"/>
  <c r="N884" i="19"/>
  <c r="K885" i="19"/>
  <c r="L885" i="19"/>
  <c r="N885" i="19"/>
  <c r="K886" i="19"/>
  <c r="L886" i="19"/>
  <c r="N886" i="19"/>
  <c r="K887" i="19"/>
  <c r="L887" i="19"/>
  <c r="N887" i="19"/>
  <c r="K888" i="19"/>
  <c r="L888" i="19"/>
  <c r="N888" i="19"/>
  <c r="K889" i="19"/>
  <c r="L889" i="19"/>
  <c r="N889" i="19"/>
  <c r="K890" i="19"/>
  <c r="L890" i="19"/>
  <c r="N890" i="19"/>
  <c r="K891" i="19"/>
  <c r="L891" i="19"/>
  <c r="N891" i="19"/>
  <c r="K892" i="19"/>
  <c r="L892" i="19"/>
  <c r="N892" i="19"/>
  <c r="K893" i="19"/>
  <c r="L893" i="19"/>
  <c r="N893" i="19"/>
  <c r="K894" i="19"/>
  <c r="L894" i="19"/>
  <c r="N894" i="19"/>
  <c r="K895" i="19"/>
  <c r="L895" i="19"/>
  <c r="N895" i="19"/>
  <c r="K896" i="19"/>
  <c r="L896" i="19"/>
  <c r="N896" i="19"/>
  <c r="K897" i="19"/>
  <c r="L897" i="19"/>
  <c r="N897" i="19"/>
  <c r="K898" i="19"/>
  <c r="L898" i="19"/>
  <c r="N898" i="19"/>
  <c r="K899" i="19"/>
  <c r="L899" i="19"/>
  <c r="N899" i="19"/>
  <c r="K900" i="19"/>
  <c r="L900" i="19"/>
  <c r="N900" i="19"/>
  <c r="K901" i="19"/>
  <c r="L901" i="19"/>
  <c r="N901" i="19"/>
  <c r="K902" i="19"/>
  <c r="L902" i="19"/>
  <c r="N902" i="19"/>
  <c r="K903" i="19"/>
  <c r="L903" i="19"/>
  <c r="N903" i="19"/>
  <c r="K904" i="19"/>
  <c r="L904" i="19"/>
  <c r="N904" i="19"/>
  <c r="K905" i="19"/>
  <c r="L905" i="19"/>
  <c r="N905" i="19"/>
  <c r="K906" i="19"/>
  <c r="L906" i="19"/>
  <c r="N906" i="19"/>
  <c r="K907" i="19"/>
  <c r="L907" i="19"/>
  <c r="N907" i="19"/>
  <c r="K908" i="19"/>
  <c r="L908" i="19"/>
  <c r="N908" i="19"/>
  <c r="K909" i="19"/>
  <c r="L909" i="19"/>
  <c r="N909" i="19"/>
  <c r="K910" i="19"/>
  <c r="L910" i="19"/>
  <c r="N910" i="19"/>
  <c r="K911" i="19"/>
  <c r="L911" i="19"/>
  <c r="N911" i="19"/>
  <c r="K912" i="19"/>
  <c r="L912" i="19"/>
  <c r="N912" i="19"/>
  <c r="K913" i="19"/>
  <c r="L913" i="19"/>
  <c r="N913" i="19"/>
  <c r="K914" i="19"/>
  <c r="L914" i="19"/>
  <c r="N914" i="19"/>
  <c r="K915" i="19"/>
  <c r="L915" i="19"/>
  <c r="N915" i="19"/>
  <c r="K916" i="19"/>
  <c r="L916" i="19"/>
  <c r="N916" i="19"/>
  <c r="K917" i="19"/>
  <c r="L917" i="19"/>
  <c r="N917" i="19"/>
  <c r="K918" i="19"/>
  <c r="L918" i="19"/>
  <c r="N918" i="19"/>
  <c r="K919" i="19"/>
  <c r="L919" i="19"/>
  <c r="N919" i="19"/>
  <c r="K920" i="19"/>
  <c r="L920" i="19"/>
  <c r="N920" i="19"/>
  <c r="K921" i="19"/>
  <c r="L921" i="19"/>
  <c r="N921" i="19"/>
  <c r="K922" i="19"/>
  <c r="L922" i="19"/>
  <c r="N922" i="19"/>
  <c r="K923" i="19"/>
  <c r="L923" i="19"/>
  <c r="N923" i="19"/>
  <c r="K924" i="19"/>
  <c r="L924" i="19"/>
  <c r="N924" i="19"/>
  <c r="K925" i="19"/>
  <c r="L925" i="19"/>
  <c r="N925" i="19"/>
  <c r="K926" i="19"/>
  <c r="L926" i="19"/>
  <c r="N926" i="19"/>
  <c r="K927" i="19"/>
  <c r="L927" i="19"/>
  <c r="N927" i="19"/>
  <c r="K928" i="19"/>
  <c r="L928" i="19"/>
  <c r="N928" i="19"/>
  <c r="K929" i="19"/>
  <c r="L929" i="19"/>
  <c r="N929" i="19"/>
  <c r="K930" i="19"/>
  <c r="L930" i="19"/>
  <c r="N930" i="19"/>
  <c r="K931" i="19"/>
  <c r="L931" i="19"/>
  <c r="N931" i="19"/>
  <c r="K932" i="19"/>
  <c r="L932" i="19"/>
  <c r="N932" i="19"/>
  <c r="K933" i="19"/>
  <c r="L933" i="19"/>
  <c r="N933" i="19"/>
  <c r="K934" i="19"/>
  <c r="L934" i="19"/>
  <c r="N934" i="19"/>
  <c r="K935" i="19"/>
  <c r="L935" i="19"/>
  <c r="N935" i="19"/>
  <c r="K936" i="19"/>
  <c r="L936" i="19"/>
  <c r="N936" i="19"/>
  <c r="K937" i="19"/>
  <c r="L937" i="19"/>
  <c r="N937" i="19"/>
  <c r="K938" i="19"/>
  <c r="L938" i="19"/>
  <c r="N938" i="19"/>
  <c r="K939" i="19"/>
  <c r="L939" i="19"/>
  <c r="N939" i="19"/>
  <c r="K940" i="19"/>
  <c r="L940" i="19"/>
  <c r="N940" i="19"/>
  <c r="K941" i="19"/>
  <c r="L941" i="19"/>
  <c r="N941" i="19"/>
  <c r="K942" i="19"/>
  <c r="L942" i="19"/>
  <c r="N942" i="19"/>
  <c r="K943" i="19"/>
  <c r="L943" i="19"/>
  <c r="N943" i="19"/>
  <c r="K944" i="19"/>
  <c r="L944" i="19"/>
  <c r="N944" i="19"/>
  <c r="K945" i="19"/>
  <c r="L945" i="19"/>
  <c r="N945" i="19"/>
  <c r="K946" i="19"/>
  <c r="L946" i="19"/>
  <c r="N946" i="19"/>
  <c r="K947" i="19"/>
  <c r="L947" i="19"/>
  <c r="N947" i="19"/>
  <c r="K948" i="19"/>
  <c r="L948" i="19"/>
  <c r="N948" i="19"/>
  <c r="K949" i="19"/>
  <c r="L949" i="19"/>
  <c r="N949" i="19"/>
  <c r="K950" i="19"/>
  <c r="L950" i="19"/>
  <c r="N950" i="19"/>
  <c r="K951" i="19"/>
  <c r="L951" i="19"/>
  <c r="N951" i="19"/>
  <c r="K952" i="19"/>
  <c r="L952" i="19"/>
  <c r="N952" i="19"/>
  <c r="K953" i="19"/>
  <c r="L953" i="19"/>
  <c r="N953" i="19"/>
  <c r="K954" i="19"/>
  <c r="L954" i="19"/>
  <c r="N954" i="19"/>
  <c r="K955" i="19"/>
  <c r="L955" i="19"/>
  <c r="N955" i="19"/>
  <c r="K956" i="19"/>
  <c r="L956" i="19"/>
  <c r="N956" i="19"/>
  <c r="K957" i="19"/>
  <c r="L957" i="19"/>
  <c r="N957" i="19"/>
  <c r="K958" i="19"/>
  <c r="L958" i="19"/>
  <c r="N958" i="19"/>
  <c r="K959" i="19"/>
  <c r="L959" i="19"/>
  <c r="N959" i="19"/>
  <c r="K960" i="19"/>
  <c r="L960" i="19"/>
  <c r="N960" i="19"/>
  <c r="K961" i="19"/>
  <c r="L961" i="19"/>
  <c r="N961" i="19"/>
  <c r="K962" i="19"/>
  <c r="L962" i="19"/>
  <c r="N962" i="19"/>
  <c r="K963" i="19"/>
  <c r="L963" i="19"/>
  <c r="N963" i="19"/>
  <c r="K964" i="19"/>
  <c r="L964" i="19"/>
  <c r="N964" i="19"/>
  <c r="K965" i="19"/>
  <c r="L965" i="19"/>
  <c r="N965" i="19"/>
  <c r="K966" i="19"/>
  <c r="L966" i="19"/>
  <c r="N966" i="19"/>
  <c r="K967" i="19"/>
  <c r="L967" i="19"/>
  <c r="N967" i="19"/>
  <c r="K968" i="19"/>
  <c r="L968" i="19"/>
  <c r="N968" i="19"/>
  <c r="K969" i="19"/>
  <c r="L969" i="19"/>
  <c r="N969" i="19"/>
  <c r="K970" i="19"/>
  <c r="L970" i="19"/>
  <c r="N970" i="19"/>
  <c r="K971" i="19"/>
  <c r="L971" i="19"/>
  <c r="N971" i="19"/>
  <c r="K972" i="19"/>
  <c r="L972" i="19"/>
  <c r="N972" i="19"/>
  <c r="K973" i="19"/>
  <c r="L973" i="19"/>
  <c r="N973" i="19"/>
  <c r="K974" i="19"/>
  <c r="L974" i="19"/>
  <c r="N974" i="19"/>
  <c r="K975" i="19"/>
  <c r="L975" i="19"/>
  <c r="N975" i="19"/>
  <c r="K976" i="19"/>
  <c r="L976" i="19"/>
  <c r="N976" i="19"/>
  <c r="K977" i="19"/>
  <c r="L977" i="19"/>
  <c r="N977" i="19"/>
  <c r="K978" i="19"/>
  <c r="L978" i="19"/>
  <c r="N978" i="19"/>
  <c r="K979" i="19"/>
  <c r="L979" i="19"/>
  <c r="N979" i="19"/>
  <c r="K980" i="19"/>
  <c r="L980" i="19"/>
  <c r="N980" i="19"/>
  <c r="K981" i="19"/>
  <c r="L981" i="19"/>
  <c r="N981" i="19"/>
  <c r="K982" i="19"/>
  <c r="L982" i="19"/>
  <c r="N982" i="19"/>
  <c r="K983" i="19"/>
  <c r="L983" i="19"/>
  <c r="N983" i="19"/>
  <c r="K984" i="19"/>
  <c r="L984" i="19"/>
  <c r="N984" i="19"/>
  <c r="K985" i="19"/>
  <c r="L985" i="19"/>
  <c r="N985" i="19"/>
  <c r="K986" i="19"/>
  <c r="L986" i="19"/>
  <c r="N986" i="19"/>
  <c r="K987" i="19"/>
  <c r="L987" i="19"/>
  <c r="N987" i="19"/>
  <c r="K988" i="19"/>
  <c r="L988" i="19"/>
  <c r="N988" i="19"/>
  <c r="K989" i="19"/>
  <c r="L989" i="19"/>
  <c r="N989" i="19"/>
  <c r="K990" i="19"/>
  <c r="L990" i="19"/>
  <c r="N990" i="19"/>
  <c r="K991" i="19"/>
  <c r="L991" i="19"/>
  <c r="N991" i="19"/>
  <c r="K992" i="19"/>
  <c r="L992" i="19"/>
  <c r="N992" i="19"/>
  <c r="K993" i="19"/>
  <c r="L993" i="19"/>
  <c r="N993" i="19"/>
  <c r="K994" i="19"/>
  <c r="L994" i="19"/>
  <c r="N994" i="19"/>
  <c r="K995" i="19"/>
  <c r="L995" i="19"/>
  <c r="N995" i="19"/>
  <c r="K996" i="19"/>
  <c r="L996" i="19"/>
  <c r="N996" i="19"/>
  <c r="K997" i="19"/>
  <c r="L997" i="19"/>
  <c r="N997" i="19"/>
  <c r="K998" i="19"/>
  <c r="L998" i="19"/>
  <c r="N998" i="19"/>
  <c r="K999" i="19"/>
  <c r="L999" i="19"/>
  <c r="N999" i="19"/>
  <c r="K1000" i="19"/>
  <c r="L1000" i="19"/>
  <c r="N1000" i="19"/>
  <c r="K1001" i="19"/>
  <c r="L1001" i="19"/>
  <c r="N1001" i="19"/>
  <c r="K1002" i="19"/>
  <c r="L1002" i="19"/>
  <c r="N1002" i="19"/>
  <c r="K1003" i="19"/>
  <c r="L1003" i="19"/>
  <c r="N1003" i="19"/>
  <c r="K1004" i="19"/>
  <c r="L1004" i="19"/>
  <c r="N1004" i="19"/>
  <c r="K1005" i="19"/>
  <c r="L1005" i="19"/>
  <c r="N1005" i="19"/>
  <c r="K1006" i="19"/>
  <c r="L1006" i="19"/>
  <c r="N1006" i="19"/>
  <c r="K1007" i="19"/>
  <c r="L1007" i="19"/>
  <c r="N1007" i="19"/>
  <c r="K1008" i="19"/>
  <c r="L1008" i="19"/>
  <c r="N1008" i="19"/>
  <c r="K1009" i="19"/>
  <c r="L1009" i="19"/>
  <c r="N1009" i="19"/>
  <c r="K1010" i="19"/>
  <c r="L1010" i="19"/>
  <c r="N1010" i="19"/>
  <c r="K1011" i="19"/>
  <c r="L1011" i="19"/>
  <c r="N1011" i="19"/>
  <c r="K1012" i="19"/>
  <c r="L1012" i="19"/>
  <c r="N1012" i="19"/>
  <c r="K1013" i="19"/>
  <c r="L1013" i="19"/>
  <c r="N1013" i="19"/>
  <c r="K1014" i="19"/>
  <c r="L1014" i="19"/>
  <c r="N1014" i="19"/>
  <c r="K1015" i="19"/>
  <c r="L1015" i="19"/>
  <c r="N1015" i="19"/>
  <c r="K1016" i="19"/>
  <c r="L1016" i="19"/>
  <c r="N1016" i="19"/>
  <c r="K1017" i="19"/>
  <c r="L1017" i="19"/>
  <c r="N1017" i="19"/>
  <c r="K1018" i="19"/>
  <c r="L1018" i="19"/>
  <c r="N1018" i="19"/>
  <c r="K1019" i="19"/>
  <c r="L1019" i="19"/>
  <c r="N1019" i="19"/>
  <c r="K1020" i="19"/>
  <c r="L1020" i="19"/>
  <c r="N1020" i="19"/>
  <c r="K1021" i="19"/>
  <c r="L1021" i="19"/>
  <c r="N1021" i="19"/>
  <c r="K1022" i="19"/>
  <c r="L1022" i="19"/>
  <c r="N1022" i="19"/>
  <c r="K1023" i="19"/>
  <c r="L1023" i="19"/>
  <c r="N1023" i="19"/>
  <c r="K1024" i="19"/>
  <c r="L1024" i="19"/>
  <c r="N1024" i="19"/>
  <c r="K1025" i="19"/>
  <c r="L1025" i="19"/>
  <c r="N1025" i="19"/>
  <c r="K1026" i="19"/>
  <c r="L1026" i="19"/>
  <c r="N1026" i="19"/>
  <c r="K1027" i="19"/>
  <c r="L1027" i="19"/>
  <c r="N1027" i="19"/>
  <c r="K1028" i="19"/>
  <c r="L1028" i="19"/>
  <c r="N1028" i="19"/>
  <c r="K1029" i="19"/>
  <c r="L1029" i="19"/>
  <c r="N1029" i="19"/>
  <c r="K1030" i="19"/>
  <c r="L1030" i="19"/>
  <c r="N1030" i="19"/>
  <c r="K1031" i="19"/>
  <c r="L1031" i="19"/>
  <c r="N1031" i="19"/>
  <c r="K1032" i="19"/>
  <c r="L1032" i="19"/>
  <c r="N1032" i="19"/>
  <c r="K1033" i="19"/>
  <c r="L1033" i="19"/>
  <c r="N1033" i="19"/>
  <c r="K1034" i="19"/>
  <c r="L1034" i="19"/>
  <c r="N1034" i="19"/>
  <c r="K1035" i="19"/>
  <c r="L1035" i="19"/>
  <c r="N1035" i="19"/>
  <c r="K1036" i="19"/>
  <c r="L1036" i="19"/>
  <c r="N1036" i="19"/>
  <c r="K1037" i="19"/>
  <c r="L1037" i="19"/>
  <c r="N1037" i="19"/>
  <c r="K1038" i="19"/>
  <c r="L1038" i="19"/>
  <c r="N1038" i="19"/>
  <c r="K1039" i="19"/>
  <c r="L1039" i="19"/>
  <c r="N1039" i="19"/>
  <c r="K1040" i="19"/>
  <c r="L1040" i="19"/>
  <c r="N1040" i="19"/>
  <c r="K1041" i="19"/>
  <c r="L1041" i="19"/>
  <c r="N1041" i="19"/>
  <c r="K1042" i="19"/>
  <c r="L1042" i="19"/>
  <c r="N1042" i="19"/>
  <c r="K1043" i="19"/>
  <c r="L1043" i="19"/>
  <c r="N1043" i="19"/>
  <c r="K1044" i="19"/>
  <c r="L1044" i="19"/>
  <c r="N1044" i="19"/>
  <c r="K1045" i="19"/>
  <c r="L1045" i="19"/>
  <c r="N1045" i="19"/>
  <c r="K1046" i="19"/>
  <c r="L1046" i="19"/>
  <c r="N1046" i="19"/>
  <c r="K1047" i="19"/>
  <c r="L1047" i="19"/>
  <c r="N1047" i="19"/>
  <c r="K1048" i="19"/>
  <c r="L1048" i="19"/>
  <c r="N1048" i="19"/>
  <c r="K1049" i="19"/>
  <c r="L1049" i="19"/>
  <c r="N1049" i="19"/>
  <c r="K1050" i="19"/>
  <c r="L1050" i="19"/>
  <c r="N1050" i="19"/>
  <c r="K1051" i="19"/>
  <c r="L1051" i="19"/>
  <c r="N1051" i="19"/>
  <c r="K1052" i="19"/>
  <c r="L1052" i="19"/>
  <c r="N1052" i="19"/>
  <c r="K1053" i="19"/>
  <c r="L1053" i="19"/>
  <c r="N1053" i="19"/>
  <c r="K1054" i="19"/>
  <c r="L1054" i="19"/>
  <c r="N1054" i="19"/>
  <c r="K1055" i="19"/>
  <c r="L1055" i="19"/>
  <c r="N1055" i="19"/>
  <c r="K1056" i="19"/>
  <c r="L1056" i="19"/>
  <c r="N1056" i="19"/>
  <c r="K1057" i="19"/>
  <c r="L1057" i="19"/>
  <c r="N1057" i="19"/>
  <c r="K1058" i="19"/>
  <c r="L1058" i="19"/>
  <c r="N1058" i="19"/>
  <c r="K1059" i="19"/>
  <c r="L1059" i="19"/>
  <c r="N1059" i="19"/>
  <c r="K1060" i="19"/>
  <c r="L1060" i="19"/>
  <c r="N1060" i="19"/>
  <c r="K1061" i="19"/>
  <c r="L1061" i="19"/>
  <c r="N1061" i="19"/>
  <c r="K1062" i="19"/>
  <c r="L1062" i="19"/>
  <c r="N1062" i="19"/>
  <c r="K1063" i="19"/>
  <c r="L1063" i="19"/>
  <c r="N1063" i="19"/>
  <c r="K1064" i="19"/>
  <c r="L1064" i="19"/>
  <c r="N1064" i="19"/>
  <c r="K1065" i="19"/>
  <c r="L1065" i="19"/>
  <c r="N1065" i="19"/>
  <c r="K1066" i="19"/>
  <c r="L1066" i="19"/>
  <c r="N1066" i="19"/>
  <c r="K1067" i="19"/>
  <c r="L1067" i="19"/>
  <c r="N1067" i="19"/>
  <c r="K1068" i="19"/>
  <c r="L1068" i="19"/>
  <c r="N1068" i="19"/>
  <c r="K1069" i="19"/>
  <c r="L1069" i="19"/>
  <c r="N1069" i="19"/>
  <c r="K1070" i="19"/>
  <c r="L1070" i="19"/>
  <c r="N1070" i="19"/>
  <c r="K1071" i="19"/>
  <c r="L1071" i="19"/>
  <c r="N1071" i="19"/>
  <c r="K1072" i="19"/>
  <c r="L1072" i="19"/>
  <c r="N1072" i="19"/>
  <c r="K1073" i="19"/>
  <c r="L1073" i="19"/>
  <c r="N1073" i="19"/>
  <c r="K1074" i="19"/>
  <c r="L1074" i="19"/>
  <c r="N1074" i="19"/>
  <c r="K1075" i="19"/>
  <c r="L1075" i="19"/>
  <c r="N1075" i="19"/>
  <c r="K1076" i="19"/>
  <c r="L1076" i="19"/>
  <c r="N1076" i="19"/>
  <c r="K1077" i="19"/>
  <c r="L1077" i="19"/>
  <c r="N1077" i="19"/>
  <c r="K1078" i="19"/>
  <c r="L1078" i="19"/>
  <c r="N1078" i="19"/>
  <c r="K1079" i="19"/>
  <c r="L1079" i="19"/>
  <c r="N1079" i="19"/>
  <c r="K1080" i="19"/>
  <c r="L1080" i="19"/>
  <c r="N1080" i="19"/>
  <c r="K1081" i="19"/>
  <c r="L1081" i="19"/>
  <c r="N1081" i="19"/>
  <c r="K1082" i="19"/>
  <c r="L1082" i="19"/>
  <c r="N1082" i="19"/>
  <c r="K1083" i="19"/>
  <c r="L1083" i="19"/>
  <c r="N1083" i="19"/>
  <c r="K842" i="19"/>
  <c r="L842" i="19"/>
  <c r="N842" i="19"/>
  <c r="K843" i="19"/>
  <c r="L843" i="19"/>
  <c r="N843" i="19"/>
  <c r="K844" i="19"/>
  <c r="L844" i="19"/>
  <c r="N844" i="19"/>
  <c r="K845" i="19"/>
  <c r="L845" i="19"/>
  <c r="N845" i="19"/>
  <c r="K846" i="19"/>
  <c r="L846" i="19"/>
  <c r="N846" i="19"/>
  <c r="N841" i="19"/>
  <c r="L841" i="19"/>
  <c r="K841" i="19"/>
  <c r="AG69" i="12" l="1"/>
  <c r="AG57" i="12"/>
  <c r="AG73" i="12"/>
  <c r="AG162" i="12"/>
  <c r="AG160" i="12"/>
  <c r="AG156" i="12"/>
  <c r="AG114" i="12"/>
  <c r="AG112" i="12"/>
  <c r="AG108" i="12"/>
  <c r="AG96" i="12"/>
  <c r="AG147" i="12"/>
  <c r="AG145" i="12"/>
  <c r="AG85" i="12"/>
  <c r="AG70" i="12"/>
  <c r="AG62" i="12"/>
  <c r="AG52" i="12"/>
  <c r="AG44" i="12"/>
  <c r="AG42" i="12"/>
  <c r="AG36" i="12"/>
  <c r="AG28" i="12"/>
  <c r="AG26" i="12"/>
  <c r="M841" i="19"/>
  <c r="M845" i="19"/>
  <c r="M1083" i="19"/>
  <c r="M1079" i="19"/>
  <c r="M1075" i="19"/>
  <c r="M1071" i="19"/>
  <c r="M1067" i="19"/>
  <c r="M1063" i="19"/>
  <c r="M1059" i="19"/>
  <c r="M1055" i="19"/>
  <c r="M1051" i="19"/>
  <c r="M1047" i="19"/>
  <c r="M1043" i="19"/>
  <c r="M1039" i="19"/>
  <c r="M1035" i="19"/>
  <c r="M1031" i="19"/>
  <c r="M1027" i="19"/>
  <c r="M1023" i="19"/>
  <c r="M1019" i="19"/>
  <c r="M1015" i="19"/>
  <c r="M1011" i="19"/>
  <c r="M1007" i="19"/>
  <c r="M1003" i="19"/>
  <c r="M999" i="19"/>
  <c r="M995" i="19"/>
  <c r="M991" i="19"/>
  <c r="M987" i="19"/>
  <c r="M983" i="19"/>
  <c r="M979" i="19"/>
  <c r="M975" i="19"/>
  <c r="M971" i="19"/>
  <c r="M967" i="19"/>
  <c r="M963" i="19"/>
  <c r="M959" i="19"/>
  <c r="M955" i="19"/>
  <c r="M951" i="19"/>
  <c r="M947" i="19"/>
  <c r="M943" i="19"/>
  <c r="M939" i="19"/>
  <c r="M935" i="19"/>
  <c r="M931" i="19"/>
  <c r="M927" i="19"/>
  <c r="M923" i="19"/>
  <c r="M919" i="19"/>
  <c r="M915" i="19"/>
  <c r="M911" i="19"/>
  <c r="M907" i="19"/>
  <c r="M903" i="19"/>
  <c r="M899" i="19"/>
  <c r="M895" i="19"/>
  <c r="M891" i="19"/>
  <c r="M887" i="19"/>
  <c r="M883" i="19"/>
  <c r="M879" i="19"/>
  <c r="M876" i="19"/>
  <c r="M872" i="19"/>
  <c r="M868" i="19"/>
  <c r="M864" i="19"/>
  <c r="M860" i="19"/>
  <c r="M856" i="19"/>
  <c r="M852" i="19"/>
  <c r="M848" i="19"/>
  <c r="M877" i="19"/>
  <c r="M873" i="19"/>
  <c r="M869" i="19"/>
  <c r="M865" i="19"/>
  <c r="M861" i="19"/>
  <c r="M857" i="19"/>
  <c r="M853" i="19"/>
  <c r="AG17" i="12"/>
  <c r="M849" i="19"/>
  <c r="M878" i="19"/>
  <c r="M874" i="19"/>
  <c r="M870" i="19"/>
  <c r="M866" i="19"/>
  <c r="M862" i="19"/>
  <c r="M858" i="19"/>
  <c r="M854" i="19"/>
  <c r="M850" i="19"/>
  <c r="M875" i="19"/>
  <c r="M871" i="19"/>
  <c r="M867" i="19"/>
  <c r="M863" i="19"/>
  <c r="M859" i="19"/>
  <c r="M855" i="19"/>
  <c r="M851" i="19"/>
  <c r="M847" i="19"/>
  <c r="M1076" i="19"/>
  <c r="M1032" i="19"/>
  <c r="M1016" i="19"/>
  <c r="M1008" i="19"/>
  <c r="M1000" i="19"/>
  <c r="M996" i="19"/>
  <c r="M992" i="19"/>
  <c r="M988" i="19"/>
  <c r="M984" i="19"/>
  <c r="M980" i="19"/>
  <c r="M976" i="19"/>
  <c r="M972" i="19"/>
  <c r="M968" i="19"/>
  <c r="M964" i="19"/>
  <c r="M960" i="19"/>
  <c r="M956" i="19"/>
  <c r="M952" i="19"/>
  <c r="M948" i="19"/>
  <c r="M944" i="19"/>
  <c r="M940" i="19"/>
  <c r="M936" i="19"/>
  <c r="M932" i="19"/>
  <c r="M842" i="19"/>
  <c r="M1080" i="19"/>
  <c r="M1072" i="19"/>
  <c r="M1068" i="19"/>
  <c r="M1056" i="19"/>
  <c r="M1052" i="19"/>
  <c r="M1048" i="19"/>
  <c r="M1044" i="19"/>
  <c r="M1036" i="19"/>
  <c r="M1012" i="19"/>
  <c r="M1004" i="19"/>
  <c r="M1077" i="19"/>
  <c r="M1073" i="19"/>
  <c r="M1069" i="19"/>
  <c r="M1065" i="19"/>
  <c r="M1061" i="19"/>
  <c r="M1057" i="19"/>
  <c r="M1053" i="19"/>
  <c r="M1049" i="19"/>
  <c r="M1045" i="19"/>
  <c r="M1041" i="19"/>
  <c r="M1037" i="19"/>
  <c r="M1033" i="19"/>
  <c r="M1029" i="19"/>
  <c r="M1025" i="19"/>
  <c r="M1021" i="19"/>
  <c r="M1017" i="19"/>
  <c r="M1013" i="19"/>
  <c r="M1009" i="19"/>
  <c r="M1005" i="19"/>
  <c r="M1001" i="19"/>
  <c r="M997" i="19"/>
  <c r="M993" i="19"/>
  <c r="M989" i="19"/>
  <c r="M985" i="19"/>
  <c r="M981" i="19"/>
  <c r="M977" i="19"/>
  <c r="M973" i="19"/>
  <c r="M969" i="19"/>
  <c r="M965" i="19"/>
  <c r="M961" i="19"/>
  <c r="M957" i="19"/>
  <c r="M953" i="19"/>
  <c r="M949" i="19"/>
  <c r="M945" i="19"/>
  <c r="M941" i="19"/>
  <c r="M937" i="19"/>
  <c r="M933" i="19"/>
  <c r="M846" i="19"/>
  <c r="M1064" i="19"/>
  <c r="M1060" i="19"/>
  <c r="M1040" i="19"/>
  <c r="M1028" i="19"/>
  <c r="M1024" i="19"/>
  <c r="M1020" i="19"/>
  <c r="M843" i="19"/>
  <c r="M1081" i="19"/>
  <c r="M844" i="19"/>
  <c r="M1082" i="19"/>
  <c r="M1078" i="19"/>
  <c r="M1074" i="19"/>
  <c r="M1070" i="19"/>
  <c r="M1066" i="19"/>
  <c r="M1062" i="19"/>
  <c r="M1058" i="19"/>
  <c r="M1054" i="19"/>
  <c r="M1050" i="19"/>
  <c r="M1046" i="19"/>
  <c r="M1042" i="19"/>
  <c r="M1038" i="19"/>
  <c r="M1034" i="19"/>
  <c r="M1030" i="19"/>
  <c r="M1026" i="19"/>
  <c r="M1022" i="19"/>
  <c r="M1018" i="19"/>
  <c r="M1014" i="19"/>
  <c r="M1010" i="19"/>
  <c r="M1006" i="19"/>
  <c r="M1002" i="19"/>
  <c r="M998" i="19"/>
  <c r="M994" i="19"/>
  <c r="M990" i="19"/>
  <c r="M986" i="19"/>
  <c r="M982" i="19"/>
  <c r="M978" i="19"/>
  <c r="M974" i="19"/>
  <c r="M970" i="19"/>
  <c r="M966" i="19"/>
  <c r="M962" i="19"/>
  <c r="M958" i="19"/>
  <c r="M954" i="19"/>
  <c r="M950" i="19"/>
  <c r="M946" i="19"/>
  <c r="M942" i="19"/>
  <c r="M938" i="19"/>
  <c r="M934" i="19"/>
  <c r="M928" i="19"/>
  <c r="M924" i="19"/>
  <c r="M920" i="19"/>
  <c r="M916" i="19"/>
  <c r="M912" i="19"/>
  <c r="M908" i="19"/>
  <c r="M904" i="19"/>
  <c r="M900" i="19"/>
  <c r="M896" i="19"/>
  <c r="M892" i="19"/>
  <c r="M888" i="19"/>
  <c r="M884" i="19"/>
  <c r="M880" i="19"/>
  <c r="M929" i="19"/>
  <c r="M925" i="19"/>
  <c r="M921" i="19"/>
  <c r="M917" i="19"/>
  <c r="M913" i="19"/>
  <c r="M909" i="19"/>
  <c r="M905" i="19"/>
  <c r="M901" i="19"/>
  <c r="M897" i="19"/>
  <c r="M893" i="19"/>
  <c r="M889" i="19"/>
  <c r="M885" i="19"/>
  <c r="M881" i="19"/>
  <c r="M930" i="19"/>
  <c r="M926" i="19"/>
  <c r="M922" i="19"/>
  <c r="M918" i="19"/>
  <c r="M914" i="19"/>
  <c r="M910" i="19"/>
  <c r="M906" i="19"/>
  <c r="M902" i="19"/>
  <c r="M898" i="19"/>
  <c r="M894" i="19"/>
  <c r="M890" i="19"/>
  <c r="M886" i="19"/>
  <c r="M882" i="19"/>
  <c r="AG92" i="12"/>
  <c r="AG23" i="12"/>
  <c r="AG139" i="12"/>
  <c r="AG123" i="12"/>
  <c r="AG150" i="12"/>
  <c r="AG121" i="12"/>
  <c r="AG111" i="12"/>
  <c r="AG107" i="12"/>
  <c r="AG105" i="12"/>
  <c r="AG101" i="12"/>
  <c r="AG93" i="12"/>
  <c r="AG89" i="12"/>
  <c r="AG24" i="12"/>
  <c r="AG20" i="12"/>
  <c r="AG138" i="12"/>
  <c r="AG134" i="12"/>
  <c r="AG2" i="12"/>
  <c r="AG18" i="12"/>
  <c r="AG14" i="12"/>
  <c r="AG6" i="12"/>
  <c r="AH6" i="12" s="1"/>
  <c r="AG287" i="12"/>
  <c r="AG279" i="12"/>
  <c r="AG271" i="12"/>
  <c r="AG263" i="12"/>
  <c r="AG255" i="12"/>
  <c r="AG247" i="12"/>
  <c r="AG239" i="12"/>
  <c r="AG231" i="12"/>
  <c r="AG223" i="12"/>
  <c r="AG167" i="12"/>
  <c r="AG159" i="12"/>
  <c r="AG157" i="12"/>
  <c r="AG155" i="12"/>
  <c r="AG131" i="12"/>
  <c r="AG129" i="12"/>
  <c r="AG86" i="12"/>
  <c r="AG78" i="12"/>
  <c r="AG49" i="12"/>
  <c r="AG45" i="12"/>
  <c r="AG41" i="12"/>
  <c r="AG33" i="12"/>
  <c r="AH33" i="12" s="1"/>
  <c r="AG29" i="12"/>
  <c r="AG25" i="12"/>
  <c r="AG219" i="12"/>
  <c r="AG215" i="12"/>
  <c r="AG211" i="12"/>
  <c r="AG207" i="12"/>
  <c r="AG203" i="12"/>
  <c r="AG199" i="12"/>
  <c r="AG195" i="12"/>
  <c r="AG191" i="12"/>
  <c r="AG187" i="12"/>
  <c r="AG183" i="12"/>
  <c r="AG179" i="12"/>
  <c r="AG175" i="12"/>
  <c r="AG171" i="12"/>
  <c r="AG163" i="12"/>
  <c r="AG161" i="12"/>
  <c r="AG130" i="12"/>
  <c r="AG128" i="12"/>
  <c r="AG124" i="12"/>
  <c r="AG97" i="12"/>
  <c r="AG68" i="12"/>
  <c r="AG60" i="12"/>
  <c r="AG37" i="12"/>
  <c r="AG35" i="12"/>
  <c r="AG27" i="12"/>
  <c r="AG153" i="12"/>
  <c r="AG143" i="12"/>
  <c r="AG118" i="12"/>
  <c r="AG81" i="12"/>
  <c r="AG54" i="12"/>
  <c r="AG21" i="12"/>
  <c r="AH21" i="12" s="1"/>
  <c r="AG19" i="12"/>
  <c r="AG11" i="12"/>
  <c r="AG3" i="12"/>
  <c r="AG284" i="12"/>
  <c r="AG276" i="12"/>
  <c r="AG268" i="12"/>
  <c r="AG260" i="12"/>
  <c r="AG252" i="12"/>
  <c r="AG244" i="12"/>
  <c r="AG236" i="12"/>
  <c r="AG228" i="12"/>
  <c r="AG220" i="12"/>
  <c r="AG166" i="12"/>
  <c r="AG146" i="12"/>
  <c r="AG144" i="12"/>
  <c r="AG140" i="12"/>
  <c r="AG137" i="12"/>
  <c r="AG135" i="12"/>
  <c r="AG127" i="12"/>
  <c r="AG125" i="12"/>
  <c r="AG115" i="12"/>
  <c r="AG113" i="12"/>
  <c r="AG106" i="12"/>
  <c r="AG102" i="12"/>
  <c r="AG100" i="12"/>
  <c r="AG98" i="12"/>
  <c r="AG84" i="12"/>
  <c r="AG76" i="12"/>
  <c r="AG65" i="12"/>
  <c r="AG53" i="12"/>
  <c r="AG43" i="12"/>
  <c r="AG22" i="12"/>
  <c r="AH57" i="12"/>
  <c r="AH52" i="12"/>
  <c r="AG151" i="12"/>
  <c r="AG141" i="12"/>
  <c r="AG122" i="12"/>
  <c r="AG77" i="12"/>
  <c r="AG61" i="12"/>
  <c r="AG154" i="12"/>
  <c r="AG119" i="12"/>
  <c r="AG109" i="12"/>
  <c r="AG7" i="12"/>
  <c r="AG291" i="12"/>
  <c r="AG280" i="12"/>
  <c r="AG275" i="12"/>
  <c r="AG264" i="12"/>
  <c r="AG259" i="12"/>
  <c r="AG248" i="12"/>
  <c r="AG243" i="12"/>
  <c r="AG232" i="12"/>
  <c r="AG227" i="12"/>
  <c r="AG218" i="12"/>
  <c r="AG216" i="12"/>
  <c r="AG213" i="12"/>
  <c r="AG210" i="12"/>
  <c r="AG208" i="12"/>
  <c r="AG205" i="12"/>
  <c r="AG202" i="12"/>
  <c r="AG200" i="12"/>
  <c r="AG197" i="12"/>
  <c r="AG194" i="12"/>
  <c r="AG192" i="12"/>
  <c r="AG189" i="12"/>
  <c r="AG186" i="12"/>
  <c r="AG184" i="12"/>
  <c r="AG181" i="12"/>
  <c r="AG178" i="12"/>
  <c r="AG176" i="12"/>
  <c r="AG173" i="12"/>
  <c r="AG170" i="12"/>
  <c r="AG168" i="12"/>
  <c r="AG165" i="12"/>
  <c r="AG158" i="12"/>
  <c r="AG152" i="12"/>
  <c r="AG149" i="12"/>
  <c r="AG142" i="12"/>
  <c r="AG136" i="12"/>
  <c r="AG133" i="12"/>
  <c r="AG126" i="12"/>
  <c r="AG120" i="12"/>
  <c r="AG117" i="12"/>
  <c r="AG110" i="12"/>
  <c r="AG104" i="12"/>
  <c r="AG94" i="12"/>
  <c r="AG91" i="12"/>
  <c r="AG82" i="12"/>
  <c r="AG80" i="12"/>
  <c r="AG66" i="12"/>
  <c r="AG64" i="12"/>
  <c r="AG50" i="12"/>
  <c r="AG48" i="12"/>
  <c r="AG46" i="12"/>
  <c r="AG39" i="12"/>
  <c r="AG32" i="12"/>
  <c r="AG30" i="12"/>
  <c r="AG15" i="12"/>
  <c r="AG10" i="12"/>
  <c r="AG288" i="12"/>
  <c r="AG283" i="12"/>
  <c r="AG272" i="12"/>
  <c r="AG267" i="12"/>
  <c r="AG256" i="12"/>
  <c r="AG251" i="12"/>
  <c r="AG240" i="12"/>
  <c r="AG235" i="12"/>
  <c r="AG224" i="12"/>
  <c r="AG217" i="12"/>
  <c r="AG214" i="12"/>
  <c r="AG212" i="12"/>
  <c r="AG209" i="12"/>
  <c r="AG206" i="12"/>
  <c r="AG204" i="12"/>
  <c r="AG201" i="12"/>
  <c r="AG198" i="12"/>
  <c r="AG196" i="12"/>
  <c r="AG193" i="12"/>
  <c r="AG190" i="12"/>
  <c r="AG188" i="12"/>
  <c r="AG185" i="12"/>
  <c r="AG182" i="12"/>
  <c r="AG180" i="12"/>
  <c r="AG177" i="12"/>
  <c r="AG174" i="12"/>
  <c r="AG172" i="12"/>
  <c r="AG169" i="12"/>
  <c r="AG164" i="12"/>
  <c r="AG148" i="12"/>
  <c r="AG132" i="12"/>
  <c r="AG116" i="12"/>
  <c r="AG90" i="12"/>
  <c r="AG88" i="12"/>
  <c r="AG74" i="12"/>
  <c r="AG72" i="12"/>
  <c r="AG58" i="12"/>
  <c r="AG56" i="12"/>
  <c r="AG47" i="12"/>
  <c r="AG40" i="12"/>
  <c r="AG38" i="12"/>
  <c r="AG31" i="12"/>
  <c r="AG12" i="12"/>
  <c r="AG289" i="12"/>
  <c r="AG281" i="12"/>
  <c r="AG277" i="12"/>
  <c r="AG265" i="12"/>
  <c r="AG233" i="12"/>
  <c r="AG221" i="12"/>
  <c r="AG99" i="12"/>
  <c r="AG16" i="12"/>
  <c r="AG8" i="12"/>
  <c r="AG4" i="12"/>
  <c r="AG269" i="12"/>
  <c r="AG257" i="12"/>
  <c r="AG253" i="12"/>
  <c r="AG237" i="12"/>
  <c r="AG225" i="12"/>
  <c r="AG285" i="12"/>
  <c r="AG273" i="12"/>
  <c r="AG261" i="12"/>
  <c r="AG249" i="12"/>
  <c r="AG245" i="12"/>
  <c r="AG241" i="12"/>
  <c r="AG229" i="12"/>
  <c r="AG13" i="12"/>
  <c r="AG9" i="12"/>
  <c r="AG5" i="12"/>
  <c r="AG290" i="12"/>
  <c r="AG286" i="12"/>
  <c r="AG282" i="12"/>
  <c r="AG278" i="12"/>
  <c r="AG274" i="12"/>
  <c r="AG270" i="12"/>
  <c r="AG266" i="12"/>
  <c r="AG262" i="12"/>
  <c r="AG258" i="12"/>
  <c r="AG254" i="12"/>
  <c r="AG250" i="12"/>
  <c r="AG246" i="12"/>
  <c r="AG242" i="12"/>
  <c r="AG238" i="12"/>
  <c r="AG234" i="12"/>
  <c r="AG230" i="12"/>
  <c r="AG226" i="12"/>
  <c r="AG222" i="12"/>
  <c r="AG83" i="12"/>
  <c r="AG75" i="12"/>
  <c r="AG67" i="12"/>
  <c r="AG59" i="12"/>
  <c r="AG51" i="12"/>
  <c r="AG103" i="12"/>
  <c r="AG95" i="12"/>
  <c r="AG87" i="12"/>
  <c r="AG79" i="12"/>
  <c r="AG71" i="12"/>
  <c r="AG63" i="12"/>
  <c r="AG55" i="12"/>
  <c r="N840" i="19"/>
  <c r="L840" i="19"/>
  <c r="K840" i="19"/>
  <c r="N839" i="19"/>
  <c r="L839" i="19"/>
  <c r="K839" i="19"/>
  <c r="N838" i="19"/>
  <c r="L838" i="19"/>
  <c r="K838" i="19"/>
  <c r="N837" i="19"/>
  <c r="L837" i="19"/>
  <c r="K837" i="19"/>
  <c r="N836" i="19"/>
  <c r="L836" i="19"/>
  <c r="K836" i="19"/>
  <c r="N835" i="19"/>
  <c r="L835" i="19"/>
  <c r="K835" i="19"/>
  <c r="N834" i="19"/>
  <c r="L834" i="19"/>
  <c r="K834" i="19"/>
  <c r="N833" i="19"/>
  <c r="L833" i="19"/>
  <c r="K833" i="19"/>
  <c r="N832" i="19"/>
  <c r="L832" i="19"/>
  <c r="K832" i="19"/>
  <c r="N831" i="19"/>
  <c r="L831" i="19"/>
  <c r="K831" i="19"/>
  <c r="N830" i="19"/>
  <c r="L830" i="19"/>
  <c r="K830" i="19"/>
  <c r="N829" i="19"/>
  <c r="L829" i="19"/>
  <c r="K829" i="19"/>
  <c r="N828" i="19"/>
  <c r="L828" i="19"/>
  <c r="K828" i="19"/>
  <c r="N827" i="19"/>
  <c r="L827" i="19"/>
  <c r="K827" i="19"/>
  <c r="N826" i="19"/>
  <c r="L826" i="19"/>
  <c r="K826" i="19"/>
  <c r="N825" i="19"/>
  <c r="L825" i="19"/>
  <c r="K825" i="19"/>
  <c r="N824" i="19"/>
  <c r="L824" i="19"/>
  <c r="K824" i="19"/>
  <c r="N823" i="19"/>
  <c r="L823" i="19"/>
  <c r="K823" i="19"/>
  <c r="N822" i="19"/>
  <c r="L822" i="19"/>
  <c r="K822" i="19"/>
  <c r="N821" i="19"/>
  <c r="L821" i="19"/>
  <c r="K821" i="19"/>
  <c r="N820" i="19"/>
  <c r="L820" i="19"/>
  <c r="K820" i="19"/>
  <c r="N819" i="19"/>
  <c r="L819" i="19"/>
  <c r="K819" i="19"/>
  <c r="N818" i="19"/>
  <c r="L818" i="19"/>
  <c r="K818" i="19"/>
  <c r="N817" i="19"/>
  <c r="L817" i="19"/>
  <c r="K817" i="19"/>
  <c r="N816" i="19"/>
  <c r="L816" i="19"/>
  <c r="K816" i="19"/>
  <c r="N815" i="19"/>
  <c r="L815" i="19"/>
  <c r="K815" i="19"/>
  <c r="N814" i="19"/>
  <c r="L814" i="19"/>
  <c r="K814" i="19"/>
  <c r="N813" i="19"/>
  <c r="L813" i="19"/>
  <c r="K813" i="19"/>
  <c r="N812" i="19"/>
  <c r="L812" i="19"/>
  <c r="K812" i="19"/>
  <c r="N811" i="19"/>
  <c r="L811" i="19"/>
  <c r="K811" i="19"/>
  <c r="N810" i="19"/>
  <c r="L810" i="19"/>
  <c r="K810" i="19"/>
  <c r="N809" i="19"/>
  <c r="L809" i="19"/>
  <c r="K809" i="19"/>
  <c r="N808" i="19"/>
  <c r="L808" i="19"/>
  <c r="K808" i="19"/>
  <c r="N807" i="19"/>
  <c r="L807" i="19"/>
  <c r="K807" i="19"/>
  <c r="N806" i="19"/>
  <c r="L806" i="19"/>
  <c r="K806" i="19"/>
  <c r="N805" i="19"/>
  <c r="L805" i="19"/>
  <c r="K805" i="19"/>
  <c r="N804" i="19"/>
  <c r="L804" i="19"/>
  <c r="K804" i="19"/>
  <c r="N803" i="19"/>
  <c r="L803" i="19"/>
  <c r="K803" i="19"/>
  <c r="N802" i="19"/>
  <c r="L802" i="19"/>
  <c r="K802" i="19"/>
  <c r="N801" i="19"/>
  <c r="L801" i="19"/>
  <c r="K801" i="19"/>
  <c r="N800" i="19"/>
  <c r="L800" i="19"/>
  <c r="K800" i="19"/>
  <c r="N799" i="19"/>
  <c r="L799" i="19"/>
  <c r="K799" i="19"/>
  <c r="N798" i="19"/>
  <c r="L798" i="19"/>
  <c r="K798" i="19"/>
  <c r="N797" i="19"/>
  <c r="L797" i="19"/>
  <c r="K797" i="19"/>
  <c r="N796" i="19"/>
  <c r="L796" i="19"/>
  <c r="K796" i="19"/>
  <c r="N795" i="19"/>
  <c r="L795" i="19"/>
  <c r="K795" i="19"/>
  <c r="N794" i="19"/>
  <c r="L794" i="19"/>
  <c r="K794" i="19"/>
  <c r="N793" i="19"/>
  <c r="L793" i="19"/>
  <c r="K793" i="19"/>
  <c r="N792" i="19"/>
  <c r="L792" i="19"/>
  <c r="K792" i="19"/>
  <c r="N791" i="19"/>
  <c r="L791" i="19"/>
  <c r="K791" i="19"/>
  <c r="N790" i="19"/>
  <c r="L790" i="19"/>
  <c r="K790" i="19"/>
  <c r="N789" i="19"/>
  <c r="L789" i="19"/>
  <c r="K789" i="19"/>
  <c r="N788" i="19"/>
  <c r="L788" i="19"/>
  <c r="K788" i="19"/>
  <c r="N787" i="19"/>
  <c r="L787" i="19"/>
  <c r="K787" i="19"/>
  <c r="N786" i="19"/>
  <c r="L786" i="19"/>
  <c r="K786" i="19"/>
  <c r="N785" i="19"/>
  <c r="L785" i="19"/>
  <c r="K785" i="19"/>
  <c r="N784" i="19"/>
  <c r="L784" i="19"/>
  <c r="K784" i="19"/>
  <c r="N783" i="19"/>
  <c r="L783" i="19"/>
  <c r="K783" i="19"/>
  <c r="N782" i="19"/>
  <c r="L782" i="19"/>
  <c r="K782" i="19"/>
  <c r="N781" i="19"/>
  <c r="L781" i="19"/>
  <c r="K781" i="19"/>
  <c r="N780" i="19"/>
  <c r="L780" i="19"/>
  <c r="K780" i="19"/>
  <c r="N779" i="19"/>
  <c r="L779" i="19"/>
  <c r="K779" i="19"/>
  <c r="N778" i="19"/>
  <c r="L778" i="19"/>
  <c r="K778" i="19"/>
  <c r="N777" i="19"/>
  <c r="L777" i="19"/>
  <c r="K777" i="19"/>
  <c r="N776" i="19"/>
  <c r="L776" i="19"/>
  <c r="K776" i="19"/>
  <c r="N775" i="19"/>
  <c r="L775" i="19"/>
  <c r="K775" i="19"/>
  <c r="N774" i="19"/>
  <c r="L774" i="19"/>
  <c r="K774" i="19"/>
  <c r="N773" i="19"/>
  <c r="L773" i="19"/>
  <c r="K773" i="19"/>
  <c r="N772" i="19"/>
  <c r="L772" i="19"/>
  <c r="K772" i="19"/>
  <c r="N771" i="19"/>
  <c r="L771" i="19"/>
  <c r="K771" i="19"/>
  <c r="N770" i="19"/>
  <c r="L770" i="19"/>
  <c r="K770" i="19"/>
  <c r="N769" i="19"/>
  <c r="L769" i="19"/>
  <c r="K769" i="19"/>
  <c r="N768" i="19"/>
  <c r="L768" i="19"/>
  <c r="K768" i="19"/>
  <c r="N767" i="19"/>
  <c r="L767" i="19"/>
  <c r="K767" i="19"/>
  <c r="N766" i="19"/>
  <c r="L766" i="19"/>
  <c r="K766" i="19"/>
  <c r="N765" i="19"/>
  <c r="L765" i="19"/>
  <c r="K765" i="19"/>
  <c r="N764" i="19"/>
  <c r="L764" i="19"/>
  <c r="K764" i="19"/>
  <c r="N763" i="19"/>
  <c r="L763" i="19"/>
  <c r="K763" i="19"/>
  <c r="N762" i="19"/>
  <c r="L762" i="19"/>
  <c r="K762" i="19"/>
  <c r="N761" i="19"/>
  <c r="L761" i="19"/>
  <c r="K761" i="19"/>
  <c r="N760" i="19"/>
  <c r="L760" i="19"/>
  <c r="K760" i="19"/>
  <c r="N759" i="19"/>
  <c r="L759" i="19"/>
  <c r="K759" i="19"/>
  <c r="N758" i="19"/>
  <c r="L758" i="19"/>
  <c r="K758" i="19"/>
  <c r="N757" i="19"/>
  <c r="L757" i="19"/>
  <c r="K757" i="19"/>
  <c r="N756" i="19"/>
  <c r="L756" i="19"/>
  <c r="K756" i="19"/>
  <c r="N755" i="19"/>
  <c r="L755" i="19"/>
  <c r="K755" i="19"/>
  <c r="N754" i="19"/>
  <c r="L754" i="19"/>
  <c r="K754" i="19"/>
  <c r="N753" i="19"/>
  <c r="L753" i="19"/>
  <c r="K753" i="19"/>
  <c r="N752" i="19"/>
  <c r="L752" i="19"/>
  <c r="K752" i="19"/>
  <c r="N751" i="19"/>
  <c r="L751" i="19"/>
  <c r="K751" i="19"/>
  <c r="N750" i="19"/>
  <c r="L750" i="19"/>
  <c r="K750" i="19"/>
  <c r="N749" i="19"/>
  <c r="L749" i="19"/>
  <c r="K749" i="19"/>
  <c r="N748" i="19"/>
  <c r="L748" i="19"/>
  <c r="K748" i="19"/>
  <c r="N747" i="19"/>
  <c r="L747" i="19"/>
  <c r="K747" i="19"/>
  <c r="N746" i="19"/>
  <c r="L746" i="19"/>
  <c r="K746" i="19"/>
  <c r="N745" i="19"/>
  <c r="L745" i="19"/>
  <c r="K745" i="19"/>
  <c r="N744" i="19"/>
  <c r="L744" i="19"/>
  <c r="K744" i="19"/>
  <c r="N743" i="19"/>
  <c r="L743" i="19"/>
  <c r="K743" i="19"/>
  <c r="N742" i="19"/>
  <c r="L742" i="19"/>
  <c r="K742" i="19"/>
  <c r="N741" i="19"/>
  <c r="L741" i="19"/>
  <c r="K741" i="19"/>
  <c r="N740" i="19"/>
  <c r="L740" i="19"/>
  <c r="K740" i="19"/>
  <c r="N739" i="19"/>
  <c r="L739" i="19"/>
  <c r="K739" i="19"/>
  <c r="N738" i="19"/>
  <c r="L738" i="19"/>
  <c r="K738" i="19"/>
  <c r="N737" i="19"/>
  <c r="L737" i="19"/>
  <c r="K737" i="19"/>
  <c r="N736" i="19"/>
  <c r="L736" i="19"/>
  <c r="K736" i="19"/>
  <c r="N735" i="19"/>
  <c r="L735" i="19"/>
  <c r="K735" i="19"/>
  <c r="N734" i="19"/>
  <c r="L734" i="19"/>
  <c r="K734" i="19"/>
  <c r="N733" i="19"/>
  <c r="L733" i="19"/>
  <c r="K733" i="19"/>
  <c r="N732" i="19"/>
  <c r="L732" i="19"/>
  <c r="K732" i="19"/>
  <c r="N731" i="19"/>
  <c r="L731" i="19"/>
  <c r="K731" i="19"/>
  <c r="N730" i="19"/>
  <c r="L730" i="19"/>
  <c r="K730" i="19"/>
  <c r="N729" i="19"/>
  <c r="L729" i="19"/>
  <c r="K729" i="19"/>
  <c r="N728" i="19"/>
  <c r="L728" i="19"/>
  <c r="K728" i="19"/>
  <c r="N727" i="19"/>
  <c r="L727" i="19"/>
  <c r="K727" i="19"/>
  <c r="N726" i="19"/>
  <c r="L726" i="19"/>
  <c r="K726" i="19"/>
  <c r="N725" i="19"/>
  <c r="L725" i="19"/>
  <c r="K725" i="19"/>
  <c r="N724" i="19"/>
  <c r="L724" i="19"/>
  <c r="K724" i="19"/>
  <c r="N723" i="19"/>
  <c r="L723" i="19"/>
  <c r="K723" i="19"/>
  <c r="N722" i="19"/>
  <c r="L722" i="19"/>
  <c r="K722" i="19"/>
  <c r="N721" i="19"/>
  <c r="L721" i="19"/>
  <c r="K721" i="19"/>
  <c r="N720" i="19"/>
  <c r="L720" i="19"/>
  <c r="K720" i="19"/>
  <c r="N719" i="19"/>
  <c r="L719" i="19"/>
  <c r="K719" i="19"/>
  <c r="N718" i="19"/>
  <c r="L718" i="19"/>
  <c r="K718" i="19"/>
  <c r="N717" i="19"/>
  <c r="L717" i="19"/>
  <c r="K717" i="19"/>
  <c r="N716" i="19"/>
  <c r="L716" i="19"/>
  <c r="K716" i="19"/>
  <c r="N715" i="19"/>
  <c r="L715" i="19"/>
  <c r="K715" i="19"/>
  <c r="N714" i="19"/>
  <c r="L714" i="19"/>
  <c r="K714" i="19"/>
  <c r="N713" i="19"/>
  <c r="L713" i="19"/>
  <c r="K713" i="19"/>
  <c r="N712" i="19"/>
  <c r="L712" i="19"/>
  <c r="K712" i="19"/>
  <c r="N711" i="19"/>
  <c r="L711" i="19"/>
  <c r="K711" i="19"/>
  <c r="N710" i="19"/>
  <c r="L710" i="19"/>
  <c r="K710" i="19"/>
  <c r="N709" i="19"/>
  <c r="L709" i="19"/>
  <c r="K709" i="19"/>
  <c r="N708" i="19"/>
  <c r="L708" i="19"/>
  <c r="K708" i="19"/>
  <c r="N707" i="19"/>
  <c r="L707" i="19"/>
  <c r="K707" i="19"/>
  <c r="N706" i="19"/>
  <c r="L706" i="19"/>
  <c r="K706" i="19"/>
  <c r="N705" i="19"/>
  <c r="L705" i="19"/>
  <c r="K705" i="19"/>
  <c r="N704" i="19"/>
  <c r="L704" i="19"/>
  <c r="K704" i="19"/>
  <c r="N703" i="19"/>
  <c r="L703" i="19"/>
  <c r="K703" i="19"/>
  <c r="N702" i="19"/>
  <c r="L702" i="19"/>
  <c r="K702" i="19"/>
  <c r="N701" i="19"/>
  <c r="L701" i="19"/>
  <c r="K701" i="19"/>
  <c r="N700" i="19"/>
  <c r="L700" i="19"/>
  <c r="K700" i="19"/>
  <c r="N699" i="19"/>
  <c r="L699" i="19"/>
  <c r="K699" i="19"/>
  <c r="N698" i="19"/>
  <c r="L698" i="19"/>
  <c r="K698" i="19"/>
  <c r="N697" i="19"/>
  <c r="L697" i="19"/>
  <c r="K697" i="19"/>
  <c r="N696" i="19"/>
  <c r="L696" i="19"/>
  <c r="K696" i="19"/>
  <c r="N695" i="19"/>
  <c r="L695" i="19"/>
  <c r="K695" i="19"/>
  <c r="N694" i="19"/>
  <c r="L694" i="19"/>
  <c r="K694" i="19"/>
  <c r="N693" i="19"/>
  <c r="L693" i="19"/>
  <c r="K693" i="19"/>
  <c r="N692" i="19"/>
  <c r="L692" i="19"/>
  <c r="K692" i="19"/>
  <c r="N691" i="19"/>
  <c r="L691" i="19"/>
  <c r="K691" i="19"/>
  <c r="N690" i="19"/>
  <c r="L690" i="19"/>
  <c r="K690" i="19"/>
  <c r="N689" i="19"/>
  <c r="L689" i="19"/>
  <c r="K689" i="19"/>
  <c r="N688" i="19"/>
  <c r="L688" i="19"/>
  <c r="K688" i="19"/>
  <c r="N687" i="19"/>
  <c r="L687" i="19"/>
  <c r="K687" i="19"/>
  <c r="N686" i="19"/>
  <c r="L686" i="19"/>
  <c r="K686" i="19"/>
  <c r="N685" i="19"/>
  <c r="L685" i="19"/>
  <c r="K685" i="19"/>
  <c r="N684" i="19"/>
  <c r="L684" i="19"/>
  <c r="K684" i="19"/>
  <c r="N683" i="19"/>
  <c r="L683" i="19"/>
  <c r="K683" i="19"/>
  <c r="N682" i="19"/>
  <c r="L682" i="19"/>
  <c r="K682" i="19"/>
  <c r="N681" i="19"/>
  <c r="L681" i="19"/>
  <c r="K681" i="19"/>
  <c r="N680" i="19"/>
  <c r="L680" i="19"/>
  <c r="K680" i="19"/>
  <c r="N679" i="19"/>
  <c r="L679" i="19"/>
  <c r="K679" i="19"/>
  <c r="N678" i="19"/>
  <c r="L678" i="19"/>
  <c r="K678" i="19"/>
  <c r="N677" i="19"/>
  <c r="L677" i="19"/>
  <c r="K677" i="19"/>
  <c r="N676" i="19"/>
  <c r="L676" i="19"/>
  <c r="K676" i="19"/>
  <c r="N675" i="19"/>
  <c r="L675" i="19"/>
  <c r="K675" i="19"/>
  <c r="N674" i="19"/>
  <c r="L674" i="19"/>
  <c r="K674" i="19"/>
  <c r="N673" i="19"/>
  <c r="L673" i="19"/>
  <c r="K673" i="19"/>
  <c r="N672" i="19"/>
  <c r="L672" i="19"/>
  <c r="K672" i="19"/>
  <c r="N671" i="19"/>
  <c r="L671" i="19"/>
  <c r="K671" i="19"/>
  <c r="N670" i="19"/>
  <c r="L670" i="19"/>
  <c r="K670" i="19"/>
  <c r="N669" i="19"/>
  <c r="L669" i="19"/>
  <c r="K669" i="19"/>
  <c r="N668" i="19"/>
  <c r="L668" i="19"/>
  <c r="K668" i="19"/>
  <c r="N667" i="19"/>
  <c r="L667" i="19"/>
  <c r="K667" i="19"/>
  <c r="N666" i="19"/>
  <c r="L666" i="19"/>
  <c r="K666" i="19"/>
  <c r="N665" i="19"/>
  <c r="L665" i="19"/>
  <c r="K665" i="19"/>
  <c r="N664" i="19"/>
  <c r="L664" i="19"/>
  <c r="K664" i="19"/>
  <c r="N663" i="19"/>
  <c r="L663" i="19"/>
  <c r="K663" i="19"/>
  <c r="N662" i="19"/>
  <c r="L662" i="19"/>
  <c r="K662" i="19"/>
  <c r="N661" i="19"/>
  <c r="L661" i="19"/>
  <c r="K661" i="19"/>
  <c r="N660" i="19"/>
  <c r="L660" i="19"/>
  <c r="K660" i="19"/>
  <c r="N659" i="19"/>
  <c r="L659" i="19"/>
  <c r="K659" i="19"/>
  <c r="N658" i="19"/>
  <c r="L658" i="19"/>
  <c r="K658" i="19"/>
  <c r="N657" i="19"/>
  <c r="L657" i="19"/>
  <c r="K657" i="19"/>
  <c r="N656" i="19"/>
  <c r="L656" i="19"/>
  <c r="K656" i="19"/>
  <c r="N655" i="19"/>
  <c r="L655" i="19"/>
  <c r="K655" i="19"/>
  <c r="N654" i="19"/>
  <c r="L654" i="19"/>
  <c r="K654" i="19"/>
  <c r="N653" i="19"/>
  <c r="L653" i="19"/>
  <c r="K653" i="19"/>
  <c r="N652" i="19"/>
  <c r="L652" i="19"/>
  <c r="K652" i="19"/>
  <c r="N651" i="19"/>
  <c r="L651" i="19"/>
  <c r="K651" i="19"/>
  <c r="N650" i="19"/>
  <c r="L650" i="19"/>
  <c r="K650" i="19"/>
  <c r="N649" i="19"/>
  <c r="L649" i="19"/>
  <c r="K649" i="19"/>
  <c r="N648" i="19"/>
  <c r="L648" i="19"/>
  <c r="K648" i="19"/>
  <c r="N647" i="19"/>
  <c r="L647" i="19"/>
  <c r="K647" i="19"/>
  <c r="N646" i="19"/>
  <c r="L646" i="19"/>
  <c r="K646" i="19"/>
  <c r="N645" i="19"/>
  <c r="L645" i="19"/>
  <c r="K645" i="19"/>
  <c r="N644" i="19"/>
  <c r="L644" i="19"/>
  <c r="K644" i="19"/>
  <c r="N643" i="19"/>
  <c r="L643" i="19"/>
  <c r="K643" i="19"/>
  <c r="N642" i="19"/>
  <c r="L642" i="19"/>
  <c r="K642" i="19"/>
  <c r="N641" i="19"/>
  <c r="L641" i="19"/>
  <c r="K641" i="19"/>
  <c r="N640" i="19"/>
  <c r="L640" i="19"/>
  <c r="K640" i="19"/>
  <c r="N639" i="19"/>
  <c r="L639" i="19"/>
  <c r="K639" i="19"/>
  <c r="N638" i="19"/>
  <c r="L638" i="19"/>
  <c r="K638" i="19"/>
  <c r="N637" i="19"/>
  <c r="L637" i="19"/>
  <c r="K637" i="19"/>
  <c r="N636" i="19"/>
  <c r="L636" i="19"/>
  <c r="K636" i="19"/>
  <c r="N635" i="19"/>
  <c r="L635" i="19"/>
  <c r="K635" i="19"/>
  <c r="N634" i="19"/>
  <c r="L634" i="19"/>
  <c r="K634" i="19"/>
  <c r="N633" i="19"/>
  <c r="L633" i="19"/>
  <c r="K633" i="19"/>
  <c r="N632" i="19"/>
  <c r="L632" i="19"/>
  <c r="K632" i="19"/>
  <c r="N631" i="19"/>
  <c r="L631" i="19"/>
  <c r="K631" i="19"/>
  <c r="N630" i="19"/>
  <c r="L630" i="19"/>
  <c r="K630" i="19"/>
  <c r="N629" i="19"/>
  <c r="L629" i="19"/>
  <c r="K629" i="19"/>
  <c r="N628" i="19"/>
  <c r="L628" i="19"/>
  <c r="K628" i="19"/>
  <c r="N627" i="19"/>
  <c r="L627" i="19"/>
  <c r="K627" i="19"/>
  <c r="N626" i="19"/>
  <c r="L626" i="19"/>
  <c r="K626" i="19"/>
  <c r="N625" i="19"/>
  <c r="L625" i="19"/>
  <c r="K625" i="19"/>
  <c r="N624" i="19"/>
  <c r="L624" i="19"/>
  <c r="K624" i="19"/>
  <c r="N623" i="19"/>
  <c r="L623" i="19"/>
  <c r="K623" i="19"/>
  <c r="N622" i="19"/>
  <c r="L622" i="19"/>
  <c r="K622" i="19"/>
  <c r="N621" i="19"/>
  <c r="L621" i="19"/>
  <c r="K621" i="19"/>
  <c r="N620" i="19"/>
  <c r="L620" i="19"/>
  <c r="K620" i="19"/>
  <c r="N619" i="19"/>
  <c r="L619" i="19"/>
  <c r="K619" i="19"/>
  <c r="N618" i="19"/>
  <c r="L618" i="19"/>
  <c r="K618" i="19"/>
  <c r="N617" i="19"/>
  <c r="L617" i="19"/>
  <c r="K617" i="19"/>
  <c r="N616" i="19"/>
  <c r="L616" i="19"/>
  <c r="K616" i="19"/>
  <c r="N615" i="19"/>
  <c r="L615" i="19"/>
  <c r="K615" i="19"/>
  <c r="N614" i="19"/>
  <c r="L614" i="19"/>
  <c r="K614" i="19"/>
  <c r="N613" i="19"/>
  <c r="L613" i="19"/>
  <c r="K613" i="19"/>
  <c r="N612" i="19"/>
  <c r="L612" i="19"/>
  <c r="K612" i="19"/>
  <c r="N611" i="19"/>
  <c r="L611" i="19"/>
  <c r="K611" i="19"/>
  <c r="N610" i="19"/>
  <c r="L610" i="19"/>
  <c r="K610" i="19"/>
  <c r="N609" i="19"/>
  <c r="L609" i="19"/>
  <c r="K609" i="19"/>
  <c r="N608" i="19"/>
  <c r="L608" i="19"/>
  <c r="K608" i="19"/>
  <c r="N607" i="19"/>
  <c r="L607" i="19"/>
  <c r="K607" i="19"/>
  <c r="N606" i="19"/>
  <c r="L606" i="19"/>
  <c r="K606" i="19"/>
  <c r="N605" i="19"/>
  <c r="L605" i="19"/>
  <c r="K605" i="19"/>
  <c r="N604" i="19"/>
  <c r="L604" i="19"/>
  <c r="K604" i="19"/>
  <c r="N603" i="19"/>
  <c r="L603" i="19"/>
  <c r="K603" i="19"/>
  <c r="N602" i="19"/>
  <c r="L602" i="19"/>
  <c r="K602" i="19"/>
  <c r="N601" i="19"/>
  <c r="L601" i="19"/>
  <c r="K601" i="19"/>
  <c r="N600" i="19"/>
  <c r="L600" i="19"/>
  <c r="K600" i="19"/>
  <c r="N599" i="19"/>
  <c r="L599" i="19"/>
  <c r="K599" i="19"/>
  <c r="N598" i="19"/>
  <c r="L598" i="19"/>
  <c r="K598" i="19"/>
  <c r="N597" i="19"/>
  <c r="L597" i="19"/>
  <c r="K597" i="19"/>
  <c r="N596" i="19"/>
  <c r="L596" i="19"/>
  <c r="K596" i="19"/>
  <c r="N595" i="19"/>
  <c r="L595" i="19"/>
  <c r="K595" i="19"/>
  <c r="N594" i="19"/>
  <c r="L594" i="19"/>
  <c r="K594" i="19"/>
  <c r="N593" i="19"/>
  <c r="L593" i="19"/>
  <c r="K593" i="19"/>
  <c r="N592" i="19"/>
  <c r="L592" i="19"/>
  <c r="K592" i="19"/>
  <c r="N591" i="19"/>
  <c r="L591" i="19"/>
  <c r="K591" i="19"/>
  <c r="N590" i="19"/>
  <c r="L590" i="19"/>
  <c r="K590" i="19"/>
  <c r="N589" i="19"/>
  <c r="L589" i="19"/>
  <c r="K589" i="19"/>
  <c r="N588" i="19"/>
  <c r="L588" i="19"/>
  <c r="K588" i="19"/>
  <c r="N587" i="19"/>
  <c r="L587" i="19"/>
  <c r="K587" i="19"/>
  <c r="N586" i="19"/>
  <c r="L586" i="19"/>
  <c r="K586" i="19"/>
  <c r="N585" i="19"/>
  <c r="L585" i="19"/>
  <c r="K585" i="19"/>
  <c r="N584" i="19"/>
  <c r="L584" i="19"/>
  <c r="K584" i="19"/>
  <c r="N583" i="19"/>
  <c r="L583" i="19"/>
  <c r="K583" i="19"/>
  <c r="N582" i="19"/>
  <c r="L582" i="19"/>
  <c r="K582" i="19"/>
  <c r="N581" i="19"/>
  <c r="L581" i="19"/>
  <c r="K581" i="19"/>
  <c r="N580" i="19"/>
  <c r="L580" i="19"/>
  <c r="K580" i="19"/>
  <c r="N579" i="19"/>
  <c r="L579" i="19"/>
  <c r="K579" i="19"/>
  <c r="N578" i="19"/>
  <c r="L578" i="19"/>
  <c r="K578" i="19"/>
  <c r="N577" i="19"/>
  <c r="L577" i="19"/>
  <c r="K577" i="19"/>
  <c r="N576" i="19"/>
  <c r="L576" i="19"/>
  <c r="K576" i="19"/>
  <c r="N575" i="19"/>
  <c r="L575" i="19"/>
  <c r="K575" i="19"/>
  <c r="N574" i="19"/>
  <c r="L574" i="19"/>
  <c r="K574" i="19"/>
  <c r="N573" i="19"/>
  <c r="L573" i="19"/>
  <c r="K573" i="19"/>
  <c r="N572" i="19"/>
  <c r="L572" i="19"/>
  <c r="K572" i="19"/>
  <c r="N571" i="19"/>
  <c r="L571" i="19"/>
  <c r="K571" i="19"/>
  <c r="N570" i="19"/>
  <c r="L570" i="19"/>
  <c r="K570" i="19"/>
  <c r="N569" i="19"/>
  <c r="L569" i="19"/>
  <c r="K569" i="19"/>
  <c r="N568" i="19"/>
  <c r="L568" i="19"/>
  <c r="K568" i="19"/>
  <c r="N567" i="19"/>
  <c r="L567" i="19"/>
  <c r="K567" i="19"/>
  <c r="N566" i="19"/>
  <c r="L566" i="19"/>
  <c r="K566" i="19"/>
  <c r="N565" i="19"/>
  <c r="L565" i="19"/>
  <c r="K565" i="19"/>
  <c r="N564" i="19"/>
  <c r="L564" i="19"/>
  <c r="K564" i="19"/>
  <c r="N563" i="19"/>
  <c r="L563" i="19"/>
  <c r="K563" i="19"/>
  <c r="N562" i="19"/>
  <c r="L562" i="19"/>
  <c r="K562" i="19"/>
  <c r="N561" i="19"/>
  <c r="L561" i="19"/>
  <c r="K561" i="19"/>
  <c r="N560" i="19"/>
  <c r="L560" i="19"/>
  <c r="K560" i="19"/>
  <c r="N559" i="19"/>
  <c r="L559" i="19"/>
  <c r="K559" i="19"/>
  <c r="N558" i="19"/>
  <c r="L558" i="19"/>
  <c r="K558" i="19"/>
  <c r="N557" i="19"/>
  <c r="L557" i="19"/>
  <c r="K557" i="19"/>
  <c r="N556" i="19"/>
  <c r="L556" i="19"/>
  <c r="K556" i="19"/>
  <c r="N555" i="19"/>
  <c r="L555" i="19"/>
  <c r="K555" i="19"/>
  <c r="N554" i="19"/>
  <c r="L554" i="19"/>
  <c r="K554" i="19"/>
  <c r="N553" i="19"/>
  <c r="L553" i="19"/>
  <c r="K553" i="19"/>
  <c r="N552" i="19"/>
  <c r="L552" i="19"/>
  <c r="K552" i="19"/>
  <c r="N551" i="19"/>
  <c r="L551" i="19"/>
  <c r="K551" i="19"/>
  <c r="N550" i="19"/>
  <c r="L550" i="19"/>
  <c r="K550" i="19"/>
  <c r="N549" i="19"/>
  <c r="L549" i="19"/>
  <c r="K549" i="19"/>
  <c r="N548" i="19"/>
  <c r="L548" i="19"/>
  <c r="K548" i="19"/>
  <c r="N547" i="19"/>
  <c r="L547" i="19"/>
  <c r="K547" i="19"/>
  <c r="N546" i="19"/>
  <c r="L546" i="19"/>
  <c r="K546" i="19"/>
  <c r="N545" i="19"/>
  <c r="L545" i="19"/>
  <c r="K545" i="19"/>
  <c r="N544" i="19"/>
  <c r="L544" i="19"/>
  <c r="K544" i="19"/>
  <c r="N543" i="19"/>
  <c r="L543" i="19"/>
  <c r="K543" i="19"/>
  <c r="N542" i="19"/>
  <c r="L542" i="19"/>
  <c r="K542" i="19"/>
  <c r="N541" i="19"/>
  <c r="L541" i="19"/>
  <c r="K541" i="19"/>
  <c r="N540" i="19"/>
  <c r="L540" i="19"/>
  <c r="K540" i="19"/>
  <c r="N539" i="19"/>
  <c r="L539" i="19"/>
  <c r="K539" i="19"/>
  <c r="N538" i="19"/>
  <c r="L538" i="19"/>
  <c r="K538" i="19"/>
  <c r="N537" i="19"/>
  <c r="L537" i="19"/>
  <c r="K537" i="19"/>
  <c r="N536" i="19"/>
  <c r="L536" i="19"/>
  <c r="K536" i="19"/>
  <c r="N535" i="19"/>
  <c r="L535" i="19"/>
  <c r="K535" i="19"/>
  <c r="N534" i="19"/>
  <c r="L534" i="19"/>
  <c r="K534" i="19"/>
  <c r="N533" i="19"/>
  <c r="L533" i="19"/>
  <c r="K533" i="19"/>
  <c r="N532" i="19"/>
  <c r="L532" i="19"/>
  <c r="K532" i="19"/>
  <c r="N531" i="19"/>
  <c r="L531" i="19"/>
  <c r="K531" i="19"/>
  <c r="N530" i="19"/>
  <c r="L530" i="19"/>
  <c r="K530" i="19"/>
  <c r="N529" i="19"/>
  <c r="L529" i="19"/>
  <c r="K529" i="19"/>
  <c r="N528" i="19"/>
  <c r="L528" i="19"/>
  <c r="K528" i="19"/>
  <c r="N527" i="19"/>
  <c r="L527" i="19"/>
  <c r="K527" i="19"/>
  <c r="N526" i="19"/>
  <c r="L526" i="19"/>
  <c r="K526" i="19"/>
  <c r="N525" i="19"/>
  <c r="L525" i="19"/>
  <c r="K525" i="19"/>
  <c r="N524" i="19"/>
  <c r="L524" i="19"/>
  <c r="K524" i="19"/>
  <c r="N523" i="19"/>
  <c r="L523" i="19"/>
  <c r="K523" i="19"/>
  <c r="N522" i="19"/>
  <c r="L522" i="19"/>
  <c r="K522" i="19"/>
  <c r="N521" i="19"/>
  <c r="L521" i="19"/>
  <c r="K521" i="19"/>
  <c r="N520" i="19"/>
  <c r="L520" i="19"/>
  <c r="K520" i="19"/>
  <c r="N519" i="19"/>
  <c r="L519" i="19"/>
  <c r="K519" i="19"/>
  <c r="N518" i="19"/>
  <c r="L518" i="19"/>
  <c r="K518" i="19"/>
  <c r="N517" i="19"/>
  <c r="L517" i="19"/>
  <c r="K517" i="19"/>
  <c r="N516" i="19"/>
  <c r="L516" i="19"/>
  <c r="K516" i="19"/>
  <c r="N515" i="19"/>
  <c r="L515" i="19"/>
  <c r="K515" i="19"/>
  <c r="N514" i="19"/>
  <c r="L514" i="19"/>
  <c r="K514" i="19"/>
  <c r="N513" i="19"/>
  <c r="L513" i="19"/>
  <c r="K513" i="19"/>
  <c r="N512" i="19"/>
  <c r="L512" i="19"/>
  <c r="K512" i="19"/>
  <c r="N511" i="19"/>
  <c r="L511" i="19"/>
  <c r="K511" i="19"/>
  <c r="N510" i="19"/>
  <c r="L510" i="19"/>
  <c r="K510" i="19"/>
  <c r="N509" i="19"/>
  <c r="L509" i="19"/>
  <c r="K509" i="19"/>
  <c r="N508" i="19"/>
  <c r="L508" i="19"/>
  <c r="K508" i="19"/>
  <c r="N507" i="19"/>
  <c r="L507" i="19"/>
  <c r="K507" i="19"/>
  <c r="N506" i="19"/>
  <c r="L506" i="19"/>
  <c r="K506" i="19"/>
  <c r="N505" i="19"/>
  <c r="L505" i="19"/>
  <c r="K505" i="19"/>
  <c r="N504" i="19"/>
  <c r="L504" i="19"/>
  <c r="K504" i="19"/>
  <c r="N503" i="19"/>
  <c r="L503" i="19"/>
  <c r="K503" i="19"/>
  <c r="N502" i="19"/>
  <c r="L502" i="19"/>
  <c r="K502" i="19"/>
  <c r="N501" i="19"/>
  <c r="L501" i="19"/>
  <c r="K501" i="19"/>
  <c r="N500" i="19"/>
  <c r="L500" i="19"/>
  <c r="K500" i="19"/>
  <c r="N499" i="19"/>
  <c r="L499" i="19"/>
  <c r="K499" i="19"/>
  <c r="N498" i="19"/>
  <c r="L498" i="19"/>
  <c r="K498" i="19"/>
  <c r="N497" i="19"/>
  <c r="L497" i="19"/>
  <c r="K497" i="19"/>
  <c r="N496" i="19"/>
  <c r="L496" i="19"/>
  <c r="K496" i="19"/>
  <c r="N495" i="19"/>
  <c r="L495" i="19"/>
  <c r="K495" i="19"/>
  <c r="N494" i="19"/>
  <c r="L494" i="19"/>
  <c r="K494" i="19"/>
  <c r="N493" i="19"/>
  <c r="L493" i="19"/>
  <c r="K493" i="19"/>
  <c r="N492" i="19"/>
  <c r="L492" i="19"/>
  <c r="K492" i="19"/>
  <c r="N491" i="19"/>
  <c r="L491" i="19"/>
  <c r="K491" i="19"/>
  <c r="N490" i="19"/>
  <c r="L490" i="19"/>
  <c r="K490" i="19"/>
  <c r="N489" i="19"/>
  <c r="L489" i="19"/>
  <c r="K489" i="19"/>
  <c r="N488" i="19"/>
  <c r="L488" i="19"/>
  <c r="K488" i="19"/>
  <c r="N487" i="19"/>
  <c r="L487" i="19"/>
  <c r="K487" i="19"/>
  <c r="N486" i="19"/>
  <c r="L486" i="19"/>
  <c r="K486" i="19"/>
  <c r="N485" i="19"/>
  <c r="L485" i="19"/>
  <c r="K485" i="19"/>
  <c r="N484" i="19"/>
  <c r="L484" i="19"/>
  <c r="K484" i="19"/>
  <c r="N483" i="19"/>
  <c r="L483" i="19"/>
  <c r="K483" i="19"/>
  <c r="N482" i="19"/>
  <c r="L482" i="19"/>
  <c r="K482" i="19"/>
  <c r="N481" i="19"/>
  <c r="L481" i="19"/>
  <c r="K481" i="19"/>
  <c r="N480" i="19"/>
  <c r="L480" i="19"/>
  <c r="K480" i="19"/>
  <c r="N479" i="19"/>
  <c r="L479" i="19"/>
  <c r="K479" i="19"/>
  <c r="N478" i="19"/>
  <c r="L478" i="19"/>
  <c r="K478" i="19"/>
  <c r="N477" i="19"/>
  <c r="L477" i="19"/>
  <c r="K477" i="19"/>
  <c r="N476" i="19"/>
  <c r="L476" i="19"/>
  <c r="K476" i="19"/>
  <c r="N475" i="19"/>
  <c r="L475" i="19"/>
  <c r="K475" i="19"/>
  <c r="N474" i="19"/>
  <c r="L474" i="19"/>
  <c r="K474" i="19"/>
  <c r="N473" i="19"/>
  <c r="L473" i="19"/>
  <c r="K473" i="19"/>
  <c r="N472" i="19"/>
  <c r="L472" i="19"/>
  <c r="K472" i="19"/>
  <c r="N471" i="19"/>
  <c r="L471" i="19"/>
  <c r="K471" i="19"/>
  <c r="N470" i="19"/>
  <c r="L470" i="19"/>
  <c r="K470" i="19"/>
  <c r="N469" i="19"/>
  <c r="L469" i="19"/>
  <c r="K469" i="19"/>
  <c r="N468" i="19"/>
  <c r="L468" i="19"/>
  <c r="K468" i="19"/>
  <c r="N467" i="19"/>
  <c r="L467" i="19"/>
  <c r="K467" i="19"/>
  <c r="N466" i="19"/>
  <c r="L466" i="19"/>
  <c r="K466" i="19"/>
  <c r="N465" i="19"/>
  <c r="L465" i="19"/>
  <c r="K465" i="19"/>
  <c r="N464" i="19"/>
  <c r="L464" i="19"/>
  <c r="K464" i="19"/>
  <c r="N463" i="19"/>
  <c r="L463" i="19"/>
  <c r="K463" i="19"/>
  <c r="N462" i="19"/>
  <c r="L462" i="19"/>
  <c r="K462" i="19"/>
  <c r="N461" i="19"/>
  <c r="L461" i="19"/>
  <c r="K461" i="19"/>
  <c r="N460" i="19"/>
  <c r="L460" i="19"/>
  <c r="K460" i="19"/>
  <c r="N459" i="19"/>
  <c r="L459" i="19"/>
  <c r="K459" i="19"/>
  <c r="N458" i="19"/>
  <c r="L458" i="19"/>
  <c r="K458" i="19"/>
  <c r="N457" i="19"/>
  <c r="L457" i="19"/>
  <c r="K457" i="19"/>
  <c r="N456" i="19"/>
  <c r="L456" i="19"/>
  <c r="K456" i="19"/>
  <c r="N455" i="19"/>
  <c r="L455" i="19"/>
  <c r="K455" i="19"/>
  <c r="N454" i="19"/>
  <c r="L454" i="19"/>
  <c r="K454" i="19"/>
  <c r="N453" i="19"/>
  <c r="L453" i="19"/>
  <c r="K453" i="19"/>
  <c r="N452" i="19"/>
  <c r="L452" i="19"/>
  <c r="K452" i="19"/>
  <c r="N451" i="19"/>
  <c r="L451" i="19"/>
  <c r="K451" i="19"/>
  <c r="N450" i="19"/>
  <c r="L450" i="19"/>
  <c r="K450" i="19"/>
  <c r="N449" i="19"/>
  <c r="L449" i="19"/>
  <c r="K449" i="19"/>
  <c r="N448" i="19"/>
  <c r="L448" i="19"/>
  <c r="K448" i="19"/>
  <c r="N447" i="19"/>
  <c r="L447" i="19"/>
  <c r="K447" i="19"/>
  <c r="N446" i="19"/>
  <c r="L446" i="19"/>
  <c r="K446" i="19"/>
  <c r="N445" i="19"/>
  <c r="L445" i="19"/>
  <c r="K445" i="19"/>
  <c r="N444" i="19"/>
  <c r="L444" i="19"/>
  <c r="K444" i="19"/>
  <c r="N443" i="19"/>
  <c r="L443" i="19"/>
  <c r="K443" i="19"/>
  <c r="N442" i="19"/>
  <c r="L442" i="19"/>
  <c r="K442" i="19"/>
  <c r="N441" i="19"/>
  <c r="L441" i="19"/>
  <c r="K441" i="19"/>
  <c r="N440" i="19"/>
  <c r="L440" i="19"/>
  <c r="K440" i="19"/>
  <c r="N439" i="19"/>
  <c r="L439" i="19"/>
  <c r="K439" i="19"/>
  <c r="N438" i="19"/>
  <c r="L438" i="19"/>
  <c r="K438" i="19"/>
  <c r="N437" i="19"/>
  <c r="L437" i="19"/>
  <c r="K437" i="19"/>
  <c r="N436" i="19"/>
  <c r="L436" i="19"/>
  <c r="K436" i="19"/>
  <c r="N435" i="19"/>
  <c r="L435" i="19"/>
  <c r="K435" i="19"/>
  <c r="N434" i="19"/>
  <c r="L434" i="19"/>
  <c r="K434" i="19"/>
  <c r="N433" i="19"/>
  <c r="L433" i="19"/>
  <c r="K433" i="19"/>
  <c r="N432" i="19"/>
  <c r="L432" i="19"/>
  <c r="K432" i="19"/>
  <c r="N431" i="19"/>
  <c r="L431" i="19"/>
  <c r="K431" i="19"/>
  <c r="N430" i="19"/>
  <c r="L430" i="19"/>
  <c r="K430" i="19"/>
  <c r="N429" i="19"/>
  <c r="L429" i="19"/>
  <c r="K429" i="19"/>
  <c r="N428" i="19"/>
  <c r="L428" i="19"/>
  <c r="K428" i="19"/>
  <c r="N427" i="19"/>
  <c r="L427" i="19"/>
  <c r="K427" i="19"/>
  <c r="N426" i="19"/>
  <c r="L426" i="19"/>
  <c r="K426" i="19"/>
  <c r="N425" i="19"/>
  <c r="L425" i="19"/>
  <c r="K425" i="19"/>
  <c r="N424" i="19"/>
  <c r="L424" i="19"/>
  <c r="K424" i="19"/>
  <c r="N423" i="19"/>
  <c r="L423" i="19"/>
  <c r="K423" i="19"/>
  <c r="N422" i="19"/>
  <c r="L422" i="19"/>
  <c r="K422" i="19"/>
  <c r="N421" i="19"/>
  <c r="L421" i="19"/>
  <c r="K421" i="19"/>
  <c r="N420" i="19"/>
  <c r="L420" i="19"/>
  <c r="K420" i="19"/>
  <c r="N419" i="19"/>
  <c r="L419" i="19"/>
  <c r="K419" i="19"/>
  <c r="N418" i="19"/>
  <c r="L418" i="19"/>
  <c r="K418" i="19"/>
  <c r="N417" i="19"/>
  <c r="L417" i="19"/>
  <c r="K417" i="19"/>
  <c r="N416" i="19"/>
  <c r="L416" i="19"/>
  <c r="K416" i="19"/>
  <c r="N415" i="19"/>
  <c r="L415" i="19"/>
  <c r="K415" i="19"/>
  <c r="N414" i="19"/>
  <c r="L414" i="19"/>
  <c r="K414" i="19"/>
  <c r="N413" i="19"/>
  <c r="L413" i="19"/>
  <c r="K413" i="19"/>
  <c r="N412" i="19"/>
  <c r="L412" i="19"/>
  <c r="K412" i="19"/>
  <c r="N411" i="19"/>
  <c r="L411" i="19"/>
  <c r="K411" i="19"/>
  <c r="N410" i="19"/>
  <c r="L410" i="19"/>
  <c r="K410" i="19"/>
  <c r="N409" i="19"/>
  <c r="L409" i="19"/>
  <c r="K409" i="19"/>
  <c r="N408" i="19"/>
  <c r="L408" i="19"/>
  <c r="K408" i="19"/>
  <c r="N407" i="19"/>
  <c r="L407" i="19"/>
  <c r="K407" i="19"/>
  <c r="N406" i="19"/>
  <c r="L406" i="19"/>
  <c r="K406" i="19"/>
  <c r="N405" i="19"/>
  <c r="L405" i="19"/>
  <c r="K405" i="19"/>
  <c r="N404" i="19"/>
  <c r="L404" i="19"/>
  <c r="K404" i="19"/>
  <c r="N403" i="19"/>
  <c r="L403" i="19"/>
  <c r="K403" i="19"/>
  <c r="N402" i="19"/>
  <c r="L402" i="19"/>
  <c r="K402" i="19"/>
  <c r="N401" i="19"/>
  <c r="L401" i="19"/>
  <c r="K401" i="19"/>
  <c r="N400" i="19"/>
  <c r="L400" i="19"/>
  <c r="K400" i="19"/>
  <c r="N399" i="19"/>
  <c r="L399" i="19"/>
  <c r="K399" i="19"/>
  <c r="N398" i="19"/>
  <c r="L398" i="19"/>
  <c r="K398" i="19"/>
  <c r="N397" i="19"/>
  <c r="L397" i="19"/>
  <c r="K397" i="19"/>
  <c r="N396" i="19"/>
  <c r="L396" i="19"/>
  <c r="K396" i="19"/>
  <c r="N395" i="19"/>
  <c r="L395" i="19"/>
  <c r="K395" i="19"/>
  <c r="N394" i="19"/>
  <c r="L394" i="19"/>
  <c r="K394" i="19"/>
  <c r="N393" i="19"/>
  <c r="L393" i="19"/>
  <c r="K393" i="19"/>
  <c r="N392" i="19"/>
  <c r="L392" i="19"/>
  <c r="K392" i="19"/>
  <c r="N391" i="19"/>
  <c r="L391" i="19"/>
  <c r="K391" i="19"/>
  <c r="N390" i="19"/>
  <c r="L390" i="19"/>
  <c r="K390" i="19"/>
  <c r="N389" i="19"/>
  <c r="L389" i="19"/>
  <c r="K389" i="19"/>
  <c r="N388" i="19"/>
  <c r="L388" i="19"/>
  <c r="K388" i="19"/>
  <c r="N387" i="19"/>
  <c r="L387" i="19"/>
  <c r="K387" i="19"/>
  <c r="N386" i="19"/>
  <c r="L386" i="19"/>
  <c r="K386" i="19"/>
  <c r="N385" i="19"/>
  <c r="L385" i="19"/>
  <c r="K385" i="19"/>
  <c r="N384" i="19"/>
  <c r="L384" i="19"/>
  <c r="K384" i="19"/>
  <c r="N383" i="19"/>
  <c r="L383" i="19"/>
  <c r="K383" i="19"/>
  <c r="N382" i="19"/>
  <c r="L382" i="19"/>
  <c r="K382" i="19"/>
  <c r="N381" i="19"/>
  <c r="L381" i="19"/>
  <c r="K381" i="19"/>
  <c r="N380" i="19"/>
  <c r="L380" i="19"/>
  <c r="K380" i="19"/>
  <c r="N379" i="19"/>
  <c r="L379" i="19"/>
  <c r="K379" i="19"/>
  <c r="N378" i="19"/>
  <c r="L378" i="19"/>
  <c r="K378" i="19"/>
  <c r="N377" i="19"/>
  <c r="L377" i="19"/>
  <c r="K377" i="19"/>
  <c r="N376" i="19"/>
  <c r="L376" i="19"/>
  <c r="K376" i="19"/>
  <c r="N375" i="19"/>
  <c r="L375" i="19"/>
  <c r="K375" i="19"/>
  <c r="N374" i="19"/>
  <c r="L374" i="19"/>
  <c r="K374" i="19"/>
  <c r="N373" i="19"/>
  <c r="L373" i="19"/>
  <c r="K373" i="19"/>
  <c r="N372" i="19"/>
  <c r="L372" i="19"/>
  <c r="K372" i="19"/>
  <c r="N371" i="19"/>
  <c r="L371" i="19"/>
  <c r="K371" i="19"/>
  <c r="N370" i="19"/>
  <c r="L370" i="19"/>
  <c r="K370" i="19"/>
  <c r="N369" i="19"/>
  <c r="L369" i="19"/>
  <c r="K369" i="19"/>
  <c r="N368" i="19"/>
  <c r="L368" i="19"/>
  <c r="K368" i="19"/>
  <c r="N367" i="19"/>
  <c r="L367" i="19"/>
  <c r="K367" i="19"/>
  <c r="N366" i="19"/>
  <c r="L366" i="19"/>
  <c r="K366" i="19"/>
  <c r="N365" i="19"/>
  <c r="L365" i="19"/>
  <c r="K365" i="19"/>
  <c r="N364" i="19"/>
  <c r="L364" i="19"/>
  <c r="K364" i="19"/>
  <c r="N363" i="19"/>
  <c r="L363" i="19"/>
  <c r="K363" i="19"/>
  <c r="N362" i="19"/>
  <c r="L362" i="19"/>
  <c r="K362" i="19"/>
  <c r="N361" i="19"/>
  <c r="L361" i="19"/>
  <c r="K361" i="19"/>
  <c r="N360" i="19"/>
  <c r="L360" i="19"/>
  <c r="K360" i="19"/>
  <c r="N359" i="19"/>
  <c r="L359" i="19"/>
  <c r="K359" i="19"/>
  <c r="N358" i="19"/>
  <c r="L358" i="19"/>
  <c r="K358" i="19"/>
  <c r="N357" i="19"/>
  <c r="L357" i="19"/>
  <c r="K357" i="19"/>
  <c r="N356" i="19"/>
  <c r="L356" i="19"/>
  <c r="K356" i="19"/>
  <c r="N355" i="19"/>
  <c r="L355" i="19"/>
  <c r="K355" i="19"/>
  <c r="N354" i="19"/>
  <c r="L354" i="19"/>
  <c r="K354" i="19"/>
  <c r="N353" i="19"/>
  <c r="L353" i="19"/>
  <c r="K353" i="19"/>
  <c r="N352" i="19"/>
  <c r="L352" i="19"/>
  <c r="K352" i="19"/>
  <c r="N351" i="19"/>
  <c r="L351" i="19"/>
  <c r="K351" i="19"/>
  <c r="N350" i="19"/>
  <c r="L350" i="19"/>
  <c r="K350" i="19"/>
  <c r="N349" i="19"/>
  <c r="L349" i="19"/>
  <c r="K349" i="19"/>
  <c r="N348" i="19"/>
  <c r="L348" i="19"/>
  <c r="K348" i="19"/>
  <c r="N347" i="19"/>
  <c r="L347" i="19"/>
  <c r="K347" i="19"/>
  <c r="N346" i="19"/>
  <c r="L346" i="19"/>
  <c r="K346" i="19"/>
  <c r="N345" i="19"/>
  <c r="L345" i="19"/>
  <c r="K345" i="19"/>
  <c r="N344" i="19"/>
  <c r="L344" i="19"/>
  <c r="K344" i="19"/>
  <c r="N343" i="19"/>
  <c r="L343" i="19"/>
  <c r="K343" i="19"/>
  <c r="N342" i="19"/>
  <c r="L342" i="19"/>
  <c r="K342" i="19"/>
  <c r="N341" i="19"/>
  <c r="L341" i="19"/>
  <c r="K341" i="19"/>
  <c r="N340" i="19"/>
  <c r="L340" i="19"/>
  <c r="K340" i="19"/>
  <c r="N339" i="19"/>
  <c r="L339" i="19"/>
  <c r="K339" i="19"/>
  <c r="N338" i="19"/>
  <c r="L338" i="19"/>
  <c r="K338" i="19"/>
  <c r="N337" i="19"/>
  <c r="L337" i="19"/>
  <c r="K337" i="19"/>
  <c r="N336" i="19"/>
  <c r="L336" i="19"/>
  <c r="K336" i="19"/>
  <c r="N335" i="19"/>
  <c r="L335" i="19"/>
  <c r="K335" i="19"/>
  <c r="N334" i="19"/>
  <c r="L334" i="19"/>
  <c r="K334" i="19"/>
  <c r="N333" i="19"/>
  <c r="L333" i="19"/>
  <c r="K333" i="19"/>
  <c r="N332" i="19"/>
  <c r="L332" i="19"/>
  <c r="K332" i="19"/>
  <c r="N331" i="19"/>
  <c r="L331" i="19"/>
  <c r="K331" i="19"/>
  <c r="N330" i="19"/>
  <c r="L330" i="19"/>
  <c r="K330" i="19"/>
  <c r="N329" i="19"/>
  <c r="L329" i="19"/>
  <c r="K329" i="19"/>
  <c r="N328" i="19"/>
  <c r="L328" i="19"/>
  <c r="K328" i="19"/>
  <c r="N327" i="19"/>
  <c r="L327" i="19"/>
  <c r="K327" i="19"/>
  <c r="N326" i="19"/>
  <c r="L326" i="19"/>
  <c r="K326" i="19"/>
  <c r="N325" i="19"/>
  <c r="L325" i="19"/>
  <c r="K325" i="19"/>
  <c r="N324" i="19"/>
  <c r="L324" i="19"/>
  <c r="K324" i="19"/>
  <c r="N323" i="19"/>
  <c r="L323" i="19"/>
  <c r="K323" i="19"/>
  <c r="N322" i="19"/>
  <c r="L322" i="19"/>
  <c r="K322" i="19"/>
  <c r="N321" i="19"/>
  <c r="L321" i="19"/>
  <c r="K321" i="19"/>
  <c r="N320" i="19"/>
  <c r="L320" i="19"/>
  <c r="K320" i="19"/>
  <c r="N319" i="19"/>
  <c r="L319" i="19"/>
  <c r="K319" i="19"/>
  <c r="N318" i="19"/>
  <c r="L318" i="19"/>
  <c r="K318" i="19"/>
  <c r="N317" i="19"/>
  <c r="L317" i="19"/>
  <c r="K317" i="19"/>
  <c r="N316" i="19"/>
  <c r="L316" i="19"/>
  <c r="K316" i="19"/>
  <c r="N315" i="19"/>
  <c r="L315" i="19"/>
  <c r="K315" i="19"/>
  <c r="N314" i="19"/>
  <c r="L314" i="19"/>
  <c r="K314" i="19"/>
  <c r="N313" i="19"/>
  <c r="L313" i="19"/>
  <c r="K313" i="19"/>
  <c r="N312" i="19"/>
  <c r="L312" i="19"/>
  <c r="K312" i="19"/>
  <c r="N311" i="19"/>
  <c r="L311" i="19"/>
  <c r="K311" i="19"/>
  <c r="N310" i="19"/>
  <c r="L310" i="19"/>
  <c r="K310" i="19"/>
  <c r="N309" i="19"/>
  <c r="L309" i="19"/>
  <c r="K309" i="19"/>
  <c r="N308" i="19"/>
  <c r="L308" i="19"/>
  <c r="K308" i="19"/>
  <c r="N307" i="19"/>
  <c r="L307" i="19"/>
  <c r="K307" i="19"/>
  <c r="N306" i="19"/>
  <c r="L306" i="19"/>
  <c r="K306" i="19"/>
  <c r="N305" i="19"/>
  <c r="L305" i="19"/>
  <c r="K305" i="19"/>
  <c r="N304" i="19"/>
  <c r="L304" i="19"/>
  <c r="K304" i="19"/>
  <c r="N303" i="19"/>
  <c r="L303" i="19"/>
  <c r="K303" i="19"/>
  <c r="N302" i="19"/>
  <c r="L302" i="19"/>
  <c r="K302" i="19"/>
  <c r="N301" i="19"/>
  <c r="L301" i="19"/>
  <c r="K301" i="19"/>
  <c r="N300" i="19"/>
  <c r="L300" i="19"/>
  <c r="K300" i="19"/>
  <c r="N299" i="19"/>
  <c r="L299" i="19"/>
  <c r="K299" i="19"/>
  <c r="N298" i="19"/>
  <c r="L298" i="19"/>
  <c r="K298" i="19"/>
  <c r="N297" i="19"/>
  <c r="L297" i="19"/>
  <c r="K297" i="19"/>
  <c r="N296" i="19"/>
  <c r="L296" i="19"/>
  <c r="K296" i="19"/>
  <c r="N295" i="19"/>
  <c r="L295" i="19"/>
  <c r="K295" i="19"/>
  <c r="N294" i="19"/>
  <c r="L294" i="19"/>
  <c r="K294" i="19"/>
  <c r="N293" i="19"/>
  <c r="L293" i="19"/>
  <c r="K293" i="19"/>
  <c r="N292" i="19"/>
  <c r="L292" i="19"/>
  <c r="K292" i="19"/>
  <c r="N291" i="19"/>
  <c r="L291" i="19"/>
  <c r="K291" i="19"/>
  <c r="N290" i="19"/>
  <c r="L290" i="19"/>
  <c r="K290" i="19"/>
  <c r="N289" i="19"/>
  <c r="L289" i="19"/>
  <c r="K289" i="19"/>
  <c r="N288" i="19"/>
  <c r="L288" i="19"/>
  <c r="K288" i="19"/>
  <c r="N287" i="19"/>
  <c r="L287" i="19"/>
  <c r="K287" i="19"/>
  <c r="N286" i="19"/>
  <c r="L286" i="19"/>
  <c r="K286" i="19"/>
  <c r="N285" i="19"/>
  <c r="L285" i="19"/>
  <c r="K285" i="19"/>
  <c r="N284" i="19"/>
  <c r="L284" i="19"/>
  <c r="K284" i="19"/>
  <c r="N283" i="19"/>
  <c r="L283" i="19"/>
  <c r="K283" i="19"/>
  <c r="N282" i="19"/>
  <c r="L282" i="19"/>
  <c r="K282" i="19"/>
  <c r="N281" i="19"/>
  <c r="L281" i="19"/>
  <c r="K281" i="19"/>
  <c r="N280" i="19"/>
  <c r="L280" i="19"/>
  <c r="K280" i="19"/>
  <c r="N279" i="19"/>
  <c r="L279" i="19"/>
  <c r="K279" i="19"/>
  <c r="N278" i="19"/>
  <c r="L278" i="19"/>
  <c r="K278" i="19"/>
  <c r="N277" i="19"/>
  <c r="L277" i="19"/>
  <c r="K277" i="19"/>
  <c r="N276" i="19"/>
  <c r="L276" i="19"/>
  <c r="K276" i="19"/>
  <c r="N275" i="19"/>
  <c r="L275" i="19"/>
  <c r="K275" i="19"/>
  <c r="N274" i="19"/>
  <c r="L274" i="19"/>
  <c r="K274" i="19"/>
  <c r="N273" i="19"/>
  <c r="L273" i="19"/>
  <c r="K273" i="19"/>
  <c r="N272" i="19"/>
  <c r="L272" i="19"/>
  <c r="K272" i="19"/>
  <c r="N271" i="19"/>
  <c r="L271" i="19"/>
  <c r="K271" i="19"/>
  <c r="N270" i="19"/>
  <c r="L270" i="19"/>
  <c r="K270" i="19"/>
  <c r="N269" i="19"/>
  <c r="L269" i="19"/>
  <c r="K269" i="19"/>
  <c r="N268" i="19"/>
  <c r="L268" i="19"/>
  <c r="K268" i="19"/>
  <c r="N267" i="19"/>
  <c r="L267" i="19"/>
  <c r="K267" i="19"/>
  <c r="N266" i="19"/>
  <c r="L266" i="19"/>
  <c r="K266" i="19"/>
  <c r="N265" i="19"/>
  <c r="L265" i="19"/>
  <c r="K265" i="19"/>
  <c r="N264" i="19"/>
  <c r="L264" i="19"/>
  <c r="K264" i="19"/>
  <c r="N263" i="19"/>
  <c r="L263" i="19"/>
  <c r="K263" i="19"/>
  <c r="N262" i="19"/>
  <c r="L262" i="19"/>
  <c r="K262" i="19"/>
  <c r="N261" i="19"/>
  <c r="L261" i="19"/>
  <c r="K261" i="19"/>
  <c r="N260" i="19"/>
  <c r="L260" i="19"/>
  <c r="K260" i="19"/>
  <c r="N259" i="19"/>
  <c r="L259" i="19"/>
  <c r="K259" i="19"/>
  <c r="N258" i="19"/>
  <c r="L258" i="19"/>
  <c r="K258" i="19"/>
  <c r="N257" i="19"/>
  <c r="L257" i="19"/>
  <c r="K257" i="19"/>
  <c r="N256" i="19"/>
  <c r="L256" i="19"/>
  <c r="K256" i="19"/>
  <c r="N255" i="19"/>
  <c r="L255" i="19"/>
  <c r="K255" i="19"/>
  <c r="N254" i="19"/>
  <c r="L254" i="19"/>
  <c r="K254" i="19"/>
  <c r="N253" i="19"/>
  <c r="L253" i="19"/>
  <c r="K253" i="19"/>
  <c r="N252" i="19"/>
  <c r="L252" i="19"/>
  <c r="K252" i="19"/>
  <c r="N251" i="19"/>
  <c r="L251" i="19"/>
  <c r="K251" i="19"/>
  <c r="N250" i="19"/>
  <c r="L250" i="19"/>
  <c r="K250" i="19"/>
  <c r="N249" i="19"/>
  <c r="L249" i="19"/>
  <c r="K249" i="19"/>
  <c r="N248" i="19"/>
  <c r="L248" i="19"/>
  <c r="K248" i="19"/>
  <c r="N247" i="19"/>
  <c r="L247" i="19"/>
  <c r="K247" i="19"/>
  <c r="N246" i="19"/>
  <c r="L246" i="19"/>
  <c r="K246" i="19"/>
  <c r="N245" i="19"/>
  <c r="L245" i="19"/>
  <c r="K245" i="19"/>
  <c r="N244" i="19"/>
  <c r="L244" i="19"/>
  <c r="K244" i="19"/>
  <c r="N243" i="19"/>
  <c r="L243" i="19"/>
  <c r="K243" i="19"/>
  <c r="N242" i="19"/>
  <c r="L242" i="19"/>
  <c r="K242" i="19"/>
  <c r="N241" i="19"/>
  <c r="L241" i="19"/>
  <c r="K241" i="19"/>
  <c r="N240" i="19"/>
  <c r="L240" i="19"/>
  <c r="K240" i="19"/>
  <c r="N239" i="19"/>
  <c r="L239" i="19"/>
  <c r="K239" i="19"/>
  <c r="N238" i="19"/>
  <c r="L238" i="19"/>
  <c r="K238" i="19"/>
  <c r="N237" i="19"/>
  <c r="L237" i="19"/>
  <c r="K237" i="19"/>
  <c r="N236" i="19"/>
  <c r="L236" i="19"/>
  <c r="K236" i="19"/>
  <c r="N235" i="19"/>
  <c r="L235" i="19"/>
  <c r="K235" i="19"/>
  <c r="N234" i="19"/>
  <c r="L234" i="19"/>
  <c r="K234" i="19"/>
  <c r="N233" i="19"/>
  <c r="L233" i="19"/>
  <c r="K233" i="19"/>
  <c r="N232" i="19"/>
  <c r="L232" i="19"/>
  <c r="K232" i="19"/>
  <c r="N231" i="19"/>
  <c r="L231" i="19"/>
  <c r="K231" i="19"/>
  <c r="N230" i="19"/>
  <c r="L230" i="19"/>
  <c r="K230" i="19"/>
  <c r="N229" i="19"/>
  <c r="L229" i="19"/>
  <c r="K229" i="19"/>
  <c r="N228" i="19"/>
  <c r="L228" i="19"/>
  <c r="K228" i="19"/>
  <c r="N227" i="19"/>
  <c r="L227" i="19"/>
  <c r="K227" i="19"/>
  <c r="N226" i="19"/>
  <c r="L226" i="19"/>
  <c r="K226" i="19"/>
  <c r="N225" i="19"/>
  <c r="L225" i="19"/>
  <c r="K225" i="19"/>
  <c r="N224" i="19"/>
  <c r="L224" i="19"/>
  <c r="K224" i="19"/>
  <c r="N223" i="19"/>
  <c r="L223" i="19"/>
  <c r="K223" i="19"/>
  <c r="N222" i="19"/>
  <c r="L222" i="19"/>
  <c r="K222" i="19"/>
  <c r="N221" i="19"/>
  <c r="L221" i="19"/>
  <c r="K221" i="19"/>
  <c r="N220" i="19"/>
  <c r="L220" i="19"/>
  <c r="K220" i="19"/>
  <c r="N219" i="19"/>
  <c r="L219" i="19"/>
  <c r="K219" i="19"/>
  <c r="N218" i="19"/>
  <c r="L218" i="19"/>
  <c r="K218" i="19"/>
  <c r="N217" i="19"/>
  <c r="L217" i="19"/>
  <c r="K217" i="19"/>
  <c r="N216" i="19"/>
  <c r="L216" i="19"/>
  <c r="K216" i="19"/>
  <c r="N215" i="19"/>
  <c r="L215" i="19"/>
  <c r="K215" i="19"/>
  <c r="N214" i="19"/>
  <c r="L214" i="19"/>
  <c r="K214" i="19"/>
  <c r="N213" i="19"/>
  <c r="L213" i="19"/>
  <c r="K213" i="19"/>
  <c r="N212" i="19"/>
  <c r="L212" i="19"/>
  <c r="K212" i="19"/>
  <c r="N211" i="19"/>
  <c r="L211" i="19"/>
  <c r="K211" i="19"/>
  <c r="N210" i="19"/>
  <c r="L210" i="19"/>
  <c r="K210" i="19"/>
  <c r="N209" i="19"/>
  <c r="L209" i="19"/>
  <c r="K209" i="19"/>
  <c r="N208" i="19"/>
  <c r="L208" i="19"/>
  <c r="K208" i="19"/>
  <c r="N207" i="19"/>
  <c r="L207" i="19"/>
  <c r="K207" i="19"/>
  <c r="N206" i="19"/>
  <c r="L206" i="19"/>
  <c r="K206" i="19"/>
  <c r="N205" i="19"/>
  <c r="L205" i="19"/>
  <c r="K205" i="19"/>
  <c r="N204" i="19"/>
  <c r="L204" i="19"/>
  <c r="K204" i="19"/>
  <c r="N203" i="19"/>
  <c r="L203" i="19"/>
  <c r="K203" i="19"/>
  <c r="N202" i="19"/>
  <c r="L202" i="19"/>
  <c r="K202" i="19"/>
  <c r="N201" i="19"/>
  <c r="L201" i="19"/>
  <c r="K201" i="19"/>
  <c r="N200" i="19"/>
  <c r="L200" i="19"/>
  <c r="K200" i="19"/>
  <c r="N199" i="19"/>
  <c r="L199" i="19"/>
  <c r="K199" i="19"/>
  <c r="N198" i="19"/>
  <c r="L198" i="19"/>
  <c r="K198" i="19"/>
  <c r="N197" i="19"/>
  <c r="L197" i="19"/>
  <c r="K197" i="19"/>
  <c r="N196" i="19"/>
  <c r="L196" i="19"/>
  <c r="K196" i="19"/>
  <c r="N195" i="19"/>
  <c r="L195" i="19"/>
  <c r="K195" i="19"/>
  <c r="N194" i="19"/>
  <c r="L194" i="19"/>
  <c r="K194" i="19"/>
  <c r="N193" i="19"/>
  <c r="L193" i="19"/>
  <c r="K193" i="19"/>
  <c r="N192" i="19"/>
  <c r="L192" i="19"/>
  <c r="K192" i="19"/>
  <c r="N191" i="19"/>
  <c r="L191" i="19"/>
  <c r="K191" i="19"/>
  <c r="N190" i="19"/>
  <c r="L190" i="19"/>
  <c r="K190" i="19"/>
  <c r="N189" i="19"/>
  <c r="L189" i="19"/>
  <c r="K189" i="19"/>
  <c r="N188" i="19"/>
  <c r="L188" i="19"/>
  <c r="K188" i="19"/>
  <c r="N187" i="19"/>
  <c r="L187" i="19"/>
  <c r="K187" i="19"/>
  <c r="N186" i="19"/>
  <c r="L186" i="19"/>
  <c r="K186" i="19"/>
  <c r="N185" i="19"/>
  <c r="L185" i="19"/>
  <c r="K185" i="19"/>
  <c r="N184" i="19"/>
  <c r="L184" i="19"/>
  <c r="K184" i="19"/>
  <c r="N183" i="19"/>
  <c r="L183" i="19"/>
  <c r="K183" i="19"/>
  <c r="N182" i="19"/>
  <c r="L182" i="19"/>
  <c r="K182" i="19"/>
  <c r="N181" i="19"/>
  <c r="L181" i="19"/>
  <c r="K181" i="19"/>
  <c r="N180" i="19"/>
  <c r="L180" i="19"/>
  <c r="K180" i="19"/>
  <c r="N179" i="19"/>
  <c r="L179" i="19"/>
  <c r="K179" i="19"/>
  <c r="N178" i="19"/>
  <c r="L178" i="19"/>
  <c r="K178" i="19"/>
  <c r="N177" i="19"/>
  <c r="L177" i="19"/>
  <c r="K177" i="19"/>
  <c r="N176" i="19"/>
  <c r="L176" i="19"/>
  <c r="K176" i="19"/>
  <c r="N175" i="19"/>
  <c r="L175" i="19"/>
  <c r="K175" i="19"/>
  <c r="N174" i="19"/>
  <c r="L174" i="19"/>
  <c r="K174" i="19"/>
  <c r="N173" i="19"/>
  <c r="L173" i="19"/>
  <c r="K173" i="19"/>
  <c r="N172" i="19"/>
  <c r="L172" i="19"/>
  <c r="K172" i="19"/>
  <c r="N171" i="19"/>
  <c r="L171" i="19"/>
  <c r="K171" i="19"/>
  <c r="N170" i="19"/>
  <c r="L170" i="19"/>
  <c r="K170" i="19"/>
  <c r="N169" i="19"/>
  <c r="L169" i="19"/>
  <c r="K169" i="19"/>
  <c r="N168" i="19"/>
  <c r="L168" i="19"/>
  <c r="K168" i="19"/>
  <c r="N167" i="19"/>
  <c r="L167" i="19"/>
  <c r="K167" i="19"/>
  <c r="N166" i="19"/>
  <c r="L166" i="19"/>
  <c r="K166" i="19"/>
  <c r="N165" i="19"/>
  <c r="L165" i="19"/>
  <c r="K165" i="19"/>
  <c r="N164" i="19"/>
  <c r="L164" i="19"/>
  <c r="K164" i="19"/>
  <c r="N163" i="19"/>
  <c r="L163" i="19"/>
  <c r="K163" i="19"/>
  <c r="N162" i="19"/>
  <c r="L162" i="19"/>
  <c r="K162" i="19"/>
  <c r="N161" i="19"/>
  <c r="L161" i="19"/>
  <c r="K161" i="19"/>
  <c r="N160" i="19"/>
  <c r="L160" i="19"/>
  <c r="K160" i="19"/>
  <c r="N159" i="19"/>
  <c r="L159" i="19"/>
  <c r="K159" i="19"/>
  <c r="L158" i="19"/>
  <c r="K158" i="19"/>
  <c r="N157" i="19"/>
  <c r="L157" i="19"/>
  <c r="K157" i="19"/>
  <c r="N156" i="19"/>
  <c r="L156" i="19"/>
  <c r="K156" i="19"/>
  <c r="N155" i="19"/>
  <c r="L155" i="19"/>
  <c r="K155" i="19"/>
  <c r="N154" i="19"/>
  <c r="L154" i="19"/>
  <c r="K154" i="19"/>
  <c r="N153" i="19"/>
  <c r="L153" i="19"/>
  <c r="K153" i="19"/>
  <c r="N152" i="19"/>
  <c r="L152" i="19"/>
  <c r="K152" i="19"/>
  <c r="N151" i="19"/>
  <c r="L151" i="19"/>
  <c r="K151" i="19"/>
  <c r="N150" i="19"/>
  <c r="L150" i="19"/>
  <c r="K150" i="19"/>
  <c r="L149" i="19"/>
  <c r="K149" i="19"/>
  <c r="N148" i="19"/>
  <c r="L148" i="19"/>
  <c r="K148" i="19"/>
  <c r="N147" i="19"/>
  <c r="L147" i="19"/>
  <c r="K147" i="19"/>
  <c r="N146" i="19"/>
  <c r="L146" i="19"/>
  <c r="K146" i="19"/>
  <c r="N145" i="19"/>
  <c r="L145" i="19"/>
  <c r="K145" i="19"/>
  <c r="N144" i="19"/>
  <c r="L144" i="19"/>
  <c r="K144" i="19"/>
  <c r="N143" i="19"/>
  <c r="L143" i="19"/>
  <c r="K143" i="19"/>
  <c r="N142" i="19"/>
  <c r="L142" i="19"/>
  <c r="K142" i="19"/>
  <c r="N141" i="19"/>
  <c r="L141" i="19"/>
  <c r="K141" i="19"/>
  <c r="N140" i="19"/>
  <c r="L140" i="19"/>
  <c r="K140" i="19"/>
  <c r="N139" i="19"/>
  <c r="L139" i="19"/>
  <c r="K139" i="19"/>
  <c r="N138" i="19"/>
  <c r="L138" i="19"/>
  <c r="K138" i="19"/>
  <c r="N137" i="19"/>
  <c r="L137" i="19"/>
  <c r="K137" i="19"/>
  <c r="N136" i="19"/>
  <c r="L136" i="19"/>
  <c r="K136" i="19"/>
  <c r="N135" i="19"/>
  <c r="L135" i="19"/>
  <c r="K135" i="19"/>
  <c r="N134" i="19"/>
  <c r="L134" i="19"/>
  <c r="K134" i="19"/>
  <c r="N133" i="19"/>
  <c r="L133" i="19"/>
  <c r="K133" i="19"/>
  <c r="N132" i="19"/>
  <c r="L132" i="19"/>
  <c r="K132" i="19"/>
  <c r="N131" i="19"/>
  <c r="L131" i="19"/>
  <c r="K131" i="19"/>
  <c r="N130" i="19"/>
  <c r="L130" i="19"/>
  <c r="K130" i="19"/>
  <c r="N129" i="19"/>
  <c r="L129" i="19"/>
  <c r="K129" i="19"/>
  <c r="N128" i="19"/>
  <c r="L128" i="19"/>
  <c r="K128" i="19"/>
  <c r="N127" i="19"/>
  <c r="L127" i="19"/>
  <c r="K127" i="19"/>
  <c r="N126" i="19"/>
  <c r="L126" i="19"/>
  <c r="K126" i="19"/>
  <c r="N125" i="19"/>
  <c r="L125" i="19"/>
  <c r="K125" i="19"/>
  <c r="N124" i="19"/>
  <c r="L124" i="19"/>
  <c r="K124" i="19"/>
  <c r="N123" i="19"/>
  <c r="L123" i="19"/>
  <c r="K123" i="19"/>
  <c r="N122" i="19"/>
  <c r="L122" i="19"/>
  <c r="K122" i="19"/>
  <c r="N121" i="19"/>
  <c r="L121" i="19"/>
  <c r="K121" i="19"/>
  <c r="N120" i="19"/>
  <c r="L120" i="19"/>
  <c r="K120" i="19"/>
  <c r="N119" i="19"/>
  <c r="L119" i="19"/>
  <c r="K119" i="19"/>
  <c r="N118" i="19"/>
  <c r="L118" i="19"/>
  <c r="K118" i="19"/>
  <c r="N117" i="19"/>
  <c r="L117" i="19"/>
  <c r="K117" i="19"/>
  <c r="N116" i="19"/>
  <c r="L116" i="19"/>
  <c r="K116" i="19"/>
  <c r="N115" i="19"/>
  <c r="L115" i="19"/>
  <c r="K115" i="19"/>
  <c r="N114" i="19"/>
  <c r="L114" i="19"/>
  <c r="K114" i="19"/>
  <c r="N113" i="19"/>
  <c r="L113" i="19"/>
  <c r="K113" i="19"/>
  <c r="N112" i="19"/>
  <c r="L112" i="19"/>
  <c r="K112" i="19"/>
  <c r="N111" i="19"/>
  <c r="L111" i="19"/>
  <c r="K111" i="19"/>
  <c r="N110" i="19"/>
  <c r="L110" i="19"/>
  <c r="K110" i="19"/>
  <c r="N109" i="19"/>
  <c r="L109" i="19"/>
  <c r="K109" i="19"/>
  <c r="N108" i="19"/>
  <c r="L108" i="19"/>
  <c r="K108" i="19"/>
  <c r="N107" i="19"/>
  <c r="L107" i="19"/>
  <c r="K107" i="19"/>
  <c r="N106" i="19"/>
  <c r="L106" i="19"/>
  <c r="K106" i="19"/>
  <c r="N105" i="19"/>
  <c r="L105" i="19"/>
  <c r="K105" i="19"/>
  <c r="N104" i="19"/>
  <c r="L104" i="19"/>
  <c r="K104" i="19"/>
  <c r="N103" i="19"/>
  <c r="L103" i="19"/>
  <c r="K103" i="19"/>
  <c r="N102" i="19"/>
  <c r="L102" i="19"/>
  <c r="K102" i="19"/>
  <c r="N101" i="19"/>
  <c r="L101" i="19"/>
  <c r="K101" i="19"/>
  <c r="N100" i="19"/>
  <c r="L100" i="19"/>
  <c r="K100" i="19"/>
  <c r="N99" i="19"/>
  <c r="L99" i="19"/>
  <c r="K99" i="19"/>
  <c r="N98" i="19"/>
  <c r="L98" i="19"/>
  <c r="K98" i="19"/>
  <c r="N97" i="19"/>
  <c r="L97" i="19"/>
  <c r="K97" i="19"/>
  <c r="N96" i="19"/>
  <c r="L96" i="19"/>
  <c r="K96" i="19"/>
  <c r="N95" i="19"/>
  <c r="L95" i="19"/>
  <c r="K95" i="19"/>
  <c r="N94" i="19"/>
  <c r="L94" i="19"/>
  <c r="K94" i="19"/>
  <c r="N93" i="19"/>
  <c r="L93" i="19"/>
  <c r="K93" i="19"/>
  <c r="N92" i="19"/>
  <c r="L92" i="19"/>
  <c r="K92" i="19"/>
  <c r="N91" i="19"/>
  <c r="L91" i="19"/>
  <c r="K91" i="19"/>
  <c r="N90" i="19"/>
  <c r="L90" i="19"/>
  <c r="K90" i="19"/>
  <c r="N89" i="19"/>
  <c r="L89" i="19"/>
  <c r="K89" i="19"/>
  <c r="N88" i="19"/>
  <c r="L88" i="19"/>
  <c r="K88" i="19"/>
  <c r="N87" i="19"/>
  <c r="L87" i="19"/>
  <c r="K87" i="19"/>
  <c r="N86" i="19"/>
  <c r="L86" i="19"/>
  <c r="K86" i="19"/>
  <c r="N85" i="19"/>
  <c r="L85" i="19"/>
  <c r="K85" i="19"/>
  <c r="N84" i="19"/>
  <c r="L84" i="19"/>
  <c r="K84" i="19"/>
  <c r="N83" i="19"/>
  <c r="L83" i="19"/>
  <c r="K83" i="19"/>
  <c r="N82" i="19"/>
  <c r="L82" i="19"/>
  <c r="K82" i="19"/>
  <c r="N81" i="19"/>
  <c r="L81" i="19"/>
  <c r="K81" i="19"/>
  <c r="N80" i="19"/>
  <c r="L80" i="19"/>
  <c r="K80" i="19"/>
  <c r="N79" i="19"/>
  <c r="L79" i="19"/>
  <c r="K79" i="19"/>
  <c r="N78" i="19"/>
  <c r="L78" i="19"/>
  <c r="K78" i="19"/>
  <c r="N77" i="19"/>
  <c r="L77" i="19"/>
  <c r="K77" i="19"/>
  <c r="N76" i="19"/>
  <c r="L76" i="19"/>
  <c r="K76" i="19"/>
  <c r="N75" i="19"/>
  <c r="L75" i="19"/>
  <c r="K75" i="19"/>
  <c r="N74" i="19"/>
  <c r="L74" i="19"/>
  <c r="K74" i="19"/>
  <c r="N73" i="19"/>
  <c r="L73" i="19"/>
  <c r="K73" i="19"/>
  <c r="N72" i="19"/>
  <c r="L72" i="19"/>
  <c r="K72" i="19"/>
  <c r="N71" i="19"/>
  <c r="L71" i="19"/>
  <c r="K71" i="19"/>
  <c r="N70" i="19"/>
  <c r="L70" i="19"/>
  <c r="K70" i="19"/>
  <c r="N69" i="19"/>
  <c r="L69" i="19"/>
  <c r="K69" i="19"/>
  <c r="N68" i="19"/>
  <c r="L68" i="19"/>
  <c r="K68" i="19"/>
  <c r="N67" i="19"/>
  <c r="L67" i="19"/>
  <c r="K67" i="19"/>
  <c r="N66" i="19"/>
  <c r="L66" i="19"/>
  <c r="K66" i="19"/>
  <c r="N65" i="19"/>
  <c r="L65" i="19"/>
  <c r="K65" i="19"/>
  <c r="N64" i="19"/>
  <c r="L64" i="19"/>
  <c r="K64" i="19"/>
  <c r="N63" i="19"/>
  <c r="L63" i="19"/>
  <c r="K63" i="19"/>
  <c r="N62" i="19"/>
  <c r="L62" i="19"/>
  <c r="K62" i="19"/>
  <c r="N61" i="19"/>
  <c r="L61" i="19"/>
  <c r="K61" i="19"/>
  <c r="N60" i="19"/>
  <c r="L60" i="19"/>
  <c r="K60" i="19"/>
  <c r="N59" i="19"/>
  <c r="L59" i="19"/>
  <c r="K59" i="19"/>
  <c r="N58" i="19"/>
  <c r="L58" i="19"/>
  <c r="K58" i="19"/>
  <c r="N57" i="19"/>
  <c r="L57" i="19"/>
  <c r="K57" i="19"/>
  <c r="N56" i="19"/>
  <c r="L56" i="19"/>
  <c r="K56" i="19"/>
  <c r="N55" i="19"/>
  <c r="L55" i="19"/>
  <c r="K55" i="19"/>
  <c r="N54" i="19"/>
  <c r="L54" i="19"/>
  <c r="K54" i="19"/>
  <c r="N53" i="19"/>
  <c r="L53" i="19"/>
  <c r="K53" i="19"/>
  <c r="N52" i="19"/>
  <c r="L52" i="19"/>
  <c r="K52" i="19"/>
  <c r="N51" i="19"/>
  <c r="L51" i="19"/>
  <c r="K51" i="19"/>
  <c r="N50" i="19"/>
  <c r="L50" i="19"/>
  <c r="K50" i="19"/>
  <c r="N49" i="19"/>
  <c r="L49" i="19"/>
  <c r="K49" i="19"/>
  <c r="N48" i="19"/>
  <c r="L48" i="19"/>
  <c r="K48" i="19"/>
  <c r="N46" i="19"/>
  <c r="L46" i="19"/>
  <c r="K46" i="19"/>
  <c r="M46" i="19" s="1"/>
  <c r="N45" i="19"/>
  <c r="L45" i="19"/>
  <c r="K45" i="19"/>
  <c r="N44" i="19"/>
  <c r="L44" i="19"/>
  <c r="K44" i="19"/>
  <c r="N43" i="19"/>
  <c r="L43" i="19"/>
  <c r="K43" i="19"/>
  <c r="N42" i="19"/>
  <c r="L42" i="19"/>
  <c r="K42" i="19"/>
  <c r="M42" i="19" s="1"/>
  <c r="N41" i="19"/>
  <c r="L41" i="19"/>
  <c r="K41" i="19"/>
  <c r="N40" i="19"/>
  <c r="L40" i="19"/>
  <c r="K40" i="19"/>
  <c r="N39" i="19"/>
  <c r="L39" i="19"/>
  <c r="K39" i="19"/>
  <c r="N38" i="19"/>
  <c r="L38" i="19"/>
  <c r="K38" i="19"/>
  <c r="M38" i="19" s="1"/>
  <c r="N37" i="19"/>
  <c r="L37" i="19"/>
  <c r="K37" i="19"/>
  <c r="N36" i="19"/>
  <c r="L36" i="19"/>
  <c r="K36" i="19"/>
  <c r="N35" i="19"/>
  <c r="L35" i="19"/>
  <c r="K35" i="19"/>
  <c r="N34" i="19"/>
  <c r="L34" i="19"/>
  <c r="K34" i="19"/>
  <c r="M34" i="19" s="1"/>
  <c r="N33" i="19"/>
  <c r="L33" i="19"/>
  <c r="K33" i="19"/>
  <c r="N32" i="19"/>
  <c r="L32" i="19"/>
  <c r="K32" i="19"/>
  <c r="N31" i="19"/>
  <c r="L31" i="19"/>
  <c r="K31" i="19"/>
  <c r="N30" i="19"/>
  <c r="L30" i="19"/>
  <c r="K30" i="19"/>
  <c r="M30" i="19" s="1"/>
  <c r="N29" i="19"/>
  <c r="L29" i="19"/>
  <c r="K29" i="19"/>
  <c r="N28" i="19"/>
  <c r="L28" i="19"/>
  <c r="K28" i="19"/>
  <c r="N27" i="19"/>
  <c r="L27" i="19"/>
  <c r="K27" i="19"/>
  <c r="N26" i="19"/>
  <c r="L26" i="19"/>
  <c r="K26" i="19"/>
  <c r="M26" i="19" s="1"/>
  <c r="N25" i="19"/>
  <c r="L25" i="19"/>
  <c r="K25" i="19"/>
  <c r="N24" i="19"/>
  <c r="L24" i="19"/>
  <c r="K24" i="19"/>
  <c r="N23" i="19"/>
  <c r="L23" i="19"/>
  <c r="K23" i="19"/>
  <c r="N22" i="19"/>
  <c r="L22" i="19"/>
  <c r="K22" i="19"/>
  <c r="M22" i="19" s="1"/>
  <c r="N21" i="19"/>
  <c r="L21" i="19"/>
  <c r="K21" i="19"/>
  <c r="N20" i="19"/>
  <c r="L20" i="19"/>
  <c r="K20" i="19"/>
  <c r="N19" i="19"/>
  <c r="L19" i="19"/>
  <c r="K19" i="19"/>
  <c r="N18" i="19"/>
  <c r="L18" i="19"/>
  <c r="K18" i="19"/>
  <c r="M18" i="19" s="1"/>
  <c r="N17" i="19"/>
  <c r="L17" i="19"/>
  <c r="K17" i="19"/>
  <c r="N16" i="19"/>
  <c r="L16" i="19"/>
  <c r="K16" i="19"/>
  <c r="N15" i="19"/>
  <c r="L15" i="19"/>
  <c r="K15" i="19"/>
  <c r="N14" i="19"/>
  <c r="L14" i="19"/>
  <c r="K14" i="19"/>
  <c r="M14" i="19" s="1"/>
  <c r="N13" i="19"/>
  <c r="L13" i="19"/>
  <c r="K13" i="19"/>
  <c r="N12" i="19"/>
  <c r="L12" i="19"/>
  <c r="K12" i="19"/>
  <c r="N11" i="19"/>
  <c r="L11" i="19"/>
  <c r="K11" i="19"/>
  <c r="N10" i="19"/>
  <c r="L10" i="19"/>
  <c r="K10" i="19"/>
  <c r="M10" i="19" s="1"/>
  <c r="N9" i="19"/>
  <c r="L9" i="19"/>
  <c r="K9" i="19"/>
  <c r="N8" i="19"/>
  <c r="L8" i="19"/>
  <c r="K8" i="19"/>
  <c r="N7" i="19"/>
  <c r="L7" i="19"/>
  <c r="K7" i="19"/>
  <c r="N6" i="19"/>
  <c r="L6" i="19"/>
  <c r="K6" i="19"/>
  <c r="M6" i="19" s="1"/>
  <c r="N5" i="19"/>
  <c r="L5" i="19"/>
  <c r="K5" i="19"/>
  <c r="N4" i="19"/>
  <c r="L4" i="19"/>
  <c r="K4" i="19"/>
  <c r="N3" i="19"/>
  <c r="L3" i="19"/>
  <c r="K3" i="19"/>
  <c r="N2" i="19"/>
  <c r="L2" i="19"/>
  <c r="K2" i="19"/>
  <c r="M2" i="19" s="1"/>
  <c r="N1" i="19"/>
  <c r="L1" i="19"/>
  <c r="K1" i="19"/>
  <c r="AH37" i="12" l="1"/>
  <c r="AH17" i="12"/>
  <c r="AH151" i="18"/>
  <c r="AH167" i="18"/>
  <c r="AH183" i="18"/>
  <c r="AH199" i="18"/>
  <c r="AH215" i="18"/>
  <c r="AH231" i="18"/>
  <c r="AH247" i="18"/>
  <c r="AH263" i="18"/>
  <c r="AH279" i="18"/>
  <c r="AH155" i="18"/>
  <c r="AH171" i="18"/>
  <c r="AH187" i="18"/>
  <c r="AH203" i="18"/>
  <c r="AH219" i="18"/>
  <c r="AH235" i="18"/>
  <c r="AH251" i="18"/>
  <c r="AH267" i="18"/>
  <c r="AH283" i="18"/>
  <c r="AH159" i="18"/>
  <c r="AH175" i="18"/>
  <c r="AH191" i="18"/>
  <c r="AH207" i="18"/>
  <c r="AH223" i="18"/>
  <c r="AH239" i="18"/>
  <c r="AH255" i="18"/>
  <c r="AH271" i="18"/>
  <c r="AH163" i="18"/>
  <c r="AH227" i="18"/>
  <c r="AH179" i="18"/>
  <c r="AH243" i="18"/>
  <c r="AH195" i="18"/>
  <c r="AH259" i="18"/>
  <c r="AH211" i="18"/>
  <c r="AH275" i="18"/>
  <c r="AH400" i="18"/>
  <c r="AH384" i="18"/>
  <c r="AH368" i="18"/>
  <c r="AH190" i="18"/>
  <c r="AH138" i="18"/>
  <c r="AH122" i="18"/>
  <c r="AH106" i="18"/>
  <c r="AH90" i="18"/>
  <c r="AH71" i="18"/>
  <c r="AH44" i="18"/>
  <c r="AH23" i="18"/>
  <c r="AH7" i="18"/>
  <c r="AH389" i="18"/>
  <c r="AH373" i="18"/>
  <c r="AH172" i="18"/>
  <c r="AH386" i="18"/>
  <c r="AH370" i="18"/>
  <c r="AH354" i="18"/>
  <c r="AH338" i="18"/>
  <c r="AH322" i="18"/>
  <c r="AH306" i="18"/>
  <c r="AH290" i="18"/>
  <c r="AH181" i="18"/>
  <c r="AH395" i="18"/>
  <c r="AH379" i="18"/>
  <c r="AH363" i="18"/>
  <c r="AH347" i="18"/>
  <c r="AH331" i="18"/>
  <c r="AH315" i="18"/>
  <c r="AH299" i="18"/>
  <c r="AH204" i="18"/>
  <c r="AH284" i="18"/>
  <c r="AH225" i="18"/>
  <c r="AH202" i="18"/>
  <c r="AH184" i="18"/>
  <c r="AH161" i="18"/>
  <c r="AH147" i="18"/>
  <c r="AH126" i="18"/>
  <c r="AH101" i="18"/>
  <c r="AH83" i="18"/>
  <c r="AH56" i="18"/>
  <c r="AH37" i="18"/>
  <c r="AH19" i="18"/>
  <c r="AH3" i="18"/>
  <c r="AH348" i="18"/>
  <c r="AH332" i="18"/>
  <c r="AH316" i="18"/>
  <c r="AH300" i="18"/>
  <c r="AH280" i="18"/>
  <c r="AH228" i="18"/>
  <c r="AH205" i="18"/>
  <c r="AH182" i="18"/>
  <c r="AH164" i="18"/>
  <c r="AH139" i="18"/>
  <c r="AH123" i="18"/>
  <c r="AH107" i="18"/>
  <c r="AH91" i="18"/>
  <c r="AH79" i="18"/>
  <c r="AH52" i="18"/>
  <c r="AH33" i="18"/>
  <c r="AH15" i="18"/>
  <c r="AH369" i="18"/>
  <c r="AH353" i="18"/>
  <c r="AH337" i="18"/>
  <c r="AH321" i="18"/>
  <c r="AH305" i="18"/>
  <c r="AH289" i="18"/>
  <c r="AH226" i="18"/>
  <c r="AH208" i="18"/>
  <c r="AH185" i="18"/>
  <c r="AH162" i="18"/>
  <c r="AH146" i="18"/>
  <c r="AH132" i="18"/>
  <c r="AH121" i="18"/>
  <c r="AH108" i="18"/>
  <c r="AH95" i="18"/>
  <c r="AH77" i="18"/>
  <c r="AH59" i="18"/>
  <c r="AH32" i="18"/>
  <c r="AH18" i="18"/>
  <c r="AH396" i="18"/>
  <c r="AH380" i="18"/>
  <c r="AH364" i="18"/>
  <c r="AH188" i="18"/>
  <c r="AH135" i="18"/>
  <c r="AH119" i="18"/>
  <c r="AH103" i="18"/>
  <c r="AH87" i="18"/>
  <c r="AH60" i="18"/>
  <c r="AH41" i="18"/>
  <c r="AH21" i="18"/>
  <c r="AH5" i="18"/>
  <c r="AH385" i="18"/>
  <c r="AH256" i="18"/>
  <c r="AH398" i="18"/>
  <c r="AH382" i="18"/>
  <c r="AH366" i="18"/>
  <c r="AH350" i="18"/>
  <c r="AH334" i="18"/>
  <c r="AH318" i="18"/>
  <c r="AH302" i="18"/>
  <c r="AH240" i="18"/>
  <c r="AH158" i="18"/>
  <c r="AH391" i="18"/>
  <c r="AH375" i="18"/>
  <c r="AH359" i="18"/>
  <c r="AH343" i="18"/>
  <c r="AH327" i="18"/>
  <c r="AH311" i="18"/>
  <c r="AH295" i="18"/>
  <c r="AH165" i="18"/>
  <c r="AH268" i="18"/>
  <c r="AH218" i="18"/>
  <c r="AH200" i="18"/>
  <c r="AH177" i="18"/>
  <c r="AH154" i="18"/>
  <c r="AH142" i="18"/>
  <c r="AH117" i="18"/>
  <c r="AH99" i="18"/>
  <c r="AH72" i="18"/>
  <c r="AH53" i="18"/>
  <c r="AH35" i="18"/>
  <c r="AH17" i="18"/>
  <c r="AH360" i="18"/>
  <c r="AH344" i="18"/>
  <c r="AH328" i="18"/>
  <c r="AH312" i="18"/>
  <c r="AH296" i="18"/>
  <c r="AH264" i="18"/>
  <c r="AH221" i="18"/>
  <c r="AH198" i="18"/>
  <c r="AH180" i="18"/>
  <c r="AH157" i="18"/>
  <c r="AH136" i="18"/>
  <c r="AH120" i="18"/>
  <c r="AH104" i="18"/>
  <c r="AH88" i="18"/>
  <c r="AH68" i="18"/>
  <c r="AH49" i="18"/>
  <c r="AH31" i="18"/>
  <c r="AH13" i="18"/>
  <c r="AH365" i="18"/>
  <c r="AH349" i="18"/>
  <c r="AH333" i="18"/>
  <c r="AH317" i="18"/>
  <c r="AH301" i="18"/>
  <c r="AH276" i="18"/>
  <c r="AH224" i="18"/>
  <c r="AH201" i="18"/>
  <c r="AH178" i="18"/>
  <c r="AH160" i="18"/>
  <c r="AH143" i="18"/>
  <c r="AH130" i="18"/>
  <c r="AH116" i="18"/>
  <c r="AH105" i="18"/>
  <c r="AH92" i="18"/>
  <c r="AH75" i="18"/>
  <c r="AH48" i="18"/>
  <c r="AH29" i="18"/>
  <c r="AH16" i="18"/>
  <c r="AH392" i="18"/>
  <c r="AH376" i="18"/>
  <c r="AH272" i="18"/>
  <c r="AH144" i="18"/>
  <c r="AH128" i="18"/>
  <c r="AH112" i="18"/>
  <c r="AH96" i="18"/>
  <c r="AH76" i="18"/>
  <c r="AH57" i="18"/>
  <c r="AH39" i="18"/>
  <c r="AH14" i="18"/>
  <c r="AH397" i="18"/>
  <c r="AH381" i="18"/>
  <c r="AH197" i="18"/>
  <c r="AH394" i="18"/>
  <c r="AH378" i="18"/>
  <c r="AH362" i="18"/>
  <c r="AH346" i="18"/>
  <c r="AH330" i="18"/>
  <c r="AH314" i="18"/>
  <c r="AH298" i="18"/>
  <c r="AH222" i="18"/>
  <c r="AH156" i="18"/>
  <c r="AH387" i="18"/>
  <c r="AH371" i="18"/>
  <c r="AH355" i="18"/>
  <c r="AH339" i="18"/>
  <c r="AH323" i="18"/>
  <c r="AH307" i="18"/>
  <c r="AH229" i="18"/>
  <c r="AH291" i="18"/>
  <c r="AH252" i="18"/>
  <c r="AH216" i="18"/>
  <c r="AH193" i="18"/>
  <c r="AH170" i="18"/>
  <c r="AH152" i="18"/>
  <c r="AH133" i="18"/>
  <c r="AH115" i="18"/>
  <c r="AH94" i="18"/>
  <c r="AH69" i="18"/>
  <c r="AH51" i="18"/>
  <c r="AH26" i="18"/>
  <c r="AH10" i="18"/>
  <c r="AH356" i="18"/>
  <c r="AH340" i="18"/>
  <c r="AH324" i="18"/>
  <c r="AH308" i="18"/>
  <c r="AH292" i="18"/>
  <c r="AH248" i="18"/>
  <c r="AH214" i="18"/>
  <c r="AH196" i="18"/>
  <c r="AH150" i="18"/>
  <c r="AH134" i="18"/>
  <c r="AH118" i="18"/>
  <c r="AH102" i="18"/>
  <c r="AH84" i="18"/>
  <c r="AH65" i="18"/>
  <c r="AH47" i="18"/>
  <c r="AH22" i="18"/>
  <c r="AH6" i="18"/>
  <c r="AH361" i="18"/>
  <c r="AH345" i="18"/>
  <c r="AH329" i="18"/>
  <c r="AH388" i="18"/>
  <c r="AH372" i="18"/>
  <c r="AH213" i="18"/>
  <c r="AH141" i="18"/>
  <c r="AH125" i="18"/>
  <c r="AH109" i="18"/>
  <c r="AH93" i="18"/>
  <c r="AH73" i="18"/>
  <c r="AH55" i="18"/>
  <c r="AH28" i="18"/>
  <c r="AH12" i="18"/>
  <c r="AH393" i="18"/>
  <c r="AH377" i="18"/>
  <c r="AH174" i="18"/>
  <c r="AH390" i="18"/>
  <c r="AH374" i="18"/>
  <c r="AH358" i="18"/>
  <c r="AH342" i="18"/>
  <c r="AH326" i="18"/>
  <c r="AH310" i="18"/>
  <c r="AH294" i="18"/>
  <c r="AH220" i="18"/>
  <c r="AH399" i="18"/>
  <c r="AH383" i="18"/>
  <c r="AH367" i="18"/>
  <c r="AH351" i="18"/>
  <c r="AH335" i="18"/>
  <c r="AH319" i="18"/>
  <c r="AH303" i="18"/>
  <c r="AH206" i="18"/>
  <c r="AH287" i="18"/>
  <c r="AH236" i="18"/>
  <c r="AH209" i="18"/>
  <c r="AH186" i="18"/>
  <c r="AH168" i="18"/>
  <c r="AH149" i="18"/>
  <c r="AH131" i="18"/>
  <c r="AH110" i="18"/>
  <c r="AH85" i="18"/>
  <c r="AH67" i="18"/>
  <c r="AH40" i="18"/>
  <c r="AH24" i="18"/>
  <c r="AH8" i="18"/>
  <c r="AH352" i="18"/>
  <c r="AH336" i="18"/>
  <c r="AH320" i="18"/>
  <c r="AH304" i="18"/>
  <c r="AH288" i="18"/>
  <c r="AH232" i="18"/>
  <c r="AH212" i="18"/>
  <c r="AH189" i="18"/>
  <c r="AH166" i="18"/>
  <c r="AH145" i="18"/>
  <c r="AH129" i="18"/>
  <c r="AH113" i="18"/>
  <c r="AH36" i="18"/>
  <c r="AH341" i="18"/>
  <c r="AH297" i="18"/>
  <c r="AH217" i="18"/>
  <c r="AH176" i="18"/>
  <c r="AH140" i="18"/>
  <c r="AH114" i="18"/>
  <c r="AH89" i="18"/>
  <c r="AH45" i="18"/>
  <c r="AH11" i="18"/>
  <c r="AH97" i="18"/>
  <c r="AH20" i="18"/>
  <c r="AH325" i="18"/>
  <c r="AH293" i="18"/>
  <c r="AH210" i="18"/>
  <c r="AH169" i="18"/>
  <c r="AH137" i="18"/>
  <c r="AH111" i="18"/>
  <c r="AH80" i="18"/>
  <c r="AH43" i="18"/>
  <c r="AH9" i="18"/>
  <c r="AH81" i="18"/>
  <c r="AH4" i="18"/>
  <c r="AH313" i="18"/>
  <c r="AH260" i="18"/>
  <c r="AH194" i="18"/>
  <c r="AH153" i="18"/>
  <c r="AH127" i="18"/>
  <c r="AH100" i="18"/>
  <c r="AH64" i="18"/>
  <c r="AH27" i="18"/>
  <c r="AH63" i="18"/>
  <c r="AH357" i="18"/>
  <c r="AH309" i="18"/>
  <c r="AH244" i="18"/>
  <c r="AH192" i="18"/>
  <c r="AH148" i="18"/>
  <c r="AH124" i="18"/>
  <c r="AH98" i="18"/>
  <c r="AH61" i="18"/>
  <c r="AH25" i="18"/>
  <c r="AH46" i="18"/>
  <c r="AH238" i="18"/>
  <c r="AH62" i="18"/>
  <c r="AH246" i="18"/>
  <c r="AH233" i="18"/>
  <c r="AH42" i="18"/>
  <c r="AH266" i="18"/>
  <c r="AH241" i="18"/>
  <c r="AH277" i="18"/>
  <c r="AH86" i="18"/>
  <c r="AH274" i="18"/>
  <c r="AH257" i="18"/>
  <c r="AH254" i="18"/>
  <c r="AH34" i="18"/>
  <c r="AH262" i="18"/>
  <c r="AH265" i="18"/>
  <c r="AH74" i="18"/>
  <c r="AH282" i="18"/>
  <c r="AH249" i="18"/>
  <c r="AH2" i="18"/>
  <c r="AH50" i="18"/>
  <c r="AH66" i="18"/>
  <c r="AH38" i="18"/>
  <c r="AH234" i="18"/>
  <c r="AH286" i="18"/>
  <c r="AH242" i="18"/>
  <c r="AH82" i="18"/>
  <c r="AH230" i="18"/>
  <c r="AH70" i="18"/>
  <c r="AH269" i="18"/>
  <c r="AH54" i="18"/>
  <c r="AH285" i="18"/>
  <c r="AH78" i="18"/>
  <c r="AH273" i="18"/>
  <c r="AH58" i="18"/>
  <c r="AH270" i="18"/>
  <c r="AH278" i="18"/>
  <c r="AH237" i="18"/>
  <c r="AH281" i="18"/>
  <c r="AH253" i="18"/>
  <c r="AH30" i="18"/>
  <c r="AH261" i="18"/>
  <c r="AH250" i="18"/>
  <c r="AH245" i="18"/>
  <c r="AH258" i="18"/>
  <c r="AH108" i="12"/>
  <c r="AH130" i="12"/>
  <c r="AH157" i="12"/>
  <c r="M840" i="19"/>
  <c r="AH22" i="12"/>
  <c r="AH76" i="12"/>
  <c r="AH102" i="12"/>
  <c r="AH125" i="12"/>
  <c r="AH140" i="12"/>
  <c r="AH252" i="12"/>
  <c r="AH284" i="12"/>
  <c r="AH143" i="12"/>
  <c r="AH124" i="12"/>
  <c r="AH183" i="12"/>
  <c r="AH215" i="12"/>
  <c r="AH155" i="12"/>
  <c r="AH223" i="12"/>
  <c r="AH166" i="17"/>
  <c r="AH256" i="17"/>
  <c r="AH232" i="17"/>
  <c r="AH182" i="17"/>
  <c r="AH280" i="17"/>
  <c r="AH216" i="17"/>
  <c r="AH274" i="17"/>
  <c r="AH145" i="17"/>
  <c r="AH67" i="17"/>
  <c r="AH252" i="17"/>
  <c r="AH242" i="17"/>
  <c r="AH169" i="17"/>
  <c r="AH126" i="17"/>
  <c r="AH99" i="17"/>
  <c r="AH69" i="17"/>
  <c r="AH24" i="17"/>
  <c r="AH278" i="17"/>
  <c r="AH150" i="17"/>
  <c r="AH84" i="17"/>
  <c r="AH9" i="17"/>
  <c r="AH222" i="17"/>
  <c r="AH163" i="17"/>
  <c r="AH132" i="17"/>
  <c r="AH118" i="17"/>
  <c r="AH102" i="17"/>
  <c r="AH61" i="17"/>
  <c r="AH32" i="17"/>
  <c r="AH6" i="17"/>
  <c r="AH162" i="17"/>
  <c r="AH92" i="17"/>
  <c r="AH334" i="17"/>
  <c r="AH318" i="17"/>
  <c r="AH302" i="17"/>
  <c r="AH286" i="17"/>
  <c r="AH210" i="17"/>
  <c r="AH178" i="17"/>
  <c r="AH140" i="17"/>
  <c r="AH121" i="17"/>
  <c r="AH94" i="17"/>
  <c r="AH52" i="17"/>
  <c r="AH25" i="17"/>
  <c r="AH260" i="17"/>
  <c r="AH129" i="17"/>
  <c r="AH37" i="17"/>
  <c r="AH248" i="17"/>
  <c r="AH179" i="17"/>
  <c r="AH148" i="17"/>
  <c r="AH110" i="17"/>
  <c r="AH93" i="17"/>
  <c r="AH59" i="17"/>
  <c r="AH22" i="17"/>
  <c r="AH262" i="17"/>
  <c r="AH136" i="17"/>
  <c r="AH75" i="17"/>
  <c r="AH230" i="17"/>
  <c r="AH220" i="17"/>
  <c r="AH161" i="17"/>
  <c r="AH124" i="17"/>
  <c r="AH115" i="17"/>
  <c r="AH97" i="17"/>
  <c r="AH53" i="17"/>
  <c r="AH28" i="17"/>
  <c r="AH4" i="17"/>
  <c r="AH152" i="17"/>
  <c r="AH79" i="17"/>
  <c r="AH330" i="17"/>
  <c r="AH314" i="17"/>
  <c r="AH298" i="17"/>
  <c r="AH284" i="17"/>
  <c r="AH200" i="17"/>
  <c r="AH174" i="17"/>
  <c r="AH137" i="17"/>
  <c r="AH116" i="17"/>
  <c r="AH85" i="17"/>
  <c r="AH49" i="17"/>
  <c r="AH16" i="17"/>
  <c r="AH193" i="17"/>
  <c r="AH88" i="17"/>
  <c r="AH11" i="17"/>
  <c r="AH246" i="17"/>
  <c r="AH177" i="17"/>
  <c r="AH141" i="17"/>
  <c r="AH108" i="17"/>
  <c r="AH89" i="17"/>
  <c r="AH48" i="17"/>
  <c r="AH20" i="17"/>
  <c r="AH189" i="17"/>
  <c r="AH100" i="17"/>
  <c r="AH40" i="17"/>
  <c r="AH228" i="17"/>
  <c r="AH190" i="17"/>
  <c r="AH157" i="17"/>
  <c r="AH122" i="17"/>
  <c r="AH113" i="17"/>
  <c r="AH68" i="17"/>
  <c r="AH47" i="17"/>
  <c r="AH18" i="17"/>
  <c r="AH276" i="17"/>
  <c r="AH147" i="17"/>
  <c r="AH60" i="17"/>
  <c r="AH326" i="17"/>
  <c r="AH310" i="17"/>
  <c r="AH294" i="17"/>
  <c r="AH214" i="17"/>
  <c r="AH198" i="17"/>
  <c r="AH168" i="17"/>
  <c r="AH131" i="17"/>
  <c r="AH109" i="17"/>
  <c r="AH72" i="17"/>
  <c r="AH35" i="17"/>
  <c r="AH12" i="17"/>
  <c r="AH185" i="17"/>
  <c r="AH173" i="17"/>
  <c r="AH36" i="17"/>
  <c r="AH15" i="17"/>
  <c r="AH120" i="17"/>
  <c r="AH8" i="17"/>
  <c r="AH322" i="17"/>
  <c r="AH196" i="17"/>
  <c r="AH56" i="17"/>
  <c r="AH64" i="17"/>
  <c r="AH90" i="17"/>
  <c r="AH43" i="17"/>
  <c r="AH212" i="17"/>
  <c r="AH81" i="17"/>
  <c r="AH138" i="17"/>
  <c r="AH3" i="17"/>
  <c r="AH224" i="17"/>
  <c r="AH104" i="17"/>
  <c r="AH264" i="17"/>
  <c r="AH306" i="17"/>
  <c r="AH142" i="17"/>
  <c r="AH27" i="17"/>
  <c r="AH125" i="17"/>
  <c r="AH80" i="17"/>
  <c r="AH153" i="17"/>
  <c r="AH13" i="17"/>
  <c r="AH106" i="17"/>
  <c r="AH254" i="17"/>
  <c r="AH105" i="17"/>
  <c r="AH158" i="17"/>
  <c r="AH184" i="17"/>
  <c r="AH134" i="17"/>
  <c r="AH290" i="17"/>
  <c r="AH244" i="17"/>
  <c r="AH54" i="17"/>
  <c r="AH211" i="17"/>
  <c r="AH300" i="17"/>
  <c r="AH234" i="17"/>
  <c r="AH133" i="17"/>
  <c r="AH229" i="17"/>
  <c r="AH329" i="17"/>
  <c r="AH57" i="17"/>
  <c r="AH181" i="17"/>
  <c r="AH201" i="17"/>
  <c r="AH86" i="17"/>
  <c r="AH313" i="17"/>
  <c r="AH45" i="17"/>
  <c r="AH62" i="17"/>
  <c r="AH199" i="17"/>
  <c r="AH301" i="17"/>
  <c r="AH311" i="17"/>
  <c r="AH320" i="17"/>
  <c r="AH71" i="17"/>
  <c r="AH175" i="17"/>
  <c r="AH63" i="17"/>
  <c r="AH186" i="17"/>
  <c r="AH91" i="17"/>
  <c r="AH238" i="17"/>
  <c r="AH42" i="17"/>
  <c r="AH237" i="17"/>
  <c r="AH203" i="17"/>
  <c r="AH267" i="17"/>
  <c r="AH321" i="17"/>
  <c r="AH331" i="17"/>
  <c r="AH14" i="17"/>
  <c r="AH143" i="17"/>
  <c r="AH266" i="17"/>
  <c r="AH144" i="17"/>
  <c r="AH10" i="17"/>
  <c r="AH160" i="17"/>
  <c r="AH46" i="17"/>
  <c r="AH209" i="17"/>
  <c r="AH273" i="17"/>
  <c r="AH255" i="17"/>
  <c r="AH325" i="17"/>
  <c r="AH335" i="17"/>
  <c r="AH21" i="17"/>
  <c r="AH151" i="17"/>
  <c r="AH282" i="17"/>
  <c r="AH146" i="17"/>
  <c r="AH29" i="17"/>
  <c r="AH165" i="17"/>
  <c r="AH245" i="17"/>
  <c r="AH307" i="17"/>
  <c r="AH149" i="17"/>
  <c r="AH66" i="17"/>
  <c r="AH215" i="17"/>
  <c r="AH317" i="17"/>
  <c r="AH327" i="17"/>
  <c r="AH336" i="17"/>
  <c r="AH103" i="17"/>
  <c r="AH191" i="17"/>
  <c r="AH107" i="17"/>
  <c r="AH226" i="17"/>
  <c r="AH123" i="17"/>
  <c r="AH231" i="17"/>
  <c r="AH74" i="17"/>
  <c r="AH253" i="17"/>
  <c r="AH219" i="17"/>
  <c r="AH283" i="17"/>
  <c r="AH337" i="17"/>
  <c r="AH292" i="17"/>
  <c r="AH41" i="17"/>
  <c r="AH164" i="17"/>
  <c r="AH19" i="17"/>
  <c r="AH171" i="17"/>
  <c r="AH44" i="17"/>
  <c r="AH192" i="17"/>
  <c r="AH78" i="17"/>
  <c r="AH225" i="17"/>
  <c r="AH207" i="17"/>
  <c r="AH271" i="17"/>
  <c r="AH287" i="17"/>
  <c r="AH296" i="17"/>
  <c r="AH55" i="17"/>
  <c r="AH167" i="17"/>
  <c r="AH26" i="17"/>
  <c r="AH176" i="17"/>
  <c r="AH51" i="17"/>
  <c r="AH197" i="17"/>
  <c r="AH259" i="17"/>
  <c r="AH5" i="17"/>
  <c r="AH117" i="17"/>
  <c r="AH170" i="17"/>
  <c r="AH277" i="17"/>
  <c r="AH323" i="17"/>
  <c r="AH156" i="17"/>
  <c r="AH31" i="17"/>
  <c r="AH233" i="17"/>
  <c r="AH213" i="17"/>
  <c r="AH297" i="17"/>
  <c r="AH95" i="17"/>
  <c r="AH208" i="17"/>
  <c r="AH236" i="17"/>
  <c r="AH227" i="17"/>
  <c r="AH332" i="17"/>
  <c r="AH188" i="17"/>
  <c r="AH30" i="17"/>
  <c r="AH249" i="17"/>
  <c r="AH195" i="17"/>
  <c r="AH316" i="17"/>
  <c r="AH272" i="17"/>
  <c r="AH217" i="17"/>
  <c r="AH247" i="17"/>
  <c r="AH333" i="17"/>
  <c r="AH288" i="17"/>
  <c r="AH7" i="17"/>
  <c r="AH135" i="17"/>
  <c r="AH250" i="17"/>
  <c r="AH139" i="17"/>
  <c r="AH2" i="17"/>
  <c r="AH155" i="17"/>
  <c r="AH38" i="17"/>
  <c r="AH205" i="17"/>
  <c r="AH269" i="17"/>
  <c r="AH235" i="17"/>
  <c r="AH289" i="17"/>
  <c r="AH299" i="17"/>
  <c r="AH308" i="17"/>
  <c r="AH73" i="17"/>
  <c r="AH180" i="17"/>
  <c r="AH65" i="17"/>
  <c r="AH204" i="17"/>
  <c r="AH96" i="17"/>
  <c r="AH240" i="17"/>
  <c r="AH50" i="17"/>
  <c r="AH241" i="17"/>
  <c r="AH223" i="17"/>
  <c r="AH293" i="17"/>
  <c r="AH303" i="17"/>
  <c r="AH312" i="17"/>
  <c r="AH87" i="17"/>
  <c r="AH183" i="17"/>
  <c r="AH76" i="17"/>
  <c r="AH206" i="17"/>
  <c r="AH98" i="17"/>
  <c r="AH258" i="17"/>
  <c r="AH261" i="17"/>
  <c r="AH291" i="17"/>
  <c r="AH127" i="17"/>
  <c r="AH77" i="17"/>
  <c r="AH58" i="17"/>
  <c r="AH275" i="17"/>
  <c r="AH23" i="17"/>
  <c r="AH83" i="17"/>
  <c r="AH34" i="17"/>
  <c r="AH281" i="17"/>
  <c r="AH243" i="17"/>
  <c r="AH172" i="17"/>
  <c r="AH101" i="17"/>
  <c r="AH265" i="17"/>
  <c r="AH279" i="17"/>
  <c r="AH295" i="17"/>
  <c r="AH304" i="17"/>
  <c r="AH39" i="17"/>
  <c r="AH159" i="17"/>
  <c r="AH17" i="17"/>
  <c r="AH154" i="17"/>
  <c r="AH33" i="17"/>
  <c r="AH187" i="17"/>
  <c r="AH70" i="17"/>
  <c r="AH221" i="17"/>
  <c r="AH285" i="17"/>
  <c r="AH251" i="17"/>
  <c r="AH305" i="17"/>
  <c r="AH315" i="17"/>
  <c r="AH324" i="17"/>
  <c r="AH111" i="17"/>
  <c r="AH202" i="17"/>
  <c r="AH112" i="17"/>
  <c r="AH268" i="17"/>
  <c r="AH128" i="17"/>
  <c r="AH263" i="17"/>
  <c r="AH82" i="17"/>
  <c r="AH257" i="17"/>
  <c r="AH239" i="17"/>
  <c r="AH309" i="17"/>
  <c r="AH319" i="17"/>
  <c r="AH328" i="17"/>
  <c r="AH119" i="17"/>
  <c r="AH218" i="17"/>
  <c r="AH114" i="17"/>
  <c r="AH270" i="17"/>
  <c r="AH130" i="17"/>
  <c r="AH194" i="17"/>
  <c r="AH255" i="12"/>
  <c r="AH3" i="16"/>
  <c r="AH4" i="16"/>
  <c r="AH5" i="16"/>
  <c r="AH6" i="16"/>
  <c r="AH7" i="16"/>
  <c r="AH8" i="16"/>
  <c r="AH9" i="16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H36" i="16"/>
  <c r="AH37" i="16"/>
  <c r="AH38" i="16"/>
  <c r="AH39" i="16"/>
  <c r="AH40" i="16"/>
  <c r="AH41" i="16"/>
  <c r="AH42" i="16"/>
  <c r="AH43" i="16"/>
  <c r="AH44" i="16"/>
  <c r="AH45" i="16"/>
  <c r="AH46" i="16"/>
  <c r="AH47" i="16"/>
  <c r="AH48" i="16"/>
  <c r="AH49" i="16"/>
  <c r="AH50" i="16"/>
  <c r="AH51" i="16"/>
  <c r="AH52" i="16"/>
  <c r="AH53" i="16"/>
  <c r="AH54" i="16"/>
  <c r="AH55" i="16"/>
  <c r="AH56" i="16"/>
  <c r="AH57" i="16"/>
  <c r="AH58" i="16"/>
  <c r="AH59" i="16"/>
  <c r="AH60" i="16"/>
  <c r="AH61" i="16"/>
  <c r="AH62" i="16"/>
  <c r="AH63" i="16"/>
  <c r="AH64" i="16"/>
  <c r="AH65" i="16"/>
  <c r="AH66" i="16"/>
  <c r="AH67" i="16"/>
  <c r="AH68" i="16"/>
  <c r="AH69" i="16"/>
  <c r="AH70" i="16"/>
  <c r="AH71" i="16"/>
  <c r="AH72" i="16"/>
  <c r="AH73" i="16"/>
  <c r="AH74" i="16"/>
  <c r="AH75" i="16"/>
  <c r="AH76" i="16"/>
  <c r="AH77" i="16"/>
  <c r="AH78" i="16"/>
  <c r="AH79" i="16"/>
  <c r="AH80" i="16"/>
  <c r="AH81" i="16"/>
  <c r="AH82" i="16"/>
  <c r="AH83" i="16"/>
  <c r="AH84" i="16"/>
  <c r="AH85" i="16"/>
  <c r="AH86" i="16"/>
  <c r="AH111" i="16"/>
  <c r="AH122" i="16"/>
  <c r="AH125" i="16"/>
  <c r="AH129" i="16"/>
  <c r="AH133" i="16"/>
  <c r="AH137" i="16"/>
  <c r="AH141" i="16"/>
  <c r="AH145" i="16"/>
  <c r="AH150" i="16"/>
  <c r="AH155" i="16"/>
  <c r="AH159" i="16"/>
  <c r="AH163" i="16"/>
  <c r="AH167" i="16"/>
  <c r="AH170" i="16"/>
  <c r="AH175" i="16"/>
  <c r="AH178" i="16"/>
  <c r="AH183" i="16"/>
  <c r="AH187" i="16"/>
  <c r="AH191" i="16"/>
  <c r="AH195" i="16"/>
  <c r="AH199" i="16"/>
  <c r="AH203" i="16"/>
  <c r="AH206" i="16"/>
  <c r="AH209" i="16"/>
  <c r="AH212" i="16"/>
  <c r="AH217" i="16"/>
  <c r="AH221" i="16"/>
  <c r="AH224" i="16"/>
  <c r="AH227" i="16"/>
  <c r="AH230" i="16"/>
  <c r="AH233" i="16"/>
  <c r="AH236" i="16"/>
  <c r="AH239" i="16"/>
  <c r="AH242" i="16"/>
  <c r="AH247" i="16"/>
  <c r="AH249" i="16"/>
  <c r="AH251" i="16"/>
  <c r="AH253" i="16"/>
  <c r="AH257" i="16"/>
  <c r="AH261" i="16"/>
  <c r="AH264" i="16"/>
  <c r="AH268" i="16"/>
  <c r="AH272" i="16"/>
  <c r="AH276" i="16"/>
  <c r="AH281" i="16"/>
  <c r="AH285" i="16"/>
  <c r="AH289" i="16"/>
  <c r="AH293" i="16"/>
  <c r="AH296" i="16"/>
  <c r="AH300" i="16"/>
  <c r="AH112" i="16"/>
  <c r="AH123" i="16"/>
  <c r="AH128" i="16"/>
  <c r="AH132" i="16"/>
  <c r="AH136" i="16"/>
  <c r="AH139" i="16"/>
  <c r="AH143" i="16"/>
  <c r="AH146" i="16"/>
  <c r="AH149" i="16"/>
  <c r="AH153" i="16"/>
  <c r="AH157" i="16"/>
  <c r="AH161" i="16"/>
  <c r="AH165" i="16"/>
  <c r="AH169" i="16"/>
  <c r="AH173" i="16"/>
  <c r="AH177" i="16"/>
  <c r="AH181" i="16"/>
  <c r="AH185" i="16"/>
  <c r="AH189" i="16"/>
  <c r="AH193" i="16"/>
  <c r="AH197" i="16"/>
  <c r="AH201" i="16"/>
  <c r="AH204" i="16"/>
  <c r="AH207" i="16"/>
  <c r="AH210" i="16"/>
  <c r="AH213" i="16"/>
  <c r="AH215" i="16"/>
  <c r="AH218" i="16"/>
  <c r="AH220" i="16"/>
  <c r="AH223" i="16"/>
  <c r="AH226" i="16"/>
  <c r="AH228" i="16"/>
  <c r="AH231" i="16"/>
  <c r="AH234" i="16"/>
  <c r="AH238" i="16"/>
  <c r="AH240" i="16"/>
  <c r="AH243" i="16"/>
  <c r="AH246" i="16"/>
  <c r="AH256" i="16"/>
  <c r="AH259" i="16"/>
  <c r="AH263" i="16"/>
  <c r="AH267" i="16"/>
  <c r="AH271" i="16"/>
  <c r="AH275" i="16"/>
  <c r="AH278" i="16"/>
  <c r="AH282" i="16"/>
  <c r="AH286" i="16"/>
  <c r="AH290" i="16"/>
  <c r="AH294" i="16"/>
  <c r="AH298" i="16"/>
  <c r="AH113" i="16"/>
  <c r="AH121" i="16"/>
  <c r="AH126" i="16"/>
  <c r="AH130" i="16"/>
  <c r="AH134" i="16"/>
  <c r="AH138" i="16"/>
  <c r="AH142" i="16"/>
  <c r="AH147" i="16"/>
  <c r="AH151" i="16"/>
  <c r="AH154" i="16"/>
  <c r="AH158" i="16"/>
  <c r="AH162" i="16"/>
  <c r="AH166" i="16"/>
  <c r="AH171" i="16"/>
  <c r="AH174" i="16"/>
  <c r="AH179" i="16"/>
  <c r="AH182" i="16"/>
  <c r="AH186" i="16"/>
  <c r="AH190" i="16"/>
  <c r="AH194" i="16"/>
  <c r="AH198" i="16"/>
  <c r="AH202" i="16"/>
  <c r="AH248" i="16"/>
  <c r="AH250" i="16"/>
  <c r="AH252" i="16"/>
  <c r="AH255" i="16"/>
  <c r="AH258" i="16"/>
  <c r="AH262" i="16"/>
  <c r="AH266" i="16"/>
  <c r="AH269" i="16"/>
  <c r="AH273" i="16"/>
  <c r="AH277" i="16"/>
  <c r="AH280" i="16"/>
  <c r="AH284" i="16"/>
  <c r="AH288" i="16"/>
  <c r="AH292" i="16"/>
  <c r="AH297" i="16"/>
  <c r="AH301" i="16"/>
  <c r="AH87" i="16"/>
  <c r="AH88" i="16"/>
  <c r="AH89" i="16"/>
  <c r="AH90" i="16"/>
  <c r="AH91" i="16"/>
  <c r="AH92" i="16"/>
  <c r="AH93" i="16"/>
  <c r="AH94" i="16"/>
  <c r="AH95" i="16"/>
  <c r="AH96" i="16"/>
  <c r="AH97" i="16"/>
  <c r="AH98" i="16"/>
  <c r="AH99" i="16"/>
  <c r="AH100" i="16"/>
  <c r="AH101" i="16"/>
  <c r="AH102" i="16"/>
  <c r="AH103" i="16"/>
  <c r="AH104" i="16"/>
  <c r="AH105" i="16"/>
  <c r="AH106" i="16"/>
  <c r="AH107" i="16"/>
  <c r="AH108" i="16"/>
  <c r="AH109" i="16"/>
  <c r="AH110" i="16"/>
  <c r="AH114" i="16"/>
  <c r="AH115" i="16"/>
  <c r="AH116" i="16"/>
  <c r="AH117" i="16"/>
  <c r="AH118" i="16"/>
  <c r="AH119" i="16"/>
  <c r="AH120" i="16"/>
  <c r="AH124" i="16"/>
  <c r="AH127" i="16"/>
  <c r="AH131" i="16"/>
  <c r="AH135" i="16"/>
  <c r="AH140" i="16"/>
  <c r="AH144" i="16"/>
  <c r="AH148" i="16"/>
  <c r="AH152" i="16"/>
  <c r="AH156" i="16"/>
  <c r="AH160" i="16"/>
  <c r="AH164" i="16"/>
  <c r="AH168" i="16"/>
  <c r="AH172" i="16"/>
  <c r="AH176" i="16"/>
  <c r="AH180" i="16"/>
  <c r="AH184" i="16"/>
  <c r="AH188" i="16"/>
  <c r="AH192" i="16"/>
  <c r="AH196" i="16"/>
  <c r="AH200" i="16"/>
  <c r="AH205" i="16"/>
  <c r="AH208" i="16"/>
  <c r="AH211" i="16"/>
  <c r="AH214" i="16"/>
  <c r="AH216" i="16"/>
  <c r="AH219" i="16"/>
  <c r="AH222" i="16"/>
  <c r="AH225" i="16"/>
  <c r="AH229" i="16"/>
  <c r="AH232" i="16"/>
  <c r="AH235" i="16"/>
  <c r="AH237" i="16"/>
  <c r="AH241" i="16"/>
  <c r="AH244" i="16"/>
  <c r="AH245" i="16"/>
  <c r="AH254" i="16"/>
  <c r="AH260" i="16"/>
  <c r="AH265" i="16"/>
  <c r="AH270" i="16"/>
  <c r="AH274" i="16"/>
  <c r="AH279" i="16"/>
  <c r="AH283" i="16"/>
  <c r="AH287" i="16"/>
  <c r="AH291" i="16"/>
  <c r="AH295" i="16"/>
  <c r="AH299" i="16"/>
  <c r="AH220" i="15"/>
  <c r="AH47" i="15"/>
  <c r="AH228" i="15"/>
  <c r="AH75" i="15"/>
  <c r="AH13" i="15"/>
  <c r="AH225" i="15"/>
  <c r="AH118" i="15"/>
  <c r="AH90" i="15"/>
  <c r="AH54" i="15"/>
  <c r="AH22" i="15"/>
  <c r="AH212" i="15"/>
  <c r="AH79" i="15"/>
  <c r="AH14" i="15"/>
  <c r="AH230" i="15"/>
  <c r="AH148" i="15"/>
  <c r="AH216" i="15"/>
  <c r="AH131" i="15"/>
  <c r="AH236" i="15"/>
  <c r="AH85" i="15"/>
  <c r="AH8" i="15"/>
  <c r="AH223" i="15"/>
  <c r="AH122" i="15"/>
  <c r="AH134" i="15"/>
  <c r="AH89" i="15"/>
  <c r="AH42" i="15"/>
  <c r="AH29" i="15"/>
  <c r="AH17" i="15"/>
  <c r="AH4" i="15"/>
  <c r="AH96" i="15"/>
  <c r="AH59" i="15"/>
  <c r="AH245" i="15"/>
  <c r="AH235" i="15"/>
  <c r="AH226" i="15"/>
  <c r="AH213" i="15"/>
  <c r="AH164" i="15"/>
  <c r="AH137" i="15"/>
  <c r="AH114" i="15"/>
  <c r="AH94" i="15"/>
  <c r="AH48" i="15"/>
  <c r="AH19" i="15"/>
  <c r="AH117" i="15"/>
  <c r="AH34" i="15"/>
  <c r="AH142" i="15"/>
  <c r="AH51" i="15"/>
  <c r="AH246" i="15"/>
  <c r="AH215" i="15"/>
  <c r="AH108" i="15"/>
  <c r="AH84" i="15"/>
  <c r="AH52" i="15"/>
  <c r="AH15" i="15"/>
  <c r="AH120" i="15"/>
  <c r="AH56" i="15"/>
  <c r="AH5" i="15"/>
  <c r="AH222" i="15"/>
  <c r="AH106" i="15"/>
  <c r="AH152" i="15"/>
  <c r="AH125" i="15"/>
  <c r="AH144" i="15"/>
  <c r="AH49" i="15"/>
  <c r="AH247" i="15"/>
  <c r="AH214" i="15"/>
  <c r="AH2" i="15"/>
  <c r="AH112" i="15"/>
  <c r="AH69" i="15"/>
  <c r="AH35" i="15"/>
  <c r="AH25" i="15"/>
  <c r="AH12" i="15"/>
  <c r="AH2" i="16"/>
  <c r="AH91" i="15"/>
  <c r="AH50" i="15"/>
  <c r="AH243" i="15"/>
  <c r="AH234" i="15"/>
  <c r="AH221" i="15"/>
  <c r="AH211" i="15"/>
  <c r="AH145" i="15"/>
  <c r="AH133" i="15"/>
  <c r="AH110" i="15"/>
  <c r="AH80" i="15"/>
  <c r="AH44" i="15"/>
  <c r="AH11" i="15"/>
  <c r="AH101" i="15"/>
  <c r="AH16" i="15"/>
  <c r="AH115" i="15"/>
  <c r="AH45" i="15"/>
  <c r="AH239" i="15"/>
  <c r="AH169" i="15"/>
  <c r="AH102" i="15"/>
  <c r="AH64" i="15"/>
  <c r="AH32" i="15"/>
  <c r="AH7" i="15"/>
  <c r="AH104" i="15"/>
  <c r="AH41" i="15"/>
  <c r="AH249" i="15"/>
  <c r="AH217" i="15"/>
  <c r="AH248" i="15"/>
  <c r="AH136" i="15"/>
  <c r="AH123" i="15"/>
  <c r="AH113" i="15"/>
  <c r="AH43" i="15"/>
  <c r="AH238" i="15"/>
  <c r="AH185" i="15"/>
  <c r="AH232" i="15"/>
  <c r="AH107" i="15"/>
  <c r="AH63" i="15"/>
  <c r="AH33" i="15"/>
  <c r="AH20" i="15"/>
  <c r="AH10" i="15"/>
  <c r="AH109" i="15"/>
  <c r="AH72" i="15"/>
  <c r="AH40" i="15"/>
  <c r="AH242" i="15"/>
  <c r="AH229" i="15"/>
  <c r="AH219" i="15"/>
  <c r="AH196" i="15"/>
  <c r="AH143" i="15"/>
  <c r="AH126" i="15"/>
  <c r="AH100" i="15"/>
  <c r="AH76" i="15"/>
  <c r="AH38" i="15"/>
  <c r="AH3" i="15"/>
  <c r="AH83" i="15"/>
  <c r="AH6" i="15"/>
  <c r="AH88" i="15"/>
  <c r="AH21" i="15"/>
  <c r="AH233" i="15"/>
  <c r="AH124" i="15"/>
  <c r="AH92" i="15"/>
  <c r="AH60" i="15"/>
  <c r="AH28" i="15"/>
  <c r="AH244" i="15"/>
  <c r="AH97" i="15"/>
  <c r="AH24" i="15"/>
  <c r="AH241" i="15"/>
  <c r="AH201" i="15"/>
  <c r="AH240" i="15"/>
  <c r="AH132" i="15"/>
  <c r="AH121" i="15"/>
  <c r="AH99" i="15"/>
  <c r="AH26" i="15"/>
  <c r="AH231" i="15"/>
  <c r="AH149" i="15"/>
  <c r="AH224" i="15"/>
  <c r="AH93" i="15"/>
  <c r="AH57" i="15"/>
  <c r="AH31" i="15"/>
  <c r="AH18" i="15"/>
  <c r="AH9" i="15"/>
  <c r="AH105" i="15"/>
  <c r="AH67" i="15"/>
  <c r="AH27" i="15"/>
  <c r="AH237" i="15"/>
  <c r="AH227" i="15"/>
  <c r="AH218" i="15"/>
  <c r="AH180" i="15"/>
  <c r="AH141" i="15"/>
  <c r="AH116" i="15"/>
  <c r="AH98" i="15"/>
  <c r="AH68" i="15"/>
  <c r="AH36" i="15"/>
  <c r="AH70" i="15"/>
  <c r="AH210" i="15"/>
  <c r="AH135" i="15"/>
  <c r="AH95" i="15"/>
  <c r="AH200" i="15"/>
  <c r="AH146" i="15"/>
  <c r="AH74" i="15"/>
  <c r="AH167" i="15"/>
  <c r="AH202" i="15"/>
  <c r="AH129" i="15"/>
  <c r="AH130" i="15"/>
  <c r="AH176" i="15"/>
  <c r="AH178" i="15"/>
  <c r="AH203" i="15"/>
  <c r="AH73" i="15"/>
  <c r="AH184" i="15"/>
  <c r="AH209" i="15"/>
  <c r="AH58" i="15"/>
  <c r="AH159" i="15"/>
  <c r="AH186" i="15"/>
  <c r="AH119" i="15"/>
  <c r="AH77" i="15"/>
  <c r="AH160" i="15"/>
  <c r="AH204" i="15"/>
  <c r="AH191" i="15"/>
  <c r="AH157" i="15"/>
  <c r="AH103" i="15"/>
  <c r="AH198" i="15"/>
  <c r="AH87" i="15"/>
  <c r="AH66" i="15"/>
  <c r="AH163" i="15"/>
  <c r="AH190" i="15"/>
  <c r="AH127" i="15"/>
  <c r="AH128" i="15"/>
  <c r="AH165" i="15"/>
  <c r="AH182" i="15"/>
  <c r="AH183" i="15"/>
  <c r="AH39" i="15"/>
  <c r="AH150" i="15"/>
  <c r="AH172" i="15"/>
  <c r="AH86" i="15"/>
  <c r="AH155" i="15"/>
  <c r="AH174" i="15"/>
  <c r="AH111" i="15"/>
  <c r="AH61" i="15"/>
  <c r="AH81" i="15"/>
  <c r="AH151" i="15"/>
  <c r="AH175" i="15"/>
  <c r="AH30" i="15"/>
  <c r="AH140" i="15"/>
  <c r="AH156" i="15"/>
  <c r="AH192" i="15"/>
  <c r="AH82" i="15"/>
  <c r="AH206" i="15"/>
  <c r="AH188" i="15"/>
  <c r="AH205" i="15"/>
  <c r="AH62" i="15"/>
  <c r="AH189" i="15"/>
  <c r="AH162" i="15"/>
  <c r="AH179" i="15"/>
  <c r="AH37" i="15"/>
  <c r="AH147" i="15"/>
  <c r="AH161" i="15"/>
  <c r="AH208" i="15"/>
  <c r="AH170" i="15"/>
  <c r="AH199" i="15"/>
  <c r="AH71" i="15"/>
  <c r="AH173" i="15"/>
  <c r="AH171" i="15"/>
  <c r="AH23" i="15"/>
  <c r="AH138" i="15"/>
  <c r="AH154" i="15"/>
  <c r="AH181" i="15"/>
  <c r="AH53" i="15"/>
  <c r="AH158" i="15"/>
  <c r="AH195" i="15"/>
  <c r="AH55" i="15"/>
  <c r="AH168" i="15"/>
  <c r="AH193" i="15"/>
  <c r="AH78" i="15"/>
  <c r="AH139" i="15"/>
  <c r="AH166" i="15"/>
  <c r="AH197" i="15"/>
  <c r="AH194" i="15"/>
  <c r="AH187" i="15"/>
  <c r="AH46" i="15"/>
  <c r="AH153" i="15"/>
  <c r="AH177" i="15"/>
  <c r="AH207" i="15"/>
  <c r="AH65" i="15"/>
  <c r="AH34" i="12"/>
  <c r="AH2" i="12"/>
  <c r="AH146" i="12"/>
  <c r="AH162" i="12"/>
  <c r="AH219" i="12"/>
  <c r="AH175" i="12"/>
  <c r="AH128" i="12"/>
  <c r="AH68" i="12"/>
  <c r="AH27" i="12"/>
  <c r="AH156" i="12"/>
  <c r="AH36" i="12"/>
  <c r="AH236" i="12"/>
  <c r="AH147" i="12"/>
  <c r="AH134" i="12"/>
  <c r="AH105" i="12"/>
  <c r="AH73" i="12"/>
  <c r="AH44" i="12"/>
  <c r="AH96" i="12"/>
  <c r="AH98" i="12"/>
  <c r="AH129" i="12"/>
  <c r="AH14" i="12"/>
  <c r="AH113" i="12"/>
  <c r="AH123" i="12"/>
  <c r="AH199" i="12"/>
  <c r="AH171" i="12"/>
  <c r="AH111" i="12"/>
  <c r="AH60" i="12"/>
  <c r="AH25" i="12"/>
  <c r="AH131" i="12"/>
  <c r="AH11" i="12"/>
  <c r="AH167" i="12"/>
  <c r="AH145" i="12"/>
  <c r="AH114" i="12"/>
  <c r="AH101" i="12"/>
  <c r="AH70" i="12"/>
  <c r="AH42" i="12"/>
  <c r="AH268" i="12"/>
  <c r="AH69" i="12"/>
  <c r="AH62" i="12"/>
  <c r="AH112" i="12"/>
  <c r="AH159" i="12"/>
  <c r="AH92" i="12"/>
  <c r="AH45" i="12"/>
  <c r="AH163" i="12"/>
  <c r="AH53" i="12"/>
  <c r="AH63" i="12"/>
  <c r="AH95" i="12"/>
  <c r="AH67" i="12"/>
  <c r="AH226" i="12"/>
  <c r="AH242" i="12"/>
  <c r="AH258" i="12"/>
  <c r="AH274" i="12"/>
  <c r="AH290" i="12"/>
  <c r="AH229" i="12"/>
  <c r="AH261" i="12"/>
  <c r="AH237" i="12"/>
  <c r="AH4" i="12"/>
  <c r="AH221" i="12"/>
  <c r="AH281" i="12"/>
  <c r="AH38" i="12"/>
  <c r="AH58" i="12"/>
  <c r="AH90" i="12"/>
  <c r="AH164" i="12"/>
  <c r="AH177" i="12"/>
  <c r="AH188" i="12"/>
  <c r="AH198" i="12"/>
  <c r="AH209" i="12"/>
  <c r="AH224" i="12"/>
  <c r="AH256" i="12"/>
  <c r="AH288" i="12"/>
  <c r="AH32" i="12"/>
  <c r="AH50" i="12"/>
  <c r="AH82" i="12"/>
  <c r="AH110" i="12"/>
  <c r="AH133" i="12"/>
  <c r="AH152" i="12"/>
  <c r="AH170" i="12"/>
  <c r="AH181" i="12"/>
  <c r="AH192" i="12"/>
  <c r="AH202" i="12"/>
  <c r="AH213" i="12"/>
  <c r="AH232" i="12"/>
  <c r="AH264" i="12"/>
  <c r="AH7" i="12"/>
  <c r="AH61" i="12"/>
  <c r="AH151" i="12"/>
  <c r="AH85" i="12"/>
  <c r="AH138" i="12"/>
  <c r="AH271" i="12"/>
  <c r="AH3" i="12"/>
  <c r="AH78" i="12"/>
  <c r="AH187" i="12"/>
  <c r="AH220" i="12"/>
  <c r="AH71" i="12"/>
  <c r="AH103" i="12"/>
  <c r="AH75" i="12"/>
  <c r="AH230" i="12"/>
  <c r="AH246" i="12"/>
  <c r="AH262" i="12"/>
  <c r="AH278" i="12"/>
  <c r="AH5" i="12"/>
  <c r="AH241" i="12"/>
  <c r="AH273" i="12"/>
  <c r="AH253" i="12"/>
  <c r="AH8" i="12"/>
  <c r="AH233" i="12"/>
  <c r="AH289" i="12"/>
  <c r="AH40" i="12"/>
  <c r="AH72" i="12"/>
  <c r="AH116" i="12"/>
  <c r="AH169" i="12"/>
  <c r="AH180" i="12"/>
  <c r="AH190" i="12"/>
  <c r="AH201" i="12"/>
  <c r="AH212" i="12"/>
  <c r="AH235" i="12"/>
  <c r="AH267" i="12"/>
  <c r="AH10" i="12"/>
  <c r="AH39" i="12"/>
  <c r="AH64" i="12"/>
  <c r="AH91" i="12"/>
  <c r="AH117" i="12"/>
  <c r="AH136" i="12"/>
  <c r="AH158" i="12"/>
  <c r="AH173" i="12"/>
  <c r="AH184" i="12"/>
  <c r="AH194" i="12"/>
  <c r="AH205" i="12"/>
  <c r="AH216" i="12"/>
  <c r="AH243" i="12"/>
  <c r="AH275" i="12"/>
  <c r="AH109" i="12"/>
  <c r="AH77" i="12"/>
  <c r="AH23" i="12"/>
  <c r="AH93" i="12"/>
  <c r="AH139" i="12"/>
  <c r="AH279" i="12"/>
  <c r="AH24" i="12"/>
  <c r="AH89" i="12"/>
  <c r="AH191" i="12"/>
  <c r="AH81" i="12"/>
  <c r="AH43" i="12"/>
  <c r="AH106" i="12"/>
  <c r="AH144" i="12"/>
  <c r="AH228" i="12"/>
  <c r="AH54" i="12"/>
  <c r="AH153" i="12"/>
  <c r="AH79" i="12"/>
  <c r="AH51" i="12"/>
  <c r="AH83" i="12"/>
  <c r="AH234" i="12"/>
  <c r="AH250" i="12"/>
  <c r="AH266" i="12"/>
  <c r="AH282" i="12"/>
  <c r="AH9" i="12"/>
  <c r="AH245" i="12"/>
  <c r="AH285" i="12"/>
  <c r="AH257" i="12"/>
  <c r="AH16" i="12"/>
  <c r="AH265" i="12"/>
  <c r="AH12" i="12"/>
  <c r="AH47" i="12"/>
  <c r="AH74" i="12"/>
  <c r="AH132" i="12"/>
  <c r="AH172" i="12"/>
  <c r="AH182" i="12"/>
  <c r="AH193" i="12"/>
  <c r="AH204" i="12"/>
  <c r="AH214" i="12"/>
  <c r="AH240" i="12"/>
  <c r="AH272" i="12"/>
  <c r="AH15" i="12"/>
  <c r="AH46" i="12"/>
  <c r="AH66" i="12"/>
  <c r="AH94" i="12"/>
  <c r="AH120" i="12"/>
  <c r="AH142" i="12"/>
  <c r="AH165" i="12"/>
  <c r="AH176" i="12"/>
  <c r="AH186" i="12"/>
  <c r="AH197" i="12"/>
  <c r="AH208" i="12"/>
  <c r="AH218" i="12"/>
  <c r="AH248" i="12"/>
  <c r="AH280" i="12"/>
  <c r="AH119" i="12"/>
  <c r="AH122" i="12"/>
  <c r="AH84" i="12"/>
  <c r="AH127" i="12"/>
  <c r="AH260" i="12"/>
  <c r="M162" i="19"/>
  <c r="AH55" i="12"/>
  <c r="AH87" i="12"/>
  <c r="AH59" i="12"/>
  <c r="AH222" i="12"/>
  <c r="AH238" i="12"/>
  <c r="AH254" i="12"/>
  <c r="AH270" i="12"/>
  <c r="AH286" i="12"/>
  <c r="AH13" i="12"/>
  <c r="AH249" i="12"/>
  <c r="AH225" i="12"/>
  <c r="AH269" i="12"/>
  <c r="AH99" i="12"/>
  <c r="AH277" i="12"/>
  <c r="AH31" i="12"/>
  <c r="AH56" i="12"/>
  <c r="AH88" i="12"/>
  <c r="AH148" i="12"/>
  <c r="AH174" i="12"/>
  <c r="AH185" i="12"/>
  <c r="AH196" i="12"/>
  <c r="AH206" i="12"/>
  <c r="AH217" i="12"/>
  <c r="AH251" i="12"/>
  <c r="AH283" i="12"/>
  <c r="AH30" i="12"/>
  <c r="AH48" i="12"/>
  <c r="AH80" i="12"/>
  <c r="AH104" i="12"/>
  <c r="AH126" i="12"/>
  <c r="AH149" i="12"/>
  <c r="AH168" i="12"/>
  <c r="AH178" i="12"/>
  <c r="AH189" i="12"/>
  <c r="AH200" i="12"/>
  <c r="AH210" i="12"/>
  <c r="AH227" i="12"/>
  <c r="AH259" i="12"/>
  <c r="AH291" i="12"/>
  <c r="AH154" i="12"/>
  <c r="AH141" i="12"/>
  <c r="AH65" i="12"/>
  <c r="AH100" i="12"/>
  <c r="AH115" i="12"/>
  <c r="AH137" i="12"/>
  <c r="AH166" i="12"/>
  <c r="AH244" i="12"/>
  <c r="AH276" i="12"/>
  <c r="AH19" i="12"/>
  <c r="AH118" i="12"/>
  <c r="AH35" i="12"/>
  <c r="AH97" i="12"/>
  <c r="AH161" i="12"/>
  <c r="AH179" i="12"/>
  <c r="AH195" i="12"/>
  <c r="AH211" i="12"/>
  <c r="AH29" i="12"/>
  <c r="AH49" i="12"/>
  <c r="AH247" i="12"/>
  <c r="AH18" i="12"/>
  <c r="AH20" i="12"/>
  <c r="AH160" i="12"/>
  <c r="AH207" i="12"/>
  <c r="M167" i="19"/>
  <c r="AH4" i="13"/>
  <c r="M171" i="19"/>
  <c r="M175" i="19"/>
  <c r="M179" i="19"/>
  <c r="M183" i="19"/>
  <c r="M187" i="19"/>
  <c r="M191" i="19"/>
  <c r="M195" i="19"/>
  <c r="M199" i="19"/>
  <c r="M203" i="19"/>
  <c r="M207" i="19"/>
  <c r="M211" i="19"/>
  <c r="M215" i="19"/>
  <c r="M219" i="19"/>
  <c r="M223" i="19"/>
  <c r="M227" i="19"/>
  <c r="M231" i="19"/>
  <c r="M235" i="19"/>
  <c r="M239" i="19"/>
  <c r="M243" i="19"/>
  <c r="M247" i="19"/>
  <c r="M251" i="19"/>
  <c r="M255" i="19"/>
  <c r="M259" i="19"/>
  <c r="M263" i="19"/>
  <c r="M267" i="19"/>
  <c r="M271" i="19"/>
  <c r="M275" i="19"/>
  <c r="M279" i="19"/>
  <c r="M539" i="19"/>
  <c r="M543" i="19"/>
  <c r="M547" i="19"/>
  <c r="M551" i="19"/>
  <c r="M555" i="19"/>
  <c r="M559" i="19"/>
  <c r="M563" i="19"/>
  <c r="M567" i="19"/>
  <c r="M571" i="19"/>
  <c r="M575" i="19"/>
  <c r="M579" i="19"/>
  <c r="M583" i="19"/>
  <c r="M587" i="19"/>
  <c r="M591" i="19"/>
  <c r="M595" i="19"/>
  <c r="M599" i="19"/>
  <c r="M603" i="19"/>
  <c r="M607" i="19"/>
  <c r="M611" i="19"/>
  <c r="M615" i="19"/>
  <c r="M619" i="19"/>
  <c r="M623" i="19"/>
  <c r="M627" i="19"/>
  <c r="M631" i="19"/>
  <c r="M635" i="19"/>
  <c r="M639" i="19"/>
  <c r="M643" i="19"/>
  <c r="M647" i="19"/>
  <c r="M651" i="19"/>
  <c r="M655" i="19"/>
  <c r="M659" i="19"/>
  <c r="M663" i="19"/>
  <c r="M667" i="19"/>
  <c r="M671" i="19"/>
  <c r="M675" i="19"/>
  <c r="M679" i="19"/>
  <c r="M683" i="19"/>
  <c r="M687" i="19"/>
  <c r="M691" i="19"/>
  <c r="M695" i="19"/>
  <c r="M699" i="19"/>
  <c r="M703" i="19"/>
  <c r="M707" i="19"/>
  <c r="M711" i="19"/>
  <c r="M715" i="19"/>
  <c r="M719" i="19"/>
  <c r="M723" i="19"/>
  <c r="M727" i="19"/>
  <c r="M731" i="19"/>
  <c r="M735" i="19"/>
  <c r="M739" i="19"/>
  <c r="M743" i="19"/>
  <c r="M747" i="19"/>
  <c r="M751" i="19"/>
  <c r="M755" i="19"/>
  <c r="AH287" i="12"/>
  <c r="AH290" i="13"/>
  <c r="AH203" i="12"/>
  <c r="AH86" i="12"/>
  <c r="AH231" i="12"/>
  <c r="AH263" i="12"/>
  <c r="AH28" i="12"/>
  <c r="AH41" i="12"/>
  <c r="AH107" i="12"/>
  <c r="AH135" i="12"/>
  <c r="AH239" i="12"/>
  <c r="AH26" i="12"/>
  <c r="M161" i="19"/>
  <c r="M165" i="19"/>
  <c r="AH2" i="13"/>
  <c r="AH294" i="13"/>
  <c r="AH297" i="13"/>
  <c r="AH289" i="13"/>
  <c r="AH301" i="13"/>
  <c r="AH284" i="13"/>
  <c r="AH278" i="13"/>
  <c r="AH274" i="13"/>
  <c r="AH270" i="13"/>
  <c r="AH266" i="13"/>
  <c r="AH262" i="13"/>
  <c r="AH258" i="13"/>
  <c r="AH254" i="13"/>
  <c r="AH250" i="13"/>
  <c r="AH246" i="13"/>
  <c r="AH242" i="13"/>
  <c r="AH234" i="13"/>
  <c r="AH222" i="13"/>
  <c r="AH209" i="13"/>
  <c r="AH197" i="13"/>
  <c r="AH185" i="13"/>
  <c r="AH173" i="13"/>
  <c r="AH161" i="13"/>
  <c r="AH149" i="13"/>
  <c r="AH139" i="13"/>
  <c r="AH127" i="13"/>
  <c r="AH114" i="13"/>
  <c r="AH102" i="13"/>
  <c r="AH90" i="13"/>
  <c r="AH78" i="13"/>
  <c r="AH67" i="13"/>
  <c r="AH54" i="13"/>
  <c r="AH42" i="13"/>
  <c r="AH237" i="13"/>
  <c r="AH226" i="13"/>
  <c r="AH214" i="13"/>
  <c r="AH202" i="13"/>
  <c r="AH190" i="13"/>
  <c r="AH178" i="13"/>
  <c r="AH166" i="13"/>
  <c r="AH154" i="13"/>
  <c r="AH144" i="13"/>
  <c r="AH132" i="13"/>
  <c r="AH120" i="13"/>
  <c r="AH109" i="13"/>
  <c r="AH97" i="13"/>
  <c r="AH86" i="13"/>
  <c r="AH74" i="13"/>
  <c r="AH64" i="13"/>
  <c r="AH52" i="13"/>
  <c r="AH41" i="13"/>
  <c r="AH33" i="13"/>
  <c r="AH24" i="13"/>
  <c r="AH15" i="13"/>
  <c r="AH238" i="13"/>
  <c r="AH224" i="13"/>
  <c r="AH212" i="13"/>
  <c r="AH201" i="13"/>
  <c r="AH189" i="13"/>
  <c r="AH177" i="13"/>
  <c r="AH165" i="13"/>
  <c r="AH153" i="13"/>
  <c r="AH138" i="13"/>
  <c r="AH125" i="13"/>
  <c r="AH113" i="13"/>
  <c r="AH101" i="13"/>
  <c r="AH88" i="13"/>
  <c r="AH76" i="13"/>
  <c r="AH62" i="13"/>
  <c r="AH50" i="13"/>
  <c r="AH37" i="13"/>
  <c r="AH27" i="13"/>
  <c r="AH19" i="13"/>
  <c r="AH12" i="13"/>
  <c r="AH7" i="13"/>
  <c r="AH121" i="12"/>
  <c r="AH303" i="13"/>
  <c r="AH281" i="13"/>
  <c r="AH296" i="13"/>
  <c r="AH286" i="13"/>
  <c r="AH298" i="13"/>
  <c r="AH288" i="13"/>
  <c r="AH283" i="13"/>
  <c r="AH277" i="13"/>
  <c r="AH273" i="13"/>
  <c r="AH269" i="13"/>
  <c r="AH265" i="13"/>
  <c r="AH261" i="13"/>
  <c r="AH257" i="13"/>
  <c r="AH253" i="13"/>
  <c r="AH249" i="13"/>
  <c r="AH245" i="13"/>
  <c r="AH241" i="13"/>
  <c r="AH231" i="13"/>
  <c r="AH219" i="13"/>
  <c r="AH206" i="13"/>
  <c r="AH194" i="13"/>
  <c r="AH182" i="13"/>
  <c r="AH170" i="13"/>
  <c r="AH158" i="13"/>
  <c r="AH145" i="13"/>
  <c r="AH136" i="13"/>
  <c r="AH124" i="13"/>
  <c r="AH111" i="13"/>
  <c r="AH99" i="13"/>
  <c r="AH87" i="13"/>
  <c r="AH75" i="13"/>
  <c r="AH63" i="13"/>
  <c r="AH51" i="13"/>
  <c r="AH40" i="13"/>
  <c r="AH233" i="13"/>
  <c r="AH223" i="13"/>
  <c r="AH211" i="13"/>
  <c r="AH199" i="13"/>
  <c r="AH187" i="13"/>
  <c r="AH175" i="13"/>
  <c r="AH163" i="13"/>
  <c r="AH151" i="13"/>
  <c r="AH140" i="13"/>
  <c r="AH129" i="13"/>
  <c r="AH117" i="13"/>
  <c r="AH106" i="13"/>
  <c r="AH95" i="13"/>
  <c r="AH83" i="13"/>
  <c r="AH71" i="13"/>
  <c r="AH61" i="13"/>
  <c r="AH38" i="13"/>
  <c r="AH30" i="13"/>
  <c r="AH22" i="13"/>
  <c r="AH13" i="13"/>
  <c r="AH235" i="13"/>
  <c r="AH221" i="13"/>
  <c r="AH210" i="13"/>
  <c r="AH198" i="13"/>
  <c r="AH186" i="13"/>
  <c r="AH174" i="13"/>
  <c r="AH162" i="13"/>
  <c r="AH150" i="13"/>
  <c r="AH134" i="13"/>
  <c r="AH122" i="13"/>
  <c r="AH110" i="13"/>
  <c r="AH98" i="13"/>
  <c r="AH85" i="13"/>
  <c r="AH73" i="13"/>
  <c r="AH59" i="13"/>
  <c r="AH47" i="13"/>
  <c r="AH34" i="13"/>
  <c r="AH25" i="13"/>
  <c r="AH18" i="13"/>
  <c r="AH10" i="13"/>
  <c r="AH6" i="13"/>
  <c r="M759" i="19"/>
  <c r="M763" i="19"/>
  <c r="M767" i="19"/>
  <c r="M771" i="19"/>
  <c r="M775" i="19"/>
  <c r="M779" i="19"/>
  <c r="M783" i="19"/>
  <c r="M787" i="19"/>
  <c r="AH150" i="12"/>
  <c r="AH302" i="13"/>
  <c r="AH304" i="13"/>
  <c r="AH293" i="13"/>
  <c r="AH280" i="13"/>
  <c r="AH295" i="13"/>
  <c r="AH287" i="13"/>
  <c r="AH282" i="13"/>
  <c r="AH276" i="13"/>
  <c r="AH272" i="13"/>
  <c r="AH268" i="13"/>
  <c r="AH264" i="13"/>
  <c r="AH260" i="13"/>
  <c r="AH256" i="13"/>
  <c r="AH252" i="13"/>
  <c r="AH248" i="13"/>
  <c r="AH244" i="13"/>
  <c r="AH239" i="13"/>
  <c r="AH229" i="13"/>
  <c r="AH217" i="13"/>
  <c r="AH203" i="13"/>
  <c r="AH191" i="13"/>
  <c r="AH179" i="13"/>
  <c r="AH167" i="13"/>
  <c r="AH155" i="13"/>
  <c r="AH143" i="13"/>
  <c r="AH133" i="13"/>
  <c r="AH121" i="13"/>
  <c r="AH108" i="13"/>
  <c r="AH96" i="13"/>
  <c r="AH84" i="13"/>
  <c r="AH72" i="13"/>
  <c r="AH60" i="13"/>
  <c r="AH48" i="13"/>
  <c r="AH31" i="13"/>
  <c r="AH230" i="13"/>
  <c r="AH220" i="13"/>
  <c r="AH208" i="13"/>
  <c r="AH196" i="13"/>
  <c r="AH184" i="13"/>
  <c r="AH172" i="13"/>
  <c r="AH160" i="13"/>
  <c r="AH148" i="13"/>
  <c r="AH137" i="13"/>
  <c r="AH126" i="13"/>
  <c r="AH115" i="13"/>
  <c r="AH103" i="13"/>
  <c r="AH92" i="13"/>
  <c r="AH80" i="13"/>
  <c r="AH68" i="13"/>
  <c r="AH58" i="13"/>
  <c r="AH46" i="13"/>
  <c r="AH36" i="13"/>
  <c r="AH28" i="13"/>
  <c r="AH20" i="13"/>
  <c r="AH11" i="13"/>
  <c r="AH232" i="13"/>
  <c r="AH218" i="13"/>
  <c r="AH207" i="13"/>
  <c r="AH195" i="13"/>
  <c r="AH183" i="13"/>
  <c r="AH171" i="13"/>
  <c r="AH159" i="13"/>
  <c r="AH146" i="13"/>
  <c r="AH131" i="13"/>
  <c r="AH119" i="13"/>
  <c r="AH107" i="13"/>
  <c r="AH94" i="13"/>
  <c r="AH82" i="13"/>
  <c r="AH69" i="13"/>
  <c r="AH56" i="13"/>
  <c r="AH44" i="13"/>
  <c r="AH32" i="13"/>
  <c r="AH23" i="13"/>
  <c r="AH16" i="13"/>
  <c r="AH9" i="13"/>
  <c r="AH5" i="13"/>
  <c r="AH299" i="13"/>
  <c r="AH300" i="13"/>
  <c r="AH291" i="13"/>
  <c r="AH305" i="13"/>
  <c r="AH292" i="13"/>
  <c r="AH285" i="13"/>
  <c r="AH279" i="13"/>
  <c r="AH275" i="13"/>
  <c r="AH271" i="13"/>
  <c r="AH267" i="13"/>
  <c r="AH263" i="13"/>
  <c r="AH259" i="13"/>
  <c r="AH255" i="13"/>
  <c r="AH251" i="13"/>
  <c r="AH247" i="13"/>
  <c r="AH243" i="13"/>
  <c r="AH236" i="13"/>
  <c r="AH225" i="13"/>
  <c r="AH213" i="13"/>
  <c r="AH200" i="13"/>
  <c r="AH188" i="13"/>
  <c r="AH176" i="13"/>
  <c r="AH164" i="13"/>
  <c r="AH152" i="13"/>
  <c r="AH142" i="13"/>
  <c r="AH130" i="13"/>
  <c r="AH118" i="13"/>
  <c r="AH105" i="13"/>
  <c r="AH93" i="13"/>
  <c r="AH81" i="13"/>
  <c r="AH70" i="13"/>
  <c r="AH57" i="13"/>
  <c r="AH45" i="13"/>
  <c r="AH240" i="13"/>
  <c r="AH228" i="13"/>
  <c r="AH216" i="13"/>
  <c r="AH205" i="13"/>
  <c r="AH193" i="13"/>
  <c r="AH181" i="13"/>
  <c r="AH169" i="13"/>
  <c r="AH157" i="13"/>
  <c r="AH147" i="13"/>
  <c r="AH135" i="13"/>
  <c r="AH123" i="13"/>
  <c r="AH112" i="13"/>
  <c r="AH100" i="13"/>
  <c r="AH89" i="13"/>
  <c r="AH77" i="13"/>
  <c r="AH66" i="13"/>
  <c r="AH55" i="13"/>
  <c r="AH43" i="13"/>
  <c r="AH35" i="13"/>
  <c r="AH26" i="13"/>
  <c r="AH17" i="13"/>
  <c r="AH3" i="13"/>
  <c r="AH227" i="13"/>
  <c r="AH215" i="13"/>
  <c r="AH204" i="13"/>
  <c r="AH192" i="13"/>
  <c r="AH180" i="13"/>
  <c r="AH168" i="13"/>
  <c r="AH156" i="13"/>
  <c r="AH141" i="13"/>
  <c r="AH128" i="13"/>
  <c r="AH116" i="13"/>
  <c r="AH104" i="13"/>
  <c r="AH91" i="13"/>
  <c r="AH79" i="13"/>
  <c r="AH65" i="13"/>
  <c r="AH53" i="13"/>
  <c r="AH39" i="13"/>
  <c r="AH29" i="13"/>
  <c r="AH21" i="13"/>
  <c r="AH14" i="13"/>
  <c r="AH8" i="13"/>
  <c r="M164" i="19"/>
  <c r="M159" i="19"/>
  <c r="M163" i="19"/>
  <c r="M160" i="19"/>
  <c r="M288" i="19"/>
  <c r="M296" i="19"/>
  <c r="M300" i="19"/>
  <c r="M312" i="19"/>
  <c r="M320" i="19"/>
  <c r="M328" i="19"/>
  <c r="M336" i="19"/>
  <c r="M344" i="19"/>
  <c r="M352" i="19"/>
  <c r="M360" i="19"/>
  <c r="M368" i="19"/>
  <c r="M380" i="19"/>
  <c r="M384" i="19"/>
  <c r="M396" i="19"/>
  <c r="M404" i="19"/>
  <c r="M412" i="19"/>
  <c r="M416" i="19"/>
  <c r="M424" i="19"/>
  <c r="M432" i="19"/>
  <c r="M440" i="19"/>
  <c r="M452" i="19"/>
  <c r="M456" i="19"/>
  <c r="M460" i="19"/>
  <c r="M468" i="19"/>
  <c r="M476" i="19"/>
  <c r="M484" i="19"/>
  <c r="M492" i="19"/>
  <c r="M504" i="19"/>
  <c r="M512" i="19"/>
  <c r="M520" i="19"/>
  <c r="M524" i="19"/>
  <c r="M536" i="19"/>
  <c r="M284" i="19"/>
  <c r="M292" i="19"/>
  <c r="M304" i="19"/>
  <c r="M308" i="19"/>
  <c r="M316" i="19"/>
  <c r="M324" i="19"/>
  <c r="M332" i="19"/>
  <c r="M340" i="19"/>
  <c r="M348" i="19"/>
  <c r="M356" i="19"/>
  <c r="M364" i="19"/>
  <c r="M372" i="19"/>
  <c r="M376" i="19"/>
  <c r="M388" i="19"/>
  <c r="M392" i="19"/>
  <c r="M400" i="19"/>
  <c r="M408" i="19"/>
  <c r="M420" i="19"/>
  <c r="M428" i="19"/>
  <c r="M436" i="19"/>
  <c r="M444" i="19"/>
  <c r="M448" i="19"/>
  <c r="M464" i="19"/>
  <c r="M472" i="19"/>
  <c r="M480" i="19"/>
  <c r="M488" i="19"/>
  <c r="M496" i="19"/>
  <c r="M500" i="19"/>
  <c r="M508" i="19"/>
  <c r="M516" i="19"/>
  <c r="M528" i="19"/>
  <c r="M532" i="19"/>
  <c r="M149" i="19"/>
  <c r="M166" i="19"/>
  <c r="M170" i="19"/>
  <c r="M174" i="19"/>
  <c r="M178" i="19"/>
  <c r="M182" i="19"/>
  <c r="M186" i="19"/>
  <c r="M190" i="19"/>
  <c r="M194" i="19"/>
  <c r="M198" i="19"/>
  <c r="M202" i="19"/>
  <c r="M206" i="19"/>
  <c r="M210" i="19"/>
  <c r="M214" i="19"/>
  <c r="M218" i="19"/>
  <c r="M222" i="19"/>
  <c r="M226" i="19"/>
  <c r="M230" i="19"/>
  <c r="M234" i="19"/>
  <c r="M238" i="19"/>
  <c r="M242" i="19"/>
  <c r="M246" i="19"/>
  <c r="M250" i="19"/>
  <c r="M254" i="19"/>
  <c r="M258" i="19"/>
  <c r="M262" i="19"/>
  <c r="M266" i="19"/>
  <c r="M270" i="19"/>
  <c r="M274" i="19"/>
  <c r="M278" i="19"/>
  <c r="M282" i="19"/>
  <c r="M169" i="19"/>
  <c r="M173" i="19"/>
  <c r="M177" i="19"/>
  <c r="M181" i="19"/>
  <c r="M185" i="19"/>
  <c r="M189" i="19"/>
  <c r="M193" i="19"/>
  <c r="M197" i="19"/>
  <c r="M201" i="19"/>
  <c r="M205" i="19"/>
  <c r="M209" i="19"/>
  <c r="M213" i="19"/>
  <c r="M217" i="19"/>
  <c r="M221" i="19"/>
  <c r="M225" i="19"/>
  <c r="M229" i="19"/>
  <c r="M233" i="19"/>
  <c r="M237" i="19"/>
  <c r="M241" i="19"/>
  <c r="M245" i="19"/>
  <c r="M249" i="19"/>
  <c r="M253" i="19"/>
  <c r="M257" i="19"/>
  <c r="M261" i="19"/>
  <c r="M265" i="19"/>
  <c r="M269" i="19"/>
  <c r="M273" i="19"/>
  <c r="M277" i="19"/>
  <c r="M281" i="19"/>
  <c r="M51" i="19"/>
  <c r="M55" i="19"/>
  <c r="M59" i="19"/>
  <c r="M63" i="19"/>
  <c r="M67" i="19"/>
  <c r="M71" i="19"/>
  <c r="M75" i="19"/>
  <c r="M79" i="19"/>
  <c r="M83" i="19"/>
  <c r="M87" i="19"/>
  <c r="M91" i="19"/>
  <c r="M95" i="19"/>
  <c r="M99" i="19"/>
  <c r="M103" i="19"/>
  <c r="M107" i="19"/>
  <c r="M111" i="19"/>
  <c r="M115" i="19"/>
  <c r="M119" i="19"/>
  <c r="M123" i="19"/>
  <c r="M127" i="19"/>
  <c r="M131" i="19"/>
  <c r="M135" i="19"/>
  <c r="M139" i="19"/>
  <c r="M143" i="19"/>
  <c r="M147" i="19"/>
  <c r="M150" i="19"/>
  <c r="M154" i="19"/>
  <c r="M158" i="19"/>
  <c r="M168" i="19"/>
  <c r="M172" i="19"/>
  <c r="M176" i="19"/>
  <c r="M180" i="19"/>
  <c r="M184" i="19"/>
  <c r="M188" i="19"/>
  <c r="M192" i="19"/>
  <c r="M196" i="19"/>
  <c r="M200" i="19"/>
  <c r="M204" i="19"/>
  <c r="M208" i="19"/>
  <c r="M212" i="19"/>
  <c r="M216" i="19"/>
  <c r="M220" i="19"/>
  <c r="M224" i="19"/>
  <c r="M228" i="19"/>
  <c r="M232" i="19"/>
  <c r="M236" i="19"/>
  <c r="M240" i="19"/>
  <c r="M244" i="19"/>
  <c r="M248" i="19"/>
  <c r="M252" i="19"/>
  <c r="M256" i="19"/>
  <c r="M260" i="19"/>
  <c r="M264" i="19"/>
  <c r="M268" i="19"/>
  <c r="M272" i="19"/>
  <c r="M276" i="19"/>
  <c r="M280" i="19"/>
  <c r="M791" i="19"/>
  <c r="M286" i="19"/>
  <c r="M290" i="19"/>
  <c r="M294" i="19"/>
  <c r="M298" i="19"/>
  <c r="M302" i="19"/>
  <c r="M306" i="19"/>
  <c r="M310" i="19"/>
  <c r="M314" i="19"/>
  <c r="M318" i="19"/>
  <c r="M322" i="19"/>
  <c r="M326" i="19"/>
  <c r="M330" i="19"/>
  <c r="M334" i="19"/>
  <c r="M338" i="19"/>
  <c r="M342" i="19"/>
  <c r="M346" i="19"/>
  <c r="M350" i="19"/>
  <c r="M354" i="19"/>
  <c r="M358" i="19"/>
  <c r="M362" i="19"/>
  <c r="M366" i="19"/>
  <c r="M370" i="19"/>
  <c r="M374" i="19"/>
  <c r="M378" i="19"/>
  <c r="M382" i="19"/>
  <c r="M386" i="19"/>
  <c r="M390" i="19"/>
  <c r="M394" i="19"/>
  <c r="M398" i="19"/>
  <c r="M402" i="19"/>
  <c r="M406" i="19"/>
  <c r="M410" i="19"/>
  <c r="M414" i="19"/>
  <c r="M418" i="19"/>
  <c r="M422" i="19"/>
  <c r="M426" i="19"/>
  <c r="M430" i="19"/>
  <c r="M434" i="19"/>
  <c r="M438" i="19"/>
  <c r="M442" i="19"/>
  <c r="M446" i="19"/>
  <c r="M450" i="19"/>
  <c r="M454" i="19"/>
  <c r="M458" i="19"/>
  <c r="M462" i="19"/>
  <c r="M466" i="19"/>
  <c r="M470" i="19"/>
  <c r="M474" i="19"/>
  <c r="M478" i="19"/>
  <c r="M482" i="19"/>
  <c r="M486" i="19"/>
  <c r="M490" i="19"/>
  <c r="M494" i="19"/>
  <c r="M795" i="19"/>
  <c r="M799" i="19"/>
  <c r="M803" i="19"/>
  <c r="M807" i="19"/>
  <c r="M811" i="19"/>
  <c r="M815" i="19"/>
  <c r="M819" i="19"/>
  <c r="M823" i="19"/>
  <c r="M827" i="19"/>
  <c r="M831" i="19"/>
  <c r="M835" i="19"/>
  <c r="M839" i="19"/>
  <c r="M498" i="19"/>
  <c r="M502" i="19"/>
  <c r="M506" i="19"/>
  <c r="M510" i="19"/>
  <c r="M514" i="19"/>
  <c r="M518" i="19"/>
  <c r="M522" i="19"/>
  <c r="M526" i="19"/>
  <c r="M530" i="19"/>
  <c r="M534" i="19"/>
  <c r="M541" i="19"/>
  <c r="M545" i="19"/>
  <c r="M549" i="19"/>
  <c r="M553" i="19"/>
  <c r="M557" i="19"/>
  <c r="M561" i="19"/>
  <c r="M565" i="19"/>
  <c r="M569" i="19"/>
  <c r="M573" i="19"/>
  <c r="M577" i="19"/>
  <c r="M581" i="19"/>
  <c r="M585" i="19"/>
  <c r="M589" i="19"/>
  <c r="M593" i="19"/>
  <c r="M597" i="19"/>
  <c r="M601" i="19"/>
  <c r="M605" i="19"/>
  <c r="M609" i="19"/>
  <c r="M613" i="19"/>
  <c r="M617" i="19"/>
  <c r="M621" i="19"/>
  <c r="M625" i="19"/>
  <c r="M629" i="19"/>
  <c r="M633" i="19"/>
  <c r="M637" i="19"/>
  <c r="M641" i="19"/>
  <c r="M645" i="19"/>
  <c r="M649" i="19"/>
  <c r="M653" i="19"/>
  <c r="M657" i="19"/>
  <c r="M661" i="19"/>
  <c r="M665" i="19"/>
  <c r="M669" i="19"/>
  <c r="M673" i="19"/>
  <c r="M677" i="19"/>
  <c r="M681" i="19"/>
  <c r="M685" i="19"/>
  <c r="M689" i="19"/>
  <c r="M693" i="19"/>
  <c r="M697" i="19"/>
  <c r="M701" i="19"/>
  <c r="M705" i="19"/>
  <c r="M709" i="19"/>
  <c r="M713" i="19"/>
  <c r="M717" i="19"/>
  <c r="M721" i="19"/>
  <c r="M725" i="19"/>
  <c r="M729" i="19"/>
  <c r="M733" i="19"/>
  <c r="M737" i="19"/>
  <c r="M741" i="19"/>
  <c r="M745" i="19"/>
  <c r="M749" i="19"/>
  <c r="M753" i="19"/>
  <c r="M757" i="19"/>
  <c r="M761" i="19"/>
  <c r="M765" i="19"/>
  <c r="M769" i="19"/>
  <c r="M773" i="19"/>
  <c r="M777" i="19"/>
  <c r="M781" i="19"/>
  <c r="M785" i="19"/>
  <c r="M789" i="19"/>
  <c r="M793" i="19"/>
  <c r="M797" i="19"/>
  <c r="M801" i="19"/>
  <c r="M805" i="19"/>
  <c r="M809" i="19"/>
  <c r="M813" i="19"/>
  <c r="M817" i="19"/>
  <c r="M821" i="19"/>
  <c r="M825" i="19"/>
  <c r="M829" i="19"/>
  <c r="M833" i="19"/>
  <c r="M837" i="19"/>
  <c r="M1" i="19"/>
  <c r="M5" i="19"/>
  <c r="M9" i="19"/>
  <c r="M13" i="19"/>
  <c r="M17" i="19"/>
  <c r="M21" i="19"/>
  <c r="M25" i="19"/>
  <c r="M29" i="19"/>
  <c r="M33" i="19"/>
  <c r="M37" i="19"/>
  <c r="M41" i="19"/>
  <c r="M45" i="19"/>
  <c r="M50" i="19"/>
  <c r="M54" i="19"/>
  <c r="M58" i="19"/>
  <c r="M62" i="19"/>
  <c r="M66" i="19"/>
  <c r="M70" i="19"/>
  <c r="M74" i="19"/>
  <c r="M78" i="19"/>
  <c r="M82" i="19"/>
  <c r="M86" i="19"/>
  <c r="M90" i="19"/>
  <c r="M94" i="19"/>
  <c r="M98" i="19"/>
  <c r="M102" i="19"/>
  <c r="M106" i="19"/>
  <c r="M110" i="19"/>
  <c r="M114" i="19"/>
  <c r="M118" i="19"/>
  <c r="M122" i="19"/>
  <c r="M126" i="19"/>
  <c r="M130" i="19"/>
  <c r="M134" i="19"/>
  <c r="M138" i="19"/>
  <c r="M142" i="19"/>
  <c r="M146" i="19"/>
  <c r="M153" i="19"/>
  <c r="M157" i="19"/>
  <c r="M285" i="19"/>
  <c r="M289" i="19"/>
  <c r="M293" i="19"/>
  <c r="M297" i="19"/>
  <c r="M301" i="19"/>
  <c r="M305" i="19"/>
  <c r="M309" i="19"/>
  <c r="M313" i="19"/>
  <c r="M317" i="19"/>
  <c r="M321" i="19"/>
  <c r="M325" i="19"/>
  <c r="M329" i="19"/>
  <c r="M333" i="19"/>
  <c r="M337" i="19"/>
  <c r="M341" i="19"/>
  <c r="M345" i="19"/>
  <c r="M349" i="19"/>
  <c r="M353" i="19"/>
  <c r="M357" i="19"/>
  <c r="M361" i="19"/>
  <c r="M365" i="19"/>
  <c r="M369" i="19"/>
  <c r="M373" i="19"/>
  <c r="M377" i="19"/>
  <c r="M381" i="19"/>
  <c r="M385" i="19"/>
  <c r="M389" i="19"/>
  <c r="M393" i="19"/>
  <c r="M397" i="19"/>
  <c r="M401" i="19"/>
  <c r="M405" i="19"/>
  <c r="M409" i="19"/>
  <c r="M413" i="19"/>
  <c r="M417" i="19"/>
  <c r="M421" i="19"/>
  <c r="M425" i="19"/>
  <c r="M429" i="19"/>
  <c r="M433" i="19"/>
  <c r="M437" i="19"/>
  <c r="M441" i="19"/>
  <c r="M445" i="19"/>
  <c r="M449" i="19"/>
  <c r="M453" i="19"/>
  <c r="M457" i="19"/>
  <c r="M461" i="19"/>
  <c r="M465" i="19"/>
  <c r="M469" i="19"/>
  <c r="M473" i="19"/>
  <c r="M477" i="19"/>
  <c r="M481" i="19"/>
  <c r="M485" i="19"/>
  <c r="M489" i="19"/>
  <c r="M493" i="19"/>
  <c r="M497" i="19"/>
  <c r="M148" i="19"/>
  <c r="M283" i="19"/>
  <c r="M287" i="19"/>
  <c r="M291" i="19"/>
  <c r="M295" i="19"/>
  <c r="M299" i="19"/>
  <c r="M303" i="19"/>
  <c r="M307" i="19"/>
  <c r="M311" i="19"/>
  <c r="M315" i="19"/>
  <c r="M319" i="19"/>
  <c r="M323" i="19"/>
  <c r="M327" i="19"/>
  <c r="M331" i="19"/>
  <c r="M335" i="19"/>
  <c r="M339" i="19"/>
  <c r="M343" i="19"/>
  <c r="M347" i="19"/>
  <c r="M351" i="19"/>
  <c r="M355" i="19"/>
  <c r="M359" i="19"/>
  <c r="M363" i="19"/>
  <c r="M367" i="19"/>
  <c r="M371" i="19"/>
  <c r="M375" i="19"/>
  <c r="M379" i="19"/>
  <c r="M383" i="19"/>
  <c r="M387" i="19"/>
  <c r="M391" i="19"/>
  <c r="M395" i="19"/>
  <c r="M399" i="19"/>
  <c r="M403" i="19"/>
  <c r="M407" i="19"/>
  <c r="M411" i="19"/>
  <c r="M415" i="19"/>
  <c r="M419" i="19"/>
  <c r="M423" i="19"/>
  <c r="M427" i="19"/>
  <c r="M431" i="19"/>
  <c r="M435" i="19"/>
  <c r="M439" i="19"/>
  <c r="M443" i="19"/>
  <c r="M501" i="19"/>
  <c r="M505" i="19"/>
  <c r="M509" i="19"/>
  <c r="M513" i="19"/>
  <c r="M517" i="19"/>
  <c r="M521" i="19"/>
  <c r="M525" i="19"/>
  <c r="M529" i="19"/>
  <c r="M533" i="19"/>
  <c r="M537" i="19"/>
  <c r="M540" i="19"/>
  <c r="M544" i="19"/>
  <c r="M548" i="19"/>
  <c r="M552" i="19"/>
  <c r="M556" i="19"/>
  <c r="M560" i="19"/>
  <c r="M564" i="19"/>
  <c r="M568" i="19"/>
  <c r="M572" i="19"/>
  <c r="M576" i="19"/>
  <c r="M580" i="19"/>
  <c r="M584" i="19"/>
  <c r="M588" i="19"/>
  <c r="M592" i="19"/>
  <c r="M596" i="19"/>
  <c r="M600" i="19"/>
  <c r="M604" i="19"/>
  <c r="M608" i="19"/>
  <c r="M612" i="19"/>
  <c r="M616" i="19"/>
  <c r="M620" i="19"/>
  <c r="M624" i="19"/>
  <c r="M628" i="19"/>
  <c r="M632" i="19"/>
  <c r="M636" i="19"/>
  <c r="M640" i="19"/>
  <c r="M644" i="19"/>
  <c r="M648" i="19"/>
  <c r="M652" i="19"/>
  <c r="M656" i="19"/>
  <c r="M660" i="19"/>
  <c r="M664" i="19"/>
  <c r="M668" i="19"/>
  <c r="M672" i="19"/>
  <c r="M676" i="19"/>
  <c r="M680" i="19"/>
  <c r="M684" i="19"/>
  <c r="M688" i="19"/>
  <c r="M692" i="19"/>
  <c r="M696" i="19"/>
  <c r="M700" i="19"/>
  <c r="M704" i="19"/>
  <c r="M708" i="19"/>
  <c r="M712" i="19"/>
  <c r="M716" i="19"/>
  <c r="M720" i="19"/>
  <c r="M724" i="19"/>
  <c r="M728" i="19"/>
  <c r="M732" i="19"/>
  <c r="M736" i="19"/>
  <c r="M740" i="19"/>
  <c r="M744" i="19"/>
  <c r="M748" i="19"/>
  <c r="M752" i="19"/>
  <c r="M756" i="19"/>
  <c r="M760" i="19"/>
  <c r="M764" i="19"/>
  <c r="M768" i="19"/>
  <c r="M772" i="19"/>
  <c r="M776" i="19"/>
  <c r="M780" i="19"/>
  <c r="M784" i="19"/>
  <c r="M788" i="19"/>
  <c r="M792" i="19"/>
  <c r="M796" i="19"/>
  <c r="M800" i="19"/>
  <c r="M804" i="19"/>
  <c r="M808" i="19"/>
  <c r="M812" i="19"/>
  <c r="M816" i="19"/>
  <c r="M820" i="19"/>
  <c r="M824" i="19"/>
  <c r="M828" i="19"/>
  <c r="M832" i="19"/>
  <c r="M836" i="19"/>
  <c r="M447" i="19"/>
  <c r="M451" i="19"/>
  <c r="M455" i="19"/>
  <c r="M459" i="19"/>
  <c r="M463" i="19"/>
  <c r="M467" i="19"/>
  <c r="M471" i="19"/>
  <c r="M475" i="19"/>
  <c r="M479" i="19"/>
  <c r="M483" i="19"/>
  <c r="M487" i="19"/>
  <c r="M491" i="19"/>
  <c r="M495" i="19"/>
  <c r="M499" i="19"/>
  <c r="M503" i="19"/>
  <c r="M507" i="19"/>
  <c r="M511" i="19"/>
  <c r="M515" i="19"/>
  <c r="M519" i="19"/>
  <c r="M523" i="19"/>
  <c r="M527" i="19"/>
  <c r="M531" i="19"/>
  <c r="M535" i="19"/>
  <c r="M4" i="19"/>
  <c r="M8" i="19"/>
  <c r="M12" i="19"/>
  <c r="M16" i="19"/>
  <c r="M20" i="19"/>
  <c r="M24" i="19"/>
  <c r="M28" i="19"/>
  <c r="M32" i="19"/>
  <c r="M36" i="19"/>
  <c r="M40" i="19"/>
  <c r="M44" i="19"/>
  <c r="M49" i="19"/>
  <c r="M53" i="19"/>
  <c r="M57" i="19"/>
  <c r="M61" i="19"/>
  <c r="M65" i="19"/>
  <c r="M69" i="19"/>
  <c r="M73" i="19"/>
  <c r="M77" i="19"/>
  <c r="M81" i="19"/>
  <c r="M85" i="19"/>
  <c r="M89" i="19"/>
  <c r="M93" i="19"/>
  <c r="M97" i="19"/>
  <c r="M101" i="19"/>
  <c r="M105" i="19"/>
  <c r="M109" i="19"/>
  <c r="M113" i="19"/>
  <c r="M117" i="19"/>
  <c r="M121" i="19"/>
  <c r="M125" i="19"/>
  <c r="M129" i="19"/>
  <c r="M133" i="19"/>
  <c r="M137" i="19"/>
  <c r="M141" i="19"/>
  <c r="M145" i="19"/>
  <c r="M152" i="19"/>
  <c r="M156" i="19"/>
  <c r="M3" i="19"/>
  <c r="M7" i="19"/>
  <c r="M11" i="19"/>
  <c r="M15" i="19"/>
  <c r="M19" i="19"/>
  <c r="M23" i="19"/>
  <c r="M27" i="19"/>
  <c r="M31" i="19"/>
  <c r="M35" i="19"/>
  <c r="M39" i="19"/>
  <c r="M43" i="19"/>
  <c r="M48" i="19"/>
  <c r="M52" i="19"/>
  <c r="M56" i="19"/>
  <c r="M60" i="19"/>
  <c r="M64" i="19"/>
  <c r="M68" i="19"/>
  <c r="M72" i="19"/>
  <c r="M76" i="19"/>
  <c r="M80" i="19"/>
  <c r="M84" i="19"/>
  <c r="M88" i="19"/>
  <c r="M92" i="19"/>
  <c r="M96" i="19"/>
  <c r="M100" i="19"/>
  <c r="M104" i="19"/>
  <c r="M108" i="19"/>
  <c r="M112" i="19"/>
  <c r="M116" i="19"/>
  <c r="M120" i="19"/>
  <c r="M124" i="19"/>
  <c r="M128" i="19"/>
  <c r="M132" i="19"/>
  <c r="M136" i="19"/>
  <c r="M140" i="19"/>
  <c r="M144" i="19"/>
  <c r="M151" i="19"/>
  <c r="M155" i="19"/>
  <c r="M538" i="19"/>
  <c r="M542" i="19"/>
  <c r="M546" i="19"/>
  <c r="M550" i="19"/>
  <c r="M554" i="19"/>
  <c r="M558" i="19"/>
  <c r="M562" i="19"/>
  <c r="M566" i="19"/>
  <c r="M570" i="19"/>
  <c r="M574" i="19"/>
  <c r="M578" i="19"/>
  <c r="M582" i="19"/>
  <c r="M586" i="19"/>
  <c r="M590" i="19"/>
  <c r="M594" i="19"/>
  <c r="M598" i="19"/>
  <c r="M602" i="19"/>
  <c r="M606" i="19"/>
  <c r="M610" i="19"/>
  <c r="M614" i="19"/>
  <c r="M618" i="19"/>
  <c r="M622" i="19"/>
  <c r="M626" i="19"/>
  <c r="M630" i="19"/>
  <c r="M634" i="19"/>
  <c r="M638" i="19"/>
  <c r="M642" i="19"/>
  <c r="M646" i="19"/>
  <c r="M650" i="19"/>
  <c r="M654" i="19"/>
  <c r="M658" i="19"/>
  <c r="M662" i="19"/>
  <c r="M666" i="19"/>
  <c r="M670" i="19"/>
  <c r="M674" i="19"/>
  <c r="M678" i="19"/>
  <c r="M682" i="19"/>
  <c r="M686" i="19"/>
  <c r="M690" i="19"/>
  <c r="M694" i="19"/>
  <c r="M698" i="19"/>
  <c r="M702" i="19"/>
  <c r="M706" i="19"/>
  <c r="M710" i="19"/>
  <c r="M714" i="19"/>
  <c r="M718" i="19"/>
  <c r="M722" i="19"/>
  <c r="M726" i="19"/>
  <c r="M730" i="19"/>
  <c r="M734" i="19"/>
  <c r="M738" i="19"/>
  <c r="M742" i="19"/>
  <c r="M746" i="19"/>
  <c r="M750" i="19"/>
  <c r="M754" i="19"/>
  <c r="M758" i="19"/>
  <c r="M762" i="19"/>
  <c r="M766" i="19"/>
  <c r="M770" i="19"/>
  <c r="M774" i="19"/>
  <c r="M778" i="19"/>
  <c r="M782" i="19"/>
  <c r="M786" i="19"/>
  <c r="M790" i="19"/>
  <c r="M794" i="19"/>
  <c r="M798" i="19"/>
  <c r="M802" i="19"/>
  <c r="M806" i="19"/>
  <c r="M810" i="19"/>
  <c r="M814" i="19"/>
  <c r="M818" i="19"/>
  <c r="M822" i="19"/>
  <c r="M826" i="19"/>
  <c r="M830" i="19"/>
  <c r="M834" i="19"/>
  <c r="M838" i="19"/>
  <c r="AH293" i="12" l="1"/>
  <c r="AH402" i="18"/>
  <c r="AH339" i="17"/>
  <c r="AH303" i="16"/>
  <c r="AH251" i="15"/>
  <c r="AH307" i="13"/>
  <c r="AB4" i="16"/>
  <c r="X298" i="16" l="1"/>
  <c r="Y298" i="16" s="1"/>
  <c r="X297" i="16"/>
  <c r="Y297" i="16" s="1"/>
  <c r="X296" i="16"/>
  <c r="Y296" i="16" s="1"/>
  <c r="X295" i="16"/>
  <c r="Y295" i="16" s="1"/>
  <c r="X294" i="16"/>
  <c r="X293" i="16"/>
  <c r="Y293" i="16" s="1"/>
  <c r="X292" i="16"/>
  <c r="Y292" i="16" s="1"/>
  <c r="X301" i="16"/>
  <c r="Y301" i="16" s="1"/>
  <c r="X291" i="16"/>
  <c r="Y291" i="16" s="1"/>
  <c r="X290" i="16"/>
  <c r="Y290" i="16" s="1"/>
  <c r="X289" i="16"/>
  <c r="Y289" i="16" s="1"/>
  <c r="X288" i="16"/>
  <c r="Y288" i="16" s="1"/>
  <c r="X287" i="16"/>
  <c r="X286" i="16"/>
  <c r="Y286" i="16" s="1"/>
  <c r="X285" i="16"/>
  <c r="Y285" i="16" s="1"/>
  <c r="X300" i="16"/>
  <c r="Y300" i="16" s="1"/>
  <c r="X284" i="16"/>
  <c r="Y284" i="16" s="1"/>
  <c r="X299" i="16"/>
  <c r="Y299" i="16" s="1"/>
  <c r="X283" i="16"/>
  <c r="Y283" i="16" s="1"/>
  <c r="X279" i="16"/>
  <c r="Y279" i="16" s="1"/>
  <c r="X278" i="16"/>
  <c r="X277" i="16"/>
  <c r="Y277" i="16" s="1"/>
  <c r="X282" i="16"/>
  <c r="Y282" i="16" s="1"/>
  <c r="X276" i="16"/>
  <c r="Y276" i="16" s="1"/>
  <c r="X275" i="16"/>
  <c r="Y275" i="16" s="1"/>
  <c r="X274" i="16"/>
  <c r="X273" i="16"/>
  <c r="Y273" i="16" s="1"/>
  <c r="X272" i="16"/>
  <c r="Y272" i="16" s="1"/>
  <c r="X271" i="16"/>
  <c r="X270" i="16"/>
  <c r="X269" i="16"/>
  <c r="Y269" i="16" s="1"/>
  <c r="X268" i="16"/>
  <c r="Y268" i="16" s="1"/>
  <c r="X267" i="16"/>
  <c r="Y267" i="16" s="1"/>
  <c r="X266" i="16"/>
  <c r="Y266" i="16" s="1"/>
  <c r="X265" i="16"/>
  <c r="Y265" i="16" s="1"/>
  <c r="X264" i="16"/>
  <c r="Y264" i="16" s="1"/>
  <c r="X263" i="16"/>
  <c r="Y263" i="16" s="1"/>
  <c r="X262" i="16"/>
  <c r="Y262" i="16" s="1"/>
  <c r="X280" i="16"/>
  <c r="Y280" i="16" s="1"/>
  <c r="X261" i="16"/>
  <c r="Y261" i="16" s="1"/>
  <c r="X256" i="16"/>
  <c r="Y256" i="16" s="1"/>
  <c r="X255" i="16"/>
  <c r="Y255" i="16" s="1"/>
  <c r="X254" i="16"/>
  <c r="Y254" i="16" s="1"/>
  <c r="X253" i="16"/>
  <c r="Y253" i="16" s="1"/>
  <c r="X252" i="16"/>
  <c r="Y252" i="16" s="1"/>
  <c r="X251" i="16"/>
  <c r="Y251" i="16" s="1"/>
  <c r="X250" i="16"/>
  <c r="Y250" i="16" s="1"/>
  <c r="X249" i="16"/>
  <c r="Y249" i="16" s="1"/>
  <c r="X248" i="16"/>
  <c r="Y248" i="16" s="1"/>
  <c r="X247" i="16"/>
  <c r="Y247" i="16" s="1"/>
  <c r="X246" i="16"/>
  <c r="Y246" i="16" s="1"/>
  <c r="X245" i="16"/>
  <c r="Y245" i="16" s="1"/>
  <c r="X244" i="16"/>
  <c r="Y244" i="16" s="1"/>
  <c r="X243" i="16"/>
  <c r="Y243" i="16" s="1"/>
  <c r="X242" i="16"/>
  <c r="Y242" i="16" s="1"/>
  <c r="X241" i="16"/>
  <c r="Y241" i="16" s="1"/>
  <c r="X240" i="16"/>
  <c r="Y240" i="16" s="1"/>
  <c r="X239" i="16"/>
  <c r="Y239" i="16" s="1"/>
  <c r="X238" i="16"/>
  <c r="Y238" i="16" s="1"/>
  <c r="X237" i="16"/>
  <c r="Y237" i="16" s="1"/>
  <c r="X260" i="16"/>
  <c r="X236" i="16"/>
  <c r="Y236" i="16" s="1"/>
  <c r="X259" i="16"/>
  <c r="Y259" i="16" s="1"/>
  <c r="X235" i="16"/>
  <c r="Y235" i="16" s="1"/>
  <c r="X234" i="16"/>
  <c r="X233" i="16"/>
  <c r="Y233" i="16" s="1"/>
  <c r="X232" i="16"/>
  <c r="Y232" i="16" s="1"/>
  <c r="X231" i="16"/>
  <c r="Y231" i="16" s="1"/>
  <c r="X230" i="16"/>
  <c r="Y230" i="16" s="1"/>
  <c r="X258" i="16"/>
  <c r="Y258" i="16" s="1"/>
  <c r="X229" i="16"/>
  <c r="Y229" i="16" s="1"/>
  <c r="X257" i="16"/>
  <c r="Y257" i="16" s="1"/>
  <c r="X228" i="16"/>
  <c r="X212" i="16"/>
  <c r="Y212" i="16" s="1"/>
  <c r="X227" i="16"/>
  <c r="Y227" i="16" s="1"/>
  <c r="X211" i="16"/>
  <c r="Y211" i="16" s="1"/>
  <c r="X226" i="16"/>
  <c r="Y226" i="16" s="1"/>
  <c r="X210" i="16"/>
  <c r="Y210" i="16" s="1"/>
  <c r="X225" i="16"/>
  <c r="Y225" i="16" s="1"/>
  <c r="X209" i="16"/>
  <c r="Y209" i="16" s="1"/>
  <c r="X224" i="16"/>
  <c r="Y224" i="16" s="1"/>
  <c r="X208" i="16"/>
  <c r="Y208" i="16" s="1"/>
  <c r="X207" i="16"/>
  <c r="Y207" i="16" s="1"/>
  <c r="X206" i="16"/>
  <c r="Y206" i="16" s="1"/>
  <c r="X223" i="16"/>
  <c r="X222" i="16"/>
  <c r="Y222" i="16" s="1"/>
  <c r="X205" i="16"/>
  <c r="Y205" i="16" s="1"/>
  <c r="X204" i="16"/>
  <c r="Y204" i="16" s="1"/>
  <c r="X221" i="16"/>
  <c r="Y221" i="16" s="1"/>
  <c r="X220" i="16"/>
  <c r="Y220" i="16" s="1"/>
  <c r="X203" i="16"/>
  <c r="Y203" i="16" s="1"/>
  <c r="X202" i="16"/>
  <c r="Y202" i="16" s="1"/>
  <c r="X201" i="16"/>
  <c r="X219" i="16"/>
  <c r="Y219" i="16" s="1"/>
  <c r="X200" i="16"/>
  <c r="Y200" i="16" s="1"/>
  <c r="X218" i="16"/>
  <c r="Y218" i="16" s="1"/>
  <c r="X217" i="16"/>
  <c r="X199" i="16"/>
  <c r="Y199" i="16" s="1"/>
  <c r="X198" i="16"/>
  <c r="Y198" i="16" s="1"/>
  <c r="X197" i="16"/>
  <c r="Y197" i="16" s="1"/>
  <c r="X196" i="16"/>
  <c r="Y196" i="16" s="1"/>
  <c r="X195" i="16"/>
  <c r="Y195" i="16" s="1"/>
  <c r="X194" i="16"/>
  <c r="Y194" i="16" s="1"/>
  <c r="X193" i="16"/>
  <c r="Y193" i="16" s="1"/>
  <c r="X192" i="16"/>
  <c r="X191" i="16"/>
  <c r="Y191" i="16" s="1"/>
  <c r="X190" i="16"/>
  <c r="Y190" i="16" s="1"/>
  <c r="X216" i="16"/>
  <c r="Y216" i="16" s="1"/>
  <c r="X189" i="16"/>
  <c r="Y189" i="16" s="1"/>
  <c r="X188" i="16"/>
  <c r="Y188" i="16" s="1"/>
  <c r="X215" i="16"/>
  <c r="Y215" i="16" s="1"/>
  <c r="X187" i="16"/>
  <c r="Y187" i="16" s="1"/>
  <c r="X186" i="16"/>
  <c r="X214" i="16"/>
  <c r="Y214" i="16" s="1"/>
  <c r="X179" i="16"/>
  <c r="Y179" i="16" s="1"/>
  <c r="X178" i="16"/>
  <c r="Y178" i="16" s="1"/>
  <c r="X177" i="16"/>
  <c r="Y177" i="16" s="1"/>
  <c r="X176" i="16"/>
  <c r="Y176" i="16" s="1"/>
  <c r="X175" i="16"/>
  <c r="Y175" i="16" s="1"/>
  <c r="X174" i="16"/>
  <c r="Y174" i="16" s="1"/>
  <c r="X173" i="16"/>
  <c r="Y173" i="16" s="1"/>
  <c r="X172" i="16"/>
  <c r="Y172" i="16" s="1"/>
  <c r="X171" i="16"/>
  <c r="Y171" i="16" s="1"/>
  <c r="X170" i="16"/>
  <c r="Y170" i="16" s="1"/>
  <c r="X169" i="16"/>
  <c r="Y169" i="16" s="1"/>
  <c r="X168" i="16"/>
  <c r="Y168" i="16" s="1"/>
  <c r="X213" i="16"/>
  <c r="Y213" i="16" s="1"/>
  <c r="X184" i="16"/>
  <c r="Y184" i="16" s="1"/>
  <c r="X167" i="16"/>
  <c r="Y167" i="16" s="1"/>
  <c r="X166" i="16"/>
  <c r="Y166" i="16" s="1"/>
  <c r="X165" i="16"/>
  <c r="Y165" i="16" s="1"/>
  <c r="X164" i="16"/>
  <c r="Y164" i="16" s="1"/>
  <c r="X163" i="16"/>
  <c r="Y163" i="16" s="1"/>
  <c r="X183" i="16"/>
  <c r="Y183" i="16" s="1"/>
  <c r="X162" i="16"/>
  <c r="Y162" i="16" s="1"/>
  <c r="X161" i="16"/>
  <c r="Y161" i="16" s="1"/>
  <c r="X160" i="16"/>
  <c r="Y160" i="16" s="1"/>
  <c r="X159" i="16"/>
  <c r="Y159" i="16" s="1"/>
  <c r="X158" i="16"/>
  <c r="Y158" i="16" s="1"/>
  <c r="X157" i="16"/>
  <c r="Y157" i="16" s="1"/>
  <c r="X156" i="16"/>
  <c r="Y156" i="16" s="1"/>
  <c r="X155" i="16"/>
  <c r="Y155" i="16" s="1"/>
  <c r="X182" i="16"/>
  <c r="Y182" i="16" s="1"/>
  <c r="X154" i="16"/>
  <c r="Y154" i="16" s="1"/>
  <c r="X153" i="16"/>
  <c r="Y153" i="16" s="1"/>
  <c r="X181" i="16"/>
  <c r="Y181" i="16" s="1"/>
  <c r="X152" i="16"/>
  <c r="Y152" i="16" s="1"/>
  <c r="X151" i="16"/>
  <c r="Y151" i="16" s="1"/>
  <c r="X150" i="16"/>
  <c r="Y150" i="16" s="1"/>
  <c r="X149" i="16"/>
  <c r="Y149" i="16" s="1"/>
  <c r="X148" i="16"/>
  <c r="Y148" i="16" s="1"/>
  <c r="X147" i="16"/>
  <c r="Y147" i="16" s="1"/>
  <c r="X141" i="16"/>
  <c r="Y141" i="16" s="1"/>
  <c r="X143" i="16"/>
  <c r="Y143" i="16" s="1"/>
  <c r="X142" i="16"/>
  <c r="Y142" i="16" s="1"/>
  <c r="X140" i="16"/>
  <c r="Y140" i="16" s="1"/>
  <c r="X146" i="16"/>
  <c r="Y146" i="16" s="1"/>
  <c r="X139" i="16"/>
  <c r="Y139" i="16" s="1"/>
  <c r="X138" i="16"/>
  <c r="Y138" i="16" s="1"/>
  <c r="X137" i="16"/>
  <c r="Y137" i="16" s="1"/>
  <c r="X136" i="16"/>
  <c r="Y136" i="16" s="1"/>
  <c r="X135" i="16"/>
  <c r="Y135" i="16" s="1"/>
  <c r="X134" i="16"/>
  <c r="Y134" i="16" s="1"/>
  <c r="X133" i="16"/>
  <c r="Y133" i="16" s="1"/>
  <c r="X132" i="16"/>
  <c r="Y132" i="16" s="1"/>
  <c r="X145" i="16"/>
  <c r="Y145" i="16" s="1"/>
  <c r="X131" i="16"/>
  <c r="Y131" i="16" s="1"/>
  <c r="X130" i="16"/>
  <c r="Y130" i="16" s="1"/>
  <c r="X129" i="16"/>
  <c r="Y129" i="16" s="1"/>
  <c r="X128" i="16"/>
  <c r="Y128" i="16" s="1"/>
  <c r="X127" i="16"/>
  <c r="Y127" i="16" s="1"/>
  <c r="X126" i="16"/>
  <c r="Y126" i="16" s="1"/>
  <c r="X125" i="16"/>
  <c r="Y125" i="16" s="1"/>
  <c r="X124" i="16"/>
  <c r="Y124" i="16" s="1"/>
  <c r="X123" i="16"/>
  <c r="Y123" i="16" s="1"/>
  <c r="X122" i="16"/>
  <c r="Y122" i="16" s="1"/>
  <c r="X121" i="16"/>
  <c r="Y121" i="16" s="1"/>
  <c r="X180" i="16"/>
  <c r="Y180" i="16" s="1"/>
  <c r="X144" i="16"/>
  <c r="X120" i="16"/>
  <c r="Y120" i="16" s="1"/>
  <c r="X117" i="16"/>
  <c r="Y117" i="16" s="1"/>
  <c r="X114" i="16"/>
  <c r="Y114" i="16" s="1"/>
  <c r="X113" i="16"/>
  <c r="Y113" i="16" s="1"/>
  <c r="X112" i="16"/>
  <c r="Y112" i="16" s="1"/>
  <c r="X111" i="16"/>
  <c r="Y111" i="16" s="1"/>
  <c r="X110" i="16"/>
  <c r="Y110" i="16" s="1"/>
  <c r="X109" i="16"/>
  <c r="Y109" i="16" s="1"/>
  <c r="X119" i="16"/>
  <c r="Y119" i="16" s="1"/>
  <c r="X108" i="16"/>
  <c r="Y108" i="16" s="1"/>
  <c r="X107" i="16"/>
  <c r="Y107" i="16" s="1"/>
  <c r="X116" i="16"/>
  <c r="Y116" i="16" s="1"/>
  <c r="X106" i="16"/>
  <c r="Y106" i="16" s="1"/>
  <c r="X105" i="16"/>
  <c r="Y105" i="16" s="1"/>
  <c r="X104" i="16"/>
  <c r="Y104" i="16" s="1"/>
  <c r="X103" i="16"/>
  <c r="Y103" i="16" s="1"/>
  <c r="X102" i="16"/>
  <c r="Y102" i="16" s="1"/>
  <c r="X118" i="16"/>
  <c r="Y118" i="16" s="1"/>
  <c r="X101" i="16"/>
  <c r="Y101" i="16" s="1"/>
  <c r="X100" i="16"/>
  <c r="Y100" i="16" s="1"/>
  <c r="X99" i="16"/>
  <c r="Y99" i="16" s="1"/>
  <c r="X98" i="16"/>
  <c r="Y98" i="16" s="1"/>
  <c r="X97" i="16"/>
  <c r="Y97" i="16" s="1"/>
  <c r="X96" i="16"/>
  <c r="Y96" i="16" s="1"/>
  <c r="X95" i="16"/>
  <c r="Y95" i="16" s="1"/>
  <c r="X94" i="16"/>
  <c r="Y94" i="16" s="1"/>
  <c r="X115" i="16"/>
  <c r="Y115" i="16" s="1"/>
  <c r="X93" i="16"/>
  <c r="Y93" i="16" s="1"/>
  <c r="X92" i="16"/>
  <c r="Y92" i="16" s="1"/>
  <c r="X91" i="16"/>
  <c r="Y91" i="16" s="1"/>
  <c r="X90" i="16"/>
  <c r="Y90" i="16" s="1"/>
  <c r="X89" i="16"/>
  <c r="Y89" i="16" s="1"/>
  <c r="X88" i="16"/>
  <c r="Y88" i="16" s="1"/>
  <c r="X87" i="16"/>
  <c r="Y87" i="16" s="1"/>
  <c r="X86" i="16"/>
  <c r="Y86" i="16" s="1"/>
  <c r="X85" i="16"/>
  <c r="Y85" i="16" s="1"/>
  <c r="X84" i="16"/>
  <c r="Y84" i="16" s="1"/>
  <c r="X83" i="16"/>
  <c r="Y83" i="16" s="1"/>
  <c r="X82" i="16"/>
  <c r="Y82" i="16" s="1"/>
  <c r="X81" i="16"/>
  <c r="Y81" i="16" s="1"/>
  <c r="X80" i="16"/>
  <c r="Y80" i="16" s="1"/>
  <c r="X79" i="16"/>
  <c r="Y79" i="16" s="1"/>
  <c r="X78" i="16"/>
  <c r="Y78" i="16" s="1"/>
  <c r="X77" i="16"/>
  <c r="Y77" i="16" s="1"/>
  <c r="X76" i="16"/>
  <c r="Y76" i="16" s="1"/>
  <c r="X75" i="16"/>
  <c r="Y75" i="16" s="1"/>
  <c r="X74" i="16"/>
  <c r="Y74" i="16" s="1"/>
  <c r="X73" i="16"/>
  <c r="Y73" i="16" s="1"/>
  <c r="X70" i="16"/>
  <c r="Y70" i="16" s="1"/>
  <c r="X69" i="16"/>
  <c r="Y69" i="16" s="1"/>
  <c r="X72" i="16"/>
  <c r="Y72" i="16" s="1"/>
  <c r="X71" i="16"/>
  <c r="Y71" i="16" s="1"/>
  <c r="X68" i="16"/>
  <c r="Y68" i="16" s="1"/>
  <c r="X67" i="16"/>
  <c r="Y67" i="16" s="1"/>
  <c r="X66" i="16"/>
  <c r="Y66" i="16" s="1"/>
  <c r="X65" i="16"/>
  <c r="Y65" i="16" s="1"/>
  <c r="X64" i="16"/>
  <c r="Y64" i="16" s="1"/>
  <c r="X63" i="16"/>
  <c r="Y63" i="16" s="1"/>
  <c r="X62" i="16"/>
  <c r="Y62" i="16" s="1"/>
  <c r="X61" i="16"/>
  <c r="Y61" i="16" s="1"/>
  <c r="X60" i="16"/>
  <c r="Y60" i="16" s="1"/>
  <c r="X59" i="16"/>
  <c r="Y59" i="16" s="1"/>
  <c r="X58" i="16"/>
  <c r="Y58" i="16" s="1"/>
  <c r="X57" i="16"/>
  <c r="Y57" i="16" s="1"/>
  <c r="X56" i="16"/>
  <c r="Y56" i="16" s="1"/>
  <c r="X55" i="16"/>
  <c r="Y55" i="16" s="1"/>
  <c r="X54" i="16"/>
  <c r="Y54" i="16" s="1"/>
  <c r="X53" i="16"/>
  <c r="Y53" i="16" s="1"/>
  <c r="X52" i="16"/>
  <c r="Y52" i="16" s="1"/>
  <c r="X51" i="16"/>
  <c r="Y51" i="16" s="1"/>
  <c r="X50" i="16"/>
  <c r="Y50" i="16" s="1"/>
  <c r="X41" i="16"/>
  <c r="Y41" i="16" s="1"/>
  <c r="X49" i="16"/>
  <c r="Y49" i="16" s="1"/>
  <c r="X40" i="16"/>
  <c r="Y40" i="16" s="1"/>
  <c r="X39" i="16"/>
  <c r="Y39" i="16" s="1"/>
  <c r="X38" i="16"/>
  <c r="Y38" i="16" s="1"/>
  <c r="X37" i="16"/>
  <c r="Y37" i="16" s="1"/>
  <c r="X36" i="16"/>
  <c r="Y36" i="16" s="1"/>
  <c r="X35" i="16"/>
  <c r="Y35" i="16" s="1"/>
  <c r="X48" i="16"/>
  <c r="Y48" i="16" s="1"/>
  <c r="X47" i="16"/>
  <c r="Y47" i="16" s="1"/>
  <c r="X34" i="16"/>
  <c r="Y34" i="16" s="1"/>
  <c r="X46" i="16"/>
  <c r="Y46" i="16" s="1"/>
  <c r="X45" i="16"/>
  <c r="Y45" i="16" s="1"/>
  <c r="X33" i="16"/>
  <c r="Y33" i="16" s="1"/>
  <c r="X32" i="16"/>
  <c r="Y32" i="16" s="1"/>
  <c r="X31" i="16"/>
  <c r="Y31" i="16" s="1"/>
  <c r="X30" i="16"/>
  <c r="Y30" i="16" s="1"/>
  <c r="X29" i="16"/>
  <c r="Y29" i="16" s="1"/>
  <c r="X28" i="16"/>
  <c r="Y28" i="16" s="1"/>
  <c r="X44" i="16"/>
  <c r="Y44" i="16" s="1"/>
  <c r="X27" i="16"/>
  <c r="Y27" i="16" s="1"/>
  <c r="X26" i="16"/>
  <c r="Y26" i="16" s="1"/>
  <c r="X42" i="16"/>
  <c r="Y42" i="16" s="1"/>
  <c r="X25" i="16"/>
  <c r="Y25" i="16" s="1"/>
  <c r="X24" i="16"/>
  <c r="Y24" i="16" s="1"/>
  <c r="X23" i="16"/>
  <c r="Y23" i="16" s="1"/>
  <c r="X22" i="16"/>
  <c r="Y22" i="16" s="1"/>
  <c r="X21" i="16"/>
  <c r="Y21" i="16" s="1"/>
  <c r="X20" i="16"/>
  <c r="Y20" i="16" s="1"/>
  <c r="X19" i="16"/>
  <c r="Y19" i="16" s="1"/>
  <c r="X18" i="16"/>
  <c r="Y18" i="16" s="1"/>
  <c r="X17" i="16"/>
  <c r="Y17" i="16" s="1"/>
  <c r="X43" i="16"/>
  <c r="Y43" i="16" s="1"/>
  <c r="X16" i="16"/>
  <c r="Y16" i="16" s="1"/>
  <c r="X15" i="16"/>
  <c r="Y15" i="16" s="1"/>
  <c r="X14" i="16"/>
  <c r="Y14" i="16" s="1"/>
  <c r="X13" i="16"/>
  <c r="Y13" i="16" s="1"/>
  <c r="X12" i="16"/>
  <c r="Y12" i="16" s="1"/>
  <c r="X11" i="16"/>
  <c r="Y11" i="16" s="1"/>
  <c r="X10" i="16"/>
  <c r="Y10" i="16" s="1"/>
  <c r="X9" i="16"/>
  <c r="Y9" i="16" s="1"/>
  <c r="X8" i="16"/>
  <c r="Y8" i="16" s="1"/>
  <c r="X7" i="16"/>
  <c r="Y7" i="16" s="1"/>
  <c r="X6" i="16"/>
  <c r="Y6" i="16" s="1"/>
  <c r="X5" i="16"/>
  <c r="Y5" i="16" s="1"/>
  <c r="X4" i="16"/>
  <c r="Y4" i="16" s="1"/>
  <c r="Y294" i="16"/>
  <c r="Y287" i="16"/>
  <c r="Y278" i="16"/>
  <c r="Y274" i="16"/>
  <c r="Y271" i="16"/>
  <c r="Y270" i="16"/>
  <c r="Y260" i="16"/>
  <c r="Y234" i="16"/>
  <c r="Y228" i="16"/>
  <c r="Y223" i="16"/>
  <c r="Y201" i="16"/>
  <c r="Y217" i="16"/>
  <c r="Y192" i="16"/>
  <c r="Y186" i="16"/>
  <c r="Y144" i="16"/>
  <c r="W298" i="16"/>
  <c r="W297" i="16"/>
  <c r="W296" i="16"/>
  <c r="W295" i="16"/>
  <c r="W294" i="16"/>
  <c r="W293" i="16"/>
  <c r="W292" i="16"/>
  <c r="W301" i="16"/>
  <c r="W291" i="16"/>
  <c r="W290" i="16"/>
  <c r="W289" i="16"/>
  <c r="W288" i="16"/>
  <c r="W287" i="16"/>
  <c r="W286" i="16"/>
  <c r="W285" i="16"/>
  <c r="W300" i="16"/>
  <c r="W284" i="16"/>
  <c r="W299" i="16"/>
  <c r="W283" i="16"/>
  <c r="W279" i="16"/>
  <c r="W278" i="16"/>
  <c r="W277" i="16"/>
  <c r="W282" i="16"/>
  <c r="W276" i="16"/>
  <c r="W275" i="16"/>
  <c r="W274" i="16"/>
  <c r="W273" i="16"/>
  <c r="W272" i="16"/>
  <c r="W271" i="16"/>
  <c r="W270" i="16"/>
  <c r="W269" i="16"/>
  <c r="W268" i="16"/>
  <c r="W267" i="16"/>
  <c r="W266" i="16"/>
  <c r="W281" i="16"/>
  <c r="W265" i="16"/>
  <c r="W264" i="16"/>
  <c r="W263" i="16"/>
  <c r="W262" i="16"/>
  <c r="W280" i="16"/>
  <c r="W261" i="16"/>
  <c r="W256" i="16"/>
  <c r="B298" i="16"/>
  <c r="A298" i="16"/>
  <c r="AA298" i="16" s="1"/>
  <c r="B297" i="16"/>
  <c r="A297" i="16"/>
  <c r="AA297" i="16" s="1"/>
  <c r="B296" i="16"/>
  <c r="AB296" i="16" s="1"/>
  <c r="A296" i="16"/>
  <c r="AA296" i="16" s="1"/>
  <c r="B295" i="16"/>
  <c r="A295" i="16"/>
  <c r="AA295" i="16" s="1"/>
  <c r="B294" i="16"/>
  <c r="A294" i="16"/>
  <c r="AA294" i="16" s="1"/>
  <c r="B293" i="16"/>
  <c r="A293" i="16"/>
  <c r="AA293" i="16" s="1"/>
  <c r="B292" i="16"/>
  <c r="AB292" i="16" s="1"/>
  <c r="A292" i="16"/>
  <c r="AA292" i="16" s="1"/>
  <c r="B301" i="16"/>
  <c r="A301" i="16"/>
  <c r="AA301" i="16" s="1"/>
  <c r="B291" i="16"/>
  <c r="A291" i="16"/>
  <c r="AA291" i="16" s="1"/>
  <c r="B290" i="16"/>
  <c r="A290" i="16"/>
  <c r="AA290" i="16" s="1"/>
  <c r="B289" i="16"/>
  <c r="A289" i="16"/>
  <c r="AA289" i="16" s="1"/>
  <c r="B288" i="16"/>
  <c r="A288" i="16"/>
  <c r="AA288" i="16" s="1"/>
  <c r="B287" i="16"/>
  <c r="A287" i="16"/>
  <c r="AA287" i="16" s="1"/>
  <c r="B286" i="16"/>
  <c r="A286" i="16"/>
  <c r="AA286" i="16" s="1"/>
  <c r="B285" i="16"/>
  <c r="A285" i="16"/>
  <c r="AA285" i="16" s="1"/>
  <c r="B300" i="16"/>
  <c r="A300" i="16"/>
  <c r="AA300" i="16" s="1"/>
  <c r="B284" i="16"/>
  <c r="A284" i="16"/>
  <c r="AA284" i="16" s="1"/>
  <c r="B299" i="16"/>
  <c r="A299" i="16"/>
  <c r="AA299" i="16" s="1"/>
  <c r="B283" i="16"/>
  <c r="A283" i="16"/>
  <c r="AA283" i="16" s="1"/>
  <c r="B279" i="16"/>
  <c r="A279" i="16"/>
  <c r="AA279" i="16" s="1"/>
  <c r="B278" i="16"/>
  <c r="A278" i="16"/>
  <c r="AA278" i="16" s="1"/>
  <c r="B277" i="16"/>
  <c r="A277" i="16"/>
  <c r="AA277" i="16" s="1"/>
  <c r="B282" i="16"/>
  <c r="AB282" i="16" s="1"/>
  <c r="A282" i="16"/>
  <c r="AA282" i="16" s="1"/>
  <c r="B276" i="16"/>
  <c r="A276" i="16"/>
  <c r="AA276" i="16" s="1"/>
  <c r="B275" i="16"/>
  <c r="A275" i="16"/>
  <c r="AA275" i="16" s="1"/>
  <c r="B274" i="16"/>
  <c r="A274" i="16"/>
  <c r="AA274" i="16" s="1"/>
  <c r="B273" i="16"/>
  <c r="A273" i="16"/>
  <c r="AA273" i="16" s="1"/>
  <c r="B272" i="16"/>
  <c r="A272" i="16"/>
  <c r="AA272" i="16" s="1"/>
  <c r="B271" i="16"/>
  <c r="A271" i="16"/>
  <c r="AA271" i="16" s="1"/>
  <c r="B270" i="16"/>
  <c r="A270" i="16"/>
  <c r="AA270" i="16" s="1"/>
  <c r="B269" i="16"/>
  <c r="A269" i="16"/>
  <c r="AA269" i="16" s="1"/>
  <c r="B268" i="16"/>
  <c r="A268" i="16"/>
  <c r="AA268" i="16" s="1"/>
  <c r="B267" i="16"/>
  <c r="A267" i="16"/>
  <c r="AA267" i="16" s="1"/>
  <c r="B266" i="16"/>
  <c r="A266" i="16"/>
  <c r="AA266" i="16" s="1"/>
  <c r="B281" i="16"/>
  <c r="A281" i="16"/>
  <c r="AA281" i="16" s="1"/>
  <c r="B265" i="16"/>
  <c r="A265" i="16"/>
  <c r="AA265" i="16" s="1"/>
  <c r="B264" i="16"/>
  <c r="A264" i="16"/>
  <c r="AA264" i="16" s="1"/>
  <c r="B263" i="16"/>
  <c r="A263" i="16"/>
  <c r="AA263" i="16" s="1"/>
  <c r="B262" i="16"/>
  <c r="AB262" i="16" s="1"/>
  <c r="A262" i="16"/>
  <c r="AA262" i="16" s="1"/>
  <c r="B280" i="16"/>
  <c r="A280" i="16"/>
  <c r="AA280" i="16" s="1"/>
  <c r="B261" i="16"/>
  <c r="A261" i="16"/>
  <c r="AA261" i="16" s="1"/>
  <c r="B256" i="16"/>
  <c r="A256" i="16"/>
  <c r="AA256" i="16" s="1"/>
  <c r="Z92" i="16" l="1"/>
  <c r="Z26" i="16"/>
  <c r="Z261" i="16"/>
  <c r="Z144" i="16"/>
  <c r="Z186" i="16"/>
  <c r="Z73" i="16"/>
  <c r="Z50" i="16"/>
  <c r="Z283" i="16"/>
  <c r="Z228" i="16"/>
  <c r="Z118" i="16"/>
  <c r="AB269" i="16"/>
  <c r="AB285" i="16"/>
  <c r="AB289" i="16"/>
  <c r="AB256" i="16"/>
  <c r="AB280" i="16"/>
  <c r="AB265" i="16"/>
  <c r="AB266" i="16"/>
  <c r="AB268" i="16"/>
  <c r="AB272" i="16"/>
  <c r="AB274" i="16"/>
  <c r="AB276" i="16"/>
  <c r="AB279" i="16"/>
  <c r="AB300" i="16"/>
  <c r="AB286" i="16"/>
  <c r="AB293" i="16"/>
  <c r="AB295" i="16"/>
  <c r="AB297" i="16"/>
  <c r="AB261" i="16"/>
  <c r="AB264" i="16"/>
  <c r="AB267" i="16"/>
  <c r="AB271" i="16"/>
  <c r="AB275" i="16"/>
  <c r="AB278" i="16"/>
  <c r="AB284" i="16"/>
  <c r="AB287" i="16"/>
  <c r="AB291" i="16"/>
  <c r="AB263" i="16"/>
  <c r="AB270" i="16"/>
  <c r="AB277" i="16"/>
  <c r="AB288" i="16"/>
  <c r="AB301" i="16"/>
  <c r="AB281" i="16"/>
  <c r="AB273" i="16"/>
  <c r="AB283" i="16"/>
  <c r="AB294" i="16"/>
  <c r="AB298" i="16"/>
  <c r="AB290" i="16"/>
  <c r="AB299" i="16"/>
  <c r="AB21" i="15"/>
  <c r="AB3" i="15"/>
  <c r="AB2" i="15"/>
  <c r="X245" i="15"/>
  <c r="Y245" i="15" s="1"/>
  <c r="W245" i="15"/>
  <c r="X244" i="15"/>
  <c r="Y244" i="15" s="1"/>
  <c r="W244" i="15"/>
  <c r="X243" i="15"/>
  <c r="Y243" i="15" s="1"/>
  <c r="W243" i="15"/>
  <c r="X242" i="15"/>
  <c r="Y242" i="15" s="1"/>
  <c r="W242" i="15"/>
  <c r="X241" i="15"/>
  <c r="Y241" i="15" s="1"/>
  <c r="W241" i="15"/>
  <c r="X249" i="15"/>
  <c r="Y249" i="15" s="1"/>
  <c r="W249" i="15"/>
  <c r="X248" i="15"/>
  <c r="Y248" i="15" s="1"/>
  <c r="W248" i="15"/>
  <c r="X240" i="15"/>
  <c r="Y240" i="15" s="1"/>
  <c r="W240" i="15"/>
  <c r="X239" i="15"/>
  <c r="Y239" i="15" s="1"/>
  <c r="W239" i="15"/>
  <c r="X238" i="15"/>
  <c r="Y238" i="15" s="1"/>
  <c r="W238" i="15"/>
  <c r="X237" i="15"/>
  <c r="Y237" i="15" s="1"/>
  <c r="W237" i="15"/>
  <c r="X236" i="15"/>
  <c r="Y236" i="15" s="1"/>
  <c r="W236" i="15"/>
  <c r="X235" i="15"/>
  <c r="Y235" i="15" s="1"/>
  <c r="W235" i="15"/>
  <c r="X234" i="15"/>
  <c r="Y234" i="15" s="1"/>
  <c r="W234" i="15"/>
  <c r="X233" i="15"/>
  <c r="Y233" i="15" s="1"/>
  <c r="W233" i="15"/>
  <c r="X232" i="15"/>
  <c r="Y232" i="15" s="1"/>
  <c r="W232" i="15"/>
  <c r="X231" i="15"/>
  <c r="Y231" i="15" s="1"/>
  <c r="W231" i="15"/>
  <c r="X230" i="15"/>
  <c r="Y230" i="15" s="1"/>
  <c r="W230" i="15"/>
  <c r="X229" i="15"/>
  <c r="Y229" i="15" s="1"/>
  <c r="W229" i="15"/>
  <c r="X228" i="15"/>
  <c r="Y228" i="15" s="1"/>
  <c r="W228" i="15"/>
  <c r="X227" i="15"/>
  <c r="Y227" i="15" s="1"/>
  <c r="W227" i="15"/>
  <c r="X226" i="15"/>
  <c r="Y226" i="15" s="1"/>
  <c r="W226" i="15"/>
  <c r="X247" i="15"/>
  <c r="Y247" i="15" s="1"/>
  <c r="W247" i="15"/>
  <c r="X246" i="15"/>
  <c r="Y246" i="15" s="1"/>
  <c r="W246" i="15"/>
  <c r="B245" i="15"/>
  <c r="A245" i="15"/>
  <c r="AA245" i="15" s="1"/>
  <c r="B244" i="15"/>
  <c r="A244" i="15"/>
  <c r="AA244" i="15" s="1"/>
  <c r="B243" i="15"/>
  <c r="A243" i="15"/>
  <c r="AA243" i="15" s="1"/>
  <c r="B242" i="15"/>
  <c r="A242" i="15"/>
  <c r="AA242" i="15" s="1"/>
  <c r="B241" i="15"/>
  <c r="A241" i="15"/>
  <c r="AA241" i="15" s="1"/>
  <c r="B249" i="15"/>
  <c r="A249" i="15"/>
  <c r="AA249" i="15" s="1"/>
  <c r="B248" i="15"/>
  <c r="A248" i="15"/>
  <c r="AA248" i="15" s="1"/>
  <c r="B240" i="15"/>
  <c r="A240" i="15"/>
  <c r="AA240" i="15" s="1"/>
  <c r="B239" i="15"/>
  <c r="A239" i="15"/>
  <c r="AA239" i="15" s="1"/>
  <c r="B238" i="15"/>
  <c r="A238" i="15"/>
  <c r="AA238" i="15" s="1"/>
  <c r="B237" i="15"/>
  <c r="A237" i="15"/>
  <c r="AA237" i="15" s="1"/>
  <c r="B236" i="15"/>
  <c r="A236" i="15"/>
  <c r="AA236" i="15" s="1"/>
  <c r="B235" i="15"/>
  <c r="A235" i="15"/>
  <c r="AA235" i="15" s="1"/>
  <c r="B234" i="15"/>
  <c r="A234" i="15"/>
  <c r="AA234" i="15" s="1"/>
  <c r="B233" i="15"/>
  <c r="A233" i="15"/>
  <c r="AA233" i="15" s="1"/>
  <c r="B232" i="15"/>
  <c r="A232" i="15"/>
  <c r="AA232" i="15" s="1"/>
  <c r="B231" i="15"/>
  <c r="A231" i="15"/>
  <c r="AA231" i="15" s="1"/>
  <c r="B230" i="15"/>
  <c r="A230" i="15"/>
  <c r="AA230" i="15" s="1"/>
  <c r="B229" i="15"/>
  <c r="A229" i="15"/>
  <c r="AA229" i="15" s="1"/>
  <c r="B228" i="15"/>
  <c r="A228" i="15"/>
  <c r="AA228" i="15" s="1"/>
  <c r="B227" i="15"/>
  <c r="A227" i="15"/>
  <c r="AA227" i="15" s="1"/>
  <c r="B226" i="15"/>
  <c r="A226" i="15"/>
  <c r="AA226" i="15" s="1"/>
  <c r="B247" i="15"/>
  <c r="A247" i="15"/>
  <c r="AA247" i="15" s="1"/>
  <c r="B246" i="15"/>
  <c r="A246" i="15"/>
  <c r="AA246" i="15" s="1"/>
  <c r="AB244" i="15" l="1"/>
  <c r="AD283" i="16"/>
  <c r="AC283" i="16"/>
  <c r="AC261" i="16"/>
  <c r="AD261" i="16"/>
  <c r="AB228" i="15"/>
  <c r="AB232" i="15"/>
  <c r="AB242" i="15"/>
  <c r="AB226" i="15"/>
  <c r="AB236" i="15"/>
  <c r="AB249" i="15"/>
  <c r="AB246" i="15"/>
  <c r="AB230" i="15"/>
  <c r="AB234" i="15"/>
  <c r="AB238" i="15"/>
  <c r="AB240" i="15"/>
  <c r="AB247" i="15"/>
  <c r="AB227" i="15"/>
  <c r="AB229" i="15"/>
  <c r="AB231" i="15"/>
  <c r="AB233" i="15"/>
  <c r="AB235" i="15"/>
  <c r="AB237" i="15"/>
  <c r="AB248" i="15"/>
  <c r="AB241" i="15"/>
  <c r="AB245" i="15"/>
  <c r="AB239" i="15"/>
  <c r="AB243" i="15"/>
  <c r="G293" i="12"/>
  <c r="AB25" i="12" l="1"/>
  <c r="AB5" i="12"/>
  <c r="AB4" i="12"/>
  <c r="AB2" i="12"/>
  <c r="AB6" i="13"/>
  <c r="AB5" i="13"/>
  <c r="AB4" i="13"/>
  <c r="AB2" i="13"/>
  <c r="AB31" i="13"/>
  <c r="AB29" i="13"/>
  <c r="A208" i="13"/>
  <c r="A29" i="13"/>
  <c r="X305" i="13"/>
  <c r="Y305" i="13" s="1"/>
  <c r="W305" i="13"/>
  <c r="B305" i="13"/>
  <c r="A305" i="13"/>
  <c r="AA305" i="13" s="1"/>
  <c r="X304" i="13"/>
  <c r="Y304" i="13" s="1"/>
  <c r="W304" i="13"/>
  <c r="B304" i="13"/>
  <c r="A304" i="13"/>
  <c r="AA304" i="13" s="1"/>
  <c r="X303" i="13"/>
  <c r="Y303" i="13" s="1"/>
  <c r="W303" i="13"/>
  <c r="B303" i="13"/>
  <c r="A303" i="13"/>
  <c r="AA303" i="13" s="1"/>
  <c r="X302" i="13"/>
  <c r="Y302" i="13" s="1"/>
  <c r="W302" i="13"/>
  <c r="B302" i="13"/>
  <c r="A302" i="13"/>
  <c r="AA302" i="13" s="1"/>
  <c r="X301" i="13"/>
  <c r="Y301" i="13" s="1"/>
  <c r="W301" i="13"/>
  <c r="B301" i="13"/>
  <c r="A301" i="13"/>
  <c r="AA301" i="13" s="1"/>
  <c r="X300" i="13"/>
  <c r="Y300" i="13" s="1"/>
  <c r="W300" i="13"/>
  <c r="B300" i="13"/>
  <c r="A300" i="13"/>
  <c r="AA300" i="13" s="1"/>
  <c r="X299" i="13"/>
  <c r="Y299" i="13" s="1"/>
  <c r="W299" i="13"/>
  <c r="B299" i="13"/>
  <c r="A299" i="13"/>
  <c r="AA299" i="13" s="1"/>
  <c r="X298" i="13"/>
  <c r="Y298" i="13" s="1"/>
  <c r="W298" i="13"/>
  <c r="B298" i="13"/>
  <c r="A298" i="13"/>
  <c r="AA298" i="13" s="1"/>
  <c r="X297" i="13"/>
  <c r="Y297" i="13" s="1"/>
  <c r="W297" i="13"/>
  <c r="B297" i="13"/>
  <c r="A297" i="13"/>
  <c r="AA297" i="13" s="1"/>
  <c r="X296" i="13"/>
  <c r="Y296" i="13" s="1"/>
  <c r="W296" i="13"/>
  <c r="B296" i="13"/>
  <c r="A296" i="13"/>
  <c r="AA296" i="13" s="1"/>
  <c r="X295" i="13"/>
  <c r="Y295" i="13" s="1"/>
  <c r="W295" i="13"/>
  <c r="B295" i="13"/>
  <c r="A295" i="13"/>
  <c r="AA295" i="13" s="1"/>
  <c r="X294" i="13"/>
  <c r="Y294" i="13" s="1"/>
  <c r="W294" i="13"/>
  <c r="B294" i="13"/>
  <c r="A294" i="13"/>
  <c r="AA294" i="13" s="1"/>
  <c r="X293" i="13"/>
  <c r="Y293" i="13" s="1"/>
  <c r="W293" i="13"/>
  <c r="B293" i="13"/>
  <c r="A293" i="13"/>
  <c r="AA293" i="13" s="1"/>
  <c r="X292" i="13"/>
  <c r="Y292" i="13" s="1"/>
  <c r="W292" i="13"/>
  <c r="B292" i="13"/>
  <c r="A292" i="13"/>
  <c r="AA292" i="13" s="1"/>
  <c r="X291" i="13"/>
  <c r="Y291" i="13" s="1"/>
  <c r="W291" i="13"/>
  <c r="B291" i="13"/>
  <c r="A291" i="13"/>
  <c r="AA291" i="13" s="1"/>
  <c r="X290" i="13"/>
  <c r="Y290" i="13" s="1"/>
  <c r="W290" i="13"/>
  <c r="B290" i="13"/>
  <c r="A290" i="13"/>
  <c r="AA290" i="13" s="1"/>
  <c r="X289" i="13"/>
  <c r="Y289" i="13" s="1"/>
  <c r="W289" i="13"/>
  <c r="B289" i="13"/>
  <c r="A289" i="13"/>
  <c r="AA289" i="13" s="1"/>
  <c r="X288" i="13"/>
  <c r="Y288" i="13" s="1"/>
  <c r="W288" i="13"/>
  <c r="B288" i="13"/>
  <c r="A288" i="13"/>
  <c r="AA288" i="13" s="1"/>
  <c r="X287" i="13"/>
  <c r="Y287" i="13" s="1"/>
  <c r="W287" i="13"/>
  <c r="B287" i="13"/>
  <c r="A287" i="13"/>
  <c r="AA287" i="13" s="1"/>
  <c r="X286" i="13"/>
  <c r="Y286" i="13" s="1"/>
  <c r="W286" i="13"/>
  <c r="B286" i="13"/>
  <c r="A286" i="13"/>
  <c r="AA286" i="13" s="1"/>
  <c r="X285" i="13"/>
  <c r="Y285" i="13" s="1"/>
  <c r="Z285" i="13" s="1"/>
  <c r="W285" i="13"/>
  <c r="B285" i="13"/>
  <c r="A285" i="13"/>
  <c r="AA285" i="13" s="1"/>
  <c r="X277" i="13"/>
  <c r="Y277" i="13" s="1"/>
  <c r="W277" i="13"/>
  <c r="B277" i="13"/>
  <c r="A277" i="13"/>
  <c r="AA277" i="13" s="1"/>
  <c r="X276" i="13"/>
  <c r="Y276" i="13" s="1"/>
  <c r="W276" i="13"/>
  <c r="B276" i="13"/>
  <c r="A276" i="13"/>
  <c r="AA276" i="13" s="1"/>
  <c r="X275" i="13"/>
  <c r="Y275" i="13" s="1"/>
  <c r="W275" i="13"/>
  <c r="B275" i="13"/>
  <c r="A275" i="13"/>
  <c r="AA275" i="13" s="1"/>
  <c r="X274" i="13"/>
  <c r="Y274" i="13" s="1"/>
  <c r="W274" i="13"/>
  <c r="B274" i="13"/>
  <c r="A274" i="13"/>
  <c r="AA274" i="13" s="1"/>
  <c r="X273" i="13"/>
  <c r="Y273" i="13" s="1"/>
  <c r="W273" i="13"/>
  <c r="B273" i="13"/>
  <c r="A273" i="13"/>
  <c r="AA273" i="13" s="1"/>
  <c r="X284" i="13"/>
  <c r="Y284" i="13" s="1"/>
  <c r="W284" i="13"/>
  <c r="B284" i="13"/>
  <c r="A284" i="13"/>
  <c r="AA284" i="13" s="1"/>
  <c r="X272" i="13"/>
  <c r="Y272" i="13" s="1"/>
  <c r="W272" i="13"/>
  <c r="B272" i="13"/>
  <c r="A272" i="13"/>
  <c r="AA272" i="13" s="1"/>
  <c r="X271" i="13"/>
  <c r="Y271" i="13" s="1"/>
  <c r="W271" i="13"/>
  <c r="B271" i="13"/>
  <c r="A271" i="13"/>
  <c r="AA271" i="13" s="1"/>
  <c r="X283" i="13"/>
  <c r="Y283" i="13" s="1"/>
  <c r="W283" i="13"/>
  <c r="B283" i="13"/>
  <c r="A283" i="13"/>
  <c r="AA283" i="13" s="1"/>
  <c r="X270" i="13"/>
  <c r="Y270" i="13" s="1"/>
  <c r="W270" i="13"/>
  <c r="B270" i="13"/>
  <c r="A270" i="13"/>
  <c r="AA270" i="13" s="1"/>
  <c r="X282" i="13"/>
  <c r="Y282" i="13" s="1"/>
  <c r="W282" i="13"/>
  <c r="B282" i="13"/>
  <c r="A282" i="13"/>
  <c r="AA282" i="13" s="1"/>
  <c r="X269" i="13"/>
  <c r="Y269" i="13" s="1"/>
  <c r="W269" i="13"/>
  <c r="B269" i="13"/>
  <c r="A269" i="13"/>
  <c r="AA269" i="13" s="1"/>
  <c r="X268" i="13"/>
  <c r="Y268" i="13" s="1"/>
  <c r="W268" i="13"/>
  <c r="B268" i="13"/>
  <c r="A268" i="13"/>
  <c r="AA268" i="13" s="1"/>
  <c r="X267" i="13"/>
  <c r="Y267" i="13" s="1"/>
  <c r="W267" i="13"/>
  <c r="B267" i="13"/>
  <c r="A267" i="13"/>
  <c r="AA267" i="13" s="1"/>
  <c r="X266" i="13"/>
  <c r="Y266" i="13" s="1"/>
  <c r="W266" i="13"/>
  <c r="B266" i="13"/>
  <c r="A266" i="13"/>
  <c r="AA266" i="13" s="1"/>
  <c r="X281" i="13"/>
  <c r="Y281" i="13" s="1"/>
  <c r="W281" i="13"/>
  <c r="B281" i="13"/>
  <c r="A281" i="13"/>
  <c r="AA281" i="13" s="1"/>
  <c r="X265" i="13"/>
  <c r="Y265" i="13" s="1"/>
  <c r="W265" i="13"/>
  <c r="B265" i="13"/>
  <c r="A265" i="13"/>
  <c r="AA265" i="13" s="1"/>
  <c r="X280" i="13"/>
  <c r="Y280" i="13" s="1"/>
  <c r="W280" i="13"/>
  <c r="B280" i="13"/>
  <c r="A280" i="13"/>
  <c r="AA280" i="13" s="1"/>
  <c r="X264" i="13"/>
  <c r="Y264" i="13" s="1"/>
  <c r="W264" i="13"/>
  <c r="B264" i="13"/>
  <c r="A264" i="13"/>
  <c r="AA264" i="13" s="1"/>
  <c r="X263" i="13"/>
  <c r="Y263" i="13" s="1"/>
  <c r="W263" i="13"/>
  <c r="B263" i="13"/>
  <c r="A263" i="13"/>
  <c r="AA263" i="13" s="1"/>
  <c r="X279" i="13"/>
  <c r="Y279" i="13" s="1"/>
  <c r="W279" i="13"/>
  <c r="B279" i="13"/>
  <c r="A279" i="13"/>
  <c r="AA279" i="13" s="1"/>
  <c r="X262" i="13"/>
  <c r="Y262" i="13" s="1"/>
  <c r="W262" i="13"/>
  <c r="B262" i="13"/>
  <c r="A262" i="13"/>
  <c r="AA262" i="13" s="1"/>
  <c r="X261" i="13"/>
  <c r="Y261" i="13" s="1"/>
  <c r="W261" i="13"/>
  <c r="B261" i="13"/>
  <c r="A261" i="13"/>
  <c r="AA261" i="13" s="1"/>
  <c r="X256" i="13"/>
  <c r="Y256" i="13" s="1"/>
  <c r="W256" i="13"/>
  <c r="B256" i="13"/>
  <c r="A256" i="13"/>
  <c r="AA256" i="13" s="1"/>
  <c r="X255" i="13"/>
  <c r="Y255" i="13" s="1"/>
  <c r="W255" i="13"/>
  <c r="B255" i="13"/>
  <c r="A255" i="13"/>
  <c r="AA255" i="13" s="1"/>
  <c r="X254" i="13"/>
  <c r="Y254" i="13" s="1"/>
  <c r="W254" i="13"/>
  <c r="B254" i="13"/>
  <c r="A254" i="13"/>
  <c r="AA254" i="13" s="1"/>
  <c r="X260" i="13"/>
  <c r="Y260" i="13" s="1"/>
  <c r="W260" i="13"/>
  <c r="B260" i="13"/>
  <c r="A260" i="13"/>
  <c r="AA260" i="13" s="1"/>
  <c r="X253" i="13"/>
  <c r="Y253" i="13" s="1"/>
  <c r="W253" i="13"/>
  <c r="B253" i="13"/>
  <c r="A253" i="13"/>
  <c r="AA253" i="13" s="1"/>
  <c r="X252" i="13"/>
  <c r="Y252" i="13" s="1"/>
  <c r="W252" i="13"/>
  <c r="B252" i="13"/>
  <c r="A252" i="13"/>
  <c r="AA252" i="13" s="1"/>
  <c r="X278" i="13"/>
  <c r="Y278" i="13" s="1"/>
  <c r="W278" i="13"/>
  <c r="B278" i="13"/>
  <c r="A278" i="13"/>
  <c r="AA278" i="13" s="1"/>
  <c r="X251" i="13"/>
  <c r="Y251" i="13" s="1"/>
  <c r="W251" i="13"/>
  <c r="B251" i="13"/>
  <c r="A251" i="13"/>
  <c r="AA251" i="13" s="1"/>
  <c r="X250" i="13"/>
  <c r="Y250" i="13" s="1"/>
  <c r="W250" i="13"/>
  <c r="B250" i="13"/>
  <c r="A250" i="13"/>
  <c r="AA250" i="13" s="1"/>
  <c r="X249" i="13"/>
  <c r="Y249" i="13" s="1"/>
  <c r="W249" i="13"/>
  <c r="B249" i="13"/>
  <c r="A249" i="13"/>
  <c r="AA249" i="13" s="1"/>
  <c r="X248" i="13"/>
  <c r="Y248" i="13" s="1"/>
  <c r="W248" i="13"/>
  <c r="B248" i="13"/>
  <c r="A248" i="13"/>
  <c r="AA248" i="13" s="1"/>
  <c r="X247" i="13"/>
  <c r="Y247" i="13" s="1"/>
  <c r="W247" i="13"/>
  <c r="B247" i="13"/>
  <c r="A247" i="13"/>
  <c r="AA247" i="13" s="1"/>
  <c r="X246" i="13"/>
  <c r="Y246" i="13" s="1"/>
  <c r="W246" i="13"/>
  <c r="B246" i="13"/>
  <c r="A246" i="13"/>
  <c r="AA246" i="13" s="1"/>
  <c r="X245" i="13"/>
  <c r="Y245" i="13" s="1"/>
  <c r="W245" i="13"/>
  <c r="B245" i="13"/>
  <c r="A245" i="13"/>
  <c r="AA245" i="13" s="1"/>
  <c r="X244" i="13"/>
  <c r="Y244" i="13" s="1"/>
  <c r="W244" i="13"/>
  <c r="B244" i="13"/>
  <c r="A244" i="13"/>
  <c r="AA244" i="13" s="1"/>
  <c r="X243" i="13"/>
  <c r="Y243" i="13" s="1"/>
  <c r="W243" i="13"/>
  <c r="B243" i="13"/>
  <c r="A243" i="13"/>
  <c r="AA243" i="13" s="1"/>
  <c r="X242" i="13"/>
  <c r="Y242" i="13" s="1"/>
  <c r="W242" i="13"/>
  <c r="B242" i="13"/>
  <c r="A242" i="13"/>
  <c r="AA242" i="13" s="1"/>
  <c r="X259" i="13"/>
  <c r="Y259" i="13" s="1"/>
  <c r="W259" i="13"/>
  <c r="B259" i="13"/>
  <c r="A259" i="13"/>
  <c r="AA259" i="13" s="1"/>
  <c r="X258" i="13"/>
  <c r="Y258" i="13" s="1"/>
  <c r="W258" i="13"/>
  <c r="B258" i="13"/>
  <c r="A258" i="13"/>
  <c r="AA258" i="13" s="1"/>
  <c r="X241" i="13"/>
  <c r="Y241" i="13" s="1"/>
  <c r="W241" i="13"/>
  <c r="B241" i="13"/>
  <c r="A241" i="13"/>
  <c r="AA241" i="13" s="1"/>
  <c r="X240" i="13"/>
  <c r="Y240" i="13" s="1"/>
  <c r="W240" i="13"/>
  <c r="B240" i="13"/>
  <c r="A240" i="13"/>
  <c r="AA240" i="13" s="1"/>
  <c r="X257" i="13"/>
  <c r="Y257" i="13" s="1"/>
  <c r="W257" i="13"/>
  <c r="B257" i="13"/>
  <c r="A257" i="13"/>
  <c r="AA257" i="13" s="1"/>
  <c r="X239" i="13"/>
  <c r="Y239" i="13" s="1"/>
  <c r="W239" i="13"/>
  <c r="B239" i="13"/>
  <c r="A239" i="13"/>
  <c r="AA239" i="13" s="1"/>
  <c r="X238" i="13"/>
  <c r="Y238" i="13" s="1"/>
  <c r="W238" i="13"/>
  <c r="B238" i="13"/>
  <c r="A238" i="13"/>
  <c r="AA238" i="13" s="1"/>
  <c r="X237" i="13"/>
  <c r="Y237" i="13" s="1"/>
  <c r="W237" i="13"/>
  <c r="B237" i="13"/>
  <c r="A237" i="13"/>
  <c r="AA237" i="13" s="1"/>
  <c r="X236" i="13"/>
  <c r="Y236" i="13" s="1"/>
  <c r="Z236" i="13" s="1"/>
  <c r="W236" i="13"/>
  <c r="B236" i="13"/>
  <c r="A236" i="13"/>
  <c r="AA236" i="13" s="1"/>
  <c r="X230" i="13"/>
  <c r="Y230" i="13" s="1"/>
  <c r="W230" i="13"/>
  <c r="B230" i="13"/>
  <c r="A230" i="13"/>
  <c r="AA230" i="13" s="1"/>
  <c r="X229" i="13"/>
  <c r="Y229" i="13" s="1"/>
  <c r="W229" i="13"/>
  <c r="B229" i="13"/>
  <c r="A229" i="13"/>
  <c r="AA229" i="13" s="1"/>
  <c r="X228" i="13"/>
  <c r="Y228" i="13" s="1"/>
  <c r="W228" i="13"/>
  <c r="B228" i="13"/>
  <c r="A228" i="13"/>
  <c r="AA228" i="13" s="1"/>
  <c r="X227" i="13"/>
  <c r="Y227" i="13" s="1"/>
  <c r="W227" i="13"/>
  <c r="B227" i="13"/>
  <c r="A227" i="13"/>
  <c r="AA227" i="13" s="1"/>
  <c r="X226" i="13"/>
  <c r="Y226" i="13" s="1"/>
  <c r="W226" i="13"/>
  <c r="B226" i="13"/>
  <c r="A226" i="13"/>
  <c r="AA226" i="13" s="1"/>
  <c r="X225" i="13"/>
  <c r="Y225" i="13" s="1"/>
  <c r="W225" i="13"/>
  <c r="B225" i="13"/>
  <c r="A225" i="13"/>
  <c r="AA225" i="13" s="1"/>
  <c r="X224" i="13"/>
  <c r="Y224" i="13" s="1"/>
  <c r="W224" i="13"/>
  <c r="B224" i="13"/>
  <c r="A224" i="13"/>
  <c r="AA224" i="13" s="1"/>
  <c r="X223" i="13"/>
  <c r="Y223" i="13" s="1"/>
  <c r="W223" i="13"/>
  <c r="B223" i="13"/>
  <c r="A223" i="13"/>
  <c r="AA223" i="13" s="1"/>
  <c r="X222" i="13"/>
  <c r="Y222" i="13" s="1"/>
  <c r="W222" i="13"/>
  <c r="B222" i="13"/>
  <c r="A222" i="13"/>
  <c r="AA222" i="13" s="1"/>
  <c r="X221" i="13"/>
  <c r="Y221" i="13" s="1"/>
  <c r="W221" i="13"/>
  <c r="B221" i="13"/>
  <c r="A221" i="13"/>
  <c r="AA221" i="13" s="1"/>
  <c r="X235" i="13"/>
  <c r="Y235" i="13" s="1"/>
  <c r="W235" i="13"/>
  <c r="B235" i="13"/>
  <c r="A235" i="13"/>
  <c r="AA235" i="13" s="1"/>
  <c r="X220" i="13"/>
  <c r="Y220" i="13" s="1"/>
  <c r="W220" i="13"/>
  <c r="B220" i="13"/>
  <c r="A220" i="13"/>
  <c r="AA220" i="13" s="1"/>
  <c r="X219" i="13"/>
  <c r="Y219" i="13" s="1"/>
  <c r="W219" i="13"/>
  <c r="B219" i="13"/>
  <c r="A219" i="13"/>
  <c r="AA219" i="13" s="1"/>
  <c r="X234" i="13"/>
  <c r="Y234" i="13" s="1"/>
  <c r="W234" i="13"/>
  <c r="B234" i="13"/>
  <c r="A234" i="13"/>
  <c r="AA234" i="13" s="1"/>
  <c r="X218" i="13"/>
  <c r="Y218" i="13" s="1"/>
  <c r="W218" i="13"/>
  <c r="B218" i="13"/>
  <c r="A218" i="13"/>
  <c r="AA218" i="13" s="1"/>
  <c r="X233" i="13"/>
  <c r="Y233" i="13" s="1"/>
  <c r="W233" i="13"/>
  <c r="B233" i="13"/>
  <c r="A233" i="13"/>
  <c r="AA233" i="13" s="1"/>
  <c r="X217" i="13"/>
  <c r="Y217" i="13" s="1"/>
  <c r="W217" i="13"/>
  <c r="B217" i="13"/>
  <c r="A217" i="13"/>
  <c r="AA217" i="13" s="1"/>
  <c r="X216" i="13"/>
  <c r="Y216" i="13" s="1"/>
  <c r="W216" i="13"/>
  <c r="B216" i="13"/>
  <c r="A216" i="13"/>
  <c r="AA216" i="13" s="1"/>
  <c r="X232" i="13"/>
  <c r="Y232" i="13" s="1"/>
  <c r="W232" i="13"/>
  <c r="B232" i="13"/>
  <c r="A232" i="13"/>
  <c r="AA232" i="13" s="1"/>
  <c r="X215" i="13"/>
  <c r="Y215" i="13" s="1"/>
  <c r="W215" i="13"/>
  <c r="B215" i="13"/>
  <c r="A215" i="13"/>
  <c r="AA215" i="13" s="1"/>
  <c r="X214" i="13"/>
  <c r="Y214" i="13" s="1"/>
  <c r="W214" i="13"/>
  <c r="B214" i="13"/>
  <c r="A214" i="13"/>
  <c r="AA214" i="13" s="1"/>
  <c r="X213" i="13"/>
  <c r="Y213" i="13" s="1"/>
  <c r="W213" i="13"/>
  <c r="B213" i="13"/>
  <c r="A213" i="13"/>
  <c r="AA213" i="13" s="1"/>
  <c r="X212" i="13"/>
  <c r="Y212" i="13" s="1"/>
  <c r="W212" i="13"/>
  <c r="B212" i="13"/>
  <c r="A212" i="13"/>
  <c r="AA212" i="13" s="1"/>
  <c r="X203" i="13"/>
  <c r="Y203" i="13" s="1"/>
  <c r="W203" i="13"/>
  <c r="B203" i="13"/>
  <c r="A203" i="13"/>
  <c r="AA203" i="13" s="1"/>
  <c r="X202" i="13"/>
  <c r="Y202" i="13" s="1"/>
  <c r="W202" i="13"/>
  <c r="B202" i="13"/>
  <c r="A202" i="13"/>
  <c r="AA202" i="13" s="1"/>
  <c r="X211" i="13"/>
  <c r="Y211" i="13" s="1"/>
  <c r="W211" i="13"/>
  <c r="B211" i="13"/>
  <c r="A211" i="13"/>
  <c r="AA211" i="13" s="1"/>
  <c r="X201" i="13"/>
  <c r="Y201" i="13" s="1"/>
  <c r="W201" i="13"/>
  <c r="B201" i="13"/>
  <c r="A201" i="13"/>
  <c r="AA201" i="13" s="1"/>
  <c r="X200" i="13"/>
  <c r="Y200" i="13" s="1"/>
  <c r="W200" i="13"/>
  <c r="B200" i="13"/>
  <c r="A200" i="13"/>
  <c r="AA200" i="13" s="1"/>
  <c r="X210" i="13"/>
  <c r="Y210" i="13" s="1"/>
  <c r="W210" i="13"/>
  <c r="B210" i="13"/>
  <c r="A210" i="13"/>
  <c r="AA210" i="13" s="1"/>
  <c r="X199" i="13"/>
  <c r="Y199" i="13" s="1"/>
  <c r="W199" i="13"/>
  <c r="B199" i="13"/>
  <c r="A199" i="13"/>
  <c r="AA199" i="13" s="1"/>
  <c r="X198" i="13"/>
  <c r="Y198" i="13" s="1"/>
  <c r="W198" i="13"/>
  <c r="B198" i="13"/>
  <c r="A198" i="13"/>
  <c r="AA198" i="13" s="1"/>
  <c r="X197" i="13"/>
  <c r="Y197" i="13" s="1"/>
  <c r="W197" i="13"/>
  <c r="B197" i="13"/>
  <c r="A197" i="13"/>
  <c r="AA197" i="13" s="1"/>
  <c r="X196" i="13"/>
  <c r="Y196" i="13" s="1"/>
  <c r="W196" i="13"/>
  <c r="B196" i="13"/>
  <c r="A196" i="13"/>
  <c r="AA196" i="13" s="1"/>
  <c r="X231" i="13"/>
  <c r="Y231" i="13" s="1"/>
  <c r="W231" i="13"/>
  <c r="B231" i="13"/>
  <c r="A231" i="13"/>
  <c r="AA231" i="13" s="1"/>
  <c r="X195" i="13"/>
  <c r="Y195" i="13" s="1"/>
  <c r="W195" i="13"/>
  <c r="B195" i="13"/>
  <c r="A195" i="13"/>
  <c r="AA195" i="13" s="1"/>
  <c r="X209" i="13"/>
  <c r="Y209" i="13" s="1"/>
  <c r="W209" i="13"/>
  <c r="B209" i="13"/>
  <c r="A209" i="13"/>
  <c r="AA209" i="13" s="1"/>
  <c r="X194" i="13"/>
  <c r="Y194" i="13" s="1"/>
  <c r="W194" i="13"/>
  <c r="B194" i="13"/>
  <c r="A194" i="13"/>
  <c r="AA194" i="13" s="1"/>
  <c r="X193" i="13"/>
  <c r="Y193" i="13" s="1"/>
  <c r="W193" i="13"/>
  <c r="B193" i="13"/>
  <c r="A193" i="13"/>
  <c r="AA193" i="13" s="1"/>
  <c r="X208" i="13"/>
  <c r="Y208" i="13" s="1"/>
  <c r="W208" i="13"/>
  <c r="B208" i="13"/>
  <c r="AA208" i="13"/>
  <c r="X192" i="13"/>
  <c r="Y192" i="13" s="1"/>
  <c r="W192" i="13"/>
  <c r="B192" i="13"/>
  <c r="A192" i="13"/>
  <c r="AA192" i="13" s="1"/>
  <c r="X207" i="13"/>
  <c r="Y207" i="13" s="1"/>
  <c r="W207" i="13"/>
  <c r="B207" i="13"/>
  <c r="A207" i="13"/>
  <c r="AA207" i="13" s="1"/>
  <c r="X191" i="13"/>
  <c r="Y191" i="13" s="1"/>
  <c r="W191" i="13"/>
  <c r="B191" i="13"/>
  <c r="A191" i="13"/>
  <c r="AA191" i="13" s="1"/>
  <c r="X190" i="13"/>
  <c r="Y190" i="13" s="1"/>
  <c r="W190" i="13"/>
  <c r="B190" i="13"/>
  <c r="A190" i="13"/>
  <c r="AA190" i="13" s="1"/>
  <c r="X189" i="13"/>
  <c r="Y189" i="13" s="1"/>
  <c r="W189" i="13"/>
  <c r="B189" i="13"/>
  <c r="A189" i="13"/>
  <c r="AA189" i="13" s="1"/>
  <c r="X206" i="13"/>
  <c r="Y206" i="13" s="1"/>
  <c r="W206" i="13"/>
  <c r="B206" i="13"/>
  <c r="A206" i="13"/>
  <c r="AA206" i="13" s="1"/>
  <c r="X188" i="13"/>
  <c r="Y188" i="13" s="1"/>
  <c r="W188" i="13"/>
  <c r="B188" i="13"/>
  <c r="A188" i="13"/>
  <c r="AA188" i="13" s="1"/>
  <c r="X187" i="13"/>
  <c r="Y187" i="13" s="1"/>
  <c r="W187" i="13"/>
  <c r="B187" i="13"/>
  <c r="A187" i="13"/>
  <c r="AA187" i="13" s="1"/>
  <c r="X186" i="13"/>
  <c r="Y186" i="13" s="1"/>
  <c r="W186" i="13"/>
  <c r="B186" i="13"/>
  <c r="A186" i="13"/>
  <c r="AA186" i="13" s="1"/>
  <c r="X185" i="13"/>
  <c r="Y185" i="13" s="1"/>
  <c r="W185" i="13"/>
  <c r="B185" i="13"/>
  <c r="A185" i="13"/>
  <c r="AA185" i="13" s="1"/>
  <c r="X184" i="13"/>
  <c r="Y184" i="13" s="1"/>
  <c r="W184" i="13"/>
  <c r="B184" i="13"/>
  <c r="A184" i="13"/>
  <c r="AA184" i="13" s="1"/>
  <c r="X183" i="13"/>
  <c r="Y183" i="13" s="1"/>
  <c r="W183" i="13"/>
  <c r="B183" i="13"/>
  <c r="A183" i="13"/>
  <c r="AA183" i="13" s="1"/>
  <c r="X182" i="13"/>
  <c r="Y182" i="13" s="1"/>
  <c r="W182" i="13"/>
  <c r="B182" i="13"/>
  <c r="A182" i="13"/>
  <c r="AA182" i="13" s="1"/>
  <c r="X181" i="13"/>
  <c r="Y181" i="13" s="1"/>
  <c r="W181" i="13"/>
  <c r="B181" i="13"/>
  <c r="A181" i="13"/>
  <c r="AA181" i="13" s="1"/>
  <c r="X180" i="13"/>
  <c r="Y180" i="13" s="1"/>
  <c r="W180" i="13"/>
  <c r="B180" i="13"/>
  <c r="A180" i="13"/>
  <c r="AA180" i="13" s="1"/>
  <c r="X179" i="13"/>
  <c r="Y179" i="13" s="1"/>
  <c r="W179" i="13"/>
  <c r="B179" i="13"/>
  <c r="A179" i="13"/>
  <c r="AA179" i="13" s="1"/>
  <c r="X178" i="13"/>
  <c r="Y178" i="13" s="1"/>
  <c r="W178" i="13"/>
  <c r="B178" i="13"/>
  <c r="A178" i="13"/>
  <c r="AA178" i="13" s="1"/>
  <c r="X205" i="13"/>
  <c r="Y205" i="13" s="1"/>
  <c r="W205" i="13"/>
  <c r="B205" i="13"/>
  <c r="A205" i="13"/>
  <c r="AA205" i="13" s="1"/>
  <c r="X177" i="13"/>
  <c r="Y177" i="13" s="1"/>
  <c r="W177" i="13"/>
  <c r="B177" i="13"/>
  <c r="A177" i="13"/>
  <c r="AA177" i="13" s="1"/>
  <c r="X176" i="13"/>
  <c r="Y176" i="13" s="1"/>
  <c r="W176" i="13"/>
  <c r="B176" i="13"/>
  <c r="A176" i="13"/>
  <c r="AA176" i="13" s="1"/>
  <c r="X168" i="13"/>
  <c r="Y168" i="13" s="1"/>
  <c r="W168" i="13"/>
  <c r="B168" i="13"/>
  <c r="A168" i="13"/>
  <c r="AA168" i="13" s="1"/>
  <c r="X167" i="13"/>
  <c r="Y167" i="13" s="1"/>
  <c r="W167" i="13"/>
  <c r="B167" i="13"/>
  <c r="A167" i="13"/>
  <c r="AA167" i="13" s="1"/>
  <c r="X166" i="13"/>
  <c r="Y166" i="13" s="1"/>
  <c r="W166" i="13"/>
  <c r="B166" i="13"/>
  <c r="A166" i="13"/>
  <c r="AA166" i="13" s="1"/>
  <c r="X165" i="13"/>
  <c r="Y165" i="13" s="1"/>
  <c r="W165" i="13"/>
  <c r="B165" i="13"/>
  <c r="A165" i="13"/>
  <c r="AA165" i="13" s="1"/>
  <c r="X175" i="13"/>
  <c r="Y175" i="13" s="1"/>
  <c r="W175" i="13"/>
  <c r="B175" i="13"/>
  <c r="A175" i="13"/>
  <c r="AA175" i="13" s="1"/>
  <c r="X174" i="13"/>
  <c r="Y174" i="13" s="1"/>
  <c r="W174" i="13"/>
  <c r="B174" i="13"/>
  <c r="A174" i="13"/>
  <c r="AA174" i="13" s="1"/>
  <c r="X164" i="13"/>
  <c r="Y164" i="13" s="1"/>
  <c r="W164" i="13"/>
  <c r="B164" i="13"/>
  <c r="A164" i="13"/>
  <c r="AA164" i="13" s="1"/>
  <c r="X163" i="13"/>
  <c r="Y163" i="13" s="1"/>
  <c r="W163" i="13"/>
  <c r="B163" i="13"/>
  <c r="A163" i="13"/>
  <c r="AA163" i="13" s="1"/>
  <c r="X162" i="13"/>
  <c r="Y162" i="13" s="1"/>
  <c r="W162" i="13"/>
  <c r="B162" i="13"/>
  <c r="A162" i="13"/>
  <c r="AA162" i="13" s="1"/>
  <c r="X161" i="13"/>
  <c r="Y161" i="13" s="1"/>
  <c r="W161" i="13"/>
  <c r="B161" i="13"/>
  <c r="A161" i="13"/>
  <c r="AA161" i="13" s="1"/>
  <c r="X160" i="13"/>
  <c r="Y160" i="13" s="1"/>
  <c r="W160" i="13"/>
  <c r="B160" i="13"/>
  <c r="A160" i="13"/>
  <c r="AA160" i="13" s="1"/>
  <c r="X159" i="13"/>
  <c r="Y159" i="13" s="1"/>
  <c r="W159" i="13"/>
  <c r="B159" i="13"/>
  <c r="A159" i="13"/>
  <c r="AA159" i="13" s="1"/>
  <c r="X158" i="13"/>
  <c r="Y158" i="13" s="1"/>
  <c r="W158" i="13"/>
  <c r="B158" i="13"/>
  <c r="A158" i="13"/>
  <c r="AA158" i="13" s="1"/>
  <c r="X157" i="13"/>
  <c r="Y157" i="13" s="1"/>
  <c r="W157" i="13"/>
  <c r="B157" i="13"/>
  <c r="A157" i="13"/>
  <c r="AA157" i="13" s="1"/>
  <c r="X156" i="13"/>
  <c r="Y156" i="13" s="1"/>
  <c r="W156" i="13"/>
  <c r="B156" i="13"/>
  <c r="A156" i="13"/>
  <c r="AA156" i="13" s="1"/>
  <c r="X173" i="13"/>
  <c r="Y173" i="13" s="1"/>
  <c r="W173" i="13"/>
  <c r="B173" i="13"/>
  <c r="A173" i="13"/>
  <c r="AA173" i="13" s="1"/>
  <c r="X155" i="13"/>
  <c r="Y155" i="13" s="1"/>
  <c r="W155" i="13"/>
  <c r="B155" i="13"/>
  <c r="A155" i="13"/>
  <c r="AA155" i="13" s="1"/>
  <c r="X154" i="13"/>
  <c r="Y154" i="13" s="1"/>
  <c r="W154" i="13"/>
  <c r="B154" i="13"/>
  <c r="A154" i="13"/>
  <c r="AA154" i="13" s="1"/>
  <c r="X153" i="13"/>
  <c r="Y153" i="13" s="1"/>
  <c r="W153" i="13"/>
  <c r="B153" i="13"/>
  <c r="A153" i="13"/>
  <c r="AA153" i="13" s="1"/>
  <c r="X172" i="13"/>
  <c r="Y172" i="13" s="1"/>
  <c r="W172" i="13"/>
  <c r="B172" i="13"/>
  <c r="A172" i="13"/>
  <c r="AA172" i="13" s="1"/>
  <c r="X152" i="13"/>
  <c r="Y152" i="13" s="1"/>
  <c r="W152" i="13"/>
  <c r="B152" i="13"/>
  <c r="A152" i="13"/>
  <c r="AA152" i="13" s="1"/>
  <c r="X151" i="13"/>
  <c r="Y151" i="13" s="1"/>
  <c r="W151" i="13"/>
  <c r="B151" i="13"/>
  <c r="A151" i="13"/>
  <c r="AA151" i="13" s="1"/>
  <c r="X150" i="13"/>
  <c r="Y150" i="13" s="1"/>
  <c r="W150" i="13"/>
  <c r="B150" i="13"/>
  <c r="A150" i="13"/>
  <c r="AA150" i="13" s="1"/>
  <c r="X149" i="13"/>
  <c r="Y149" i="13" s="1"/>
  <c r="W149" i="13"/>
  <c r="B149" i="13"/>
  <c r="A149" i="13"/>
  <c r="AA149" i="13" s="1"/>
  <c r="X148" i="13"/>
  <c r="Y148" i="13" s="1"/>
  <c r="W148" i="13"/>
  <c r="B148" i="13"/>
  <c r="A148" i="13"/>
  <c r="AA148" i="13" s="1"/>
  <c r="X147" i="13"/>
  <c r="Y147" i="13" s="1"/>
  <c r="W147" i="13"/>
  <c r="B147" i="13"/>
  <c r="A147" i="13"/>
  <c r="AA147" i="13" s="1"/>
  <c r="X146" i="13"/>
  <c r="Y146" i="13" s="1"/>
  <c r="W146" i="13"/>
  <c r="B146" i="13"/>
  <c r="A146" i="13"/>
  <c r="AA146" i="13" s="1"/>
  <c r="X145" i="13"/>
  <c r="Y145" i="13" s="1"/>
  <c r="W145" i="13"/>
  <c r="B145" i="13"/>
  <c r="A145" i="13"/>
  <c r="AA145" i="13" s="1"/>
  <c r="X144" i="13"/>
  <c r="Y144" i="13" s="1"/>
  <c r="W144" i="13"/>
  <c r="B144" i="13"/>
  <c r="A144" i="13"/>
  <c r="AA144" i="13" s="1"/>
  <c r="X171" i="13"/>
  <c r="Y171" i="13" s="1"/>
  <c r="W171" i="13"/>
  <c r="B171" i="13"/>
  <c r="A171" i="13"/>
  <c r="AA171" i="13" s="1"/>
  <c r="X170" i="13"/>
  <c r="Y170" i="13" s="1"/>
  <c r="W170" i="13"/>
  <c r="B170" i="13"/>
  <c r="A170" i="13"/>
  <c r="AA170" i="13" s="1"/>
  <c r="X169" i="13"/>
  <c r="Y169" i="13" s="1"/>
  <c r="W169" i="13"/>
  <c r="B169" i="13"/>
  <c r="A169" i="13"/>
  <c r="AA169" i="13" s="1"/>
  <c r="X204" i="13"/>
  <c r="Y204" i="13" s="1"/>
  <c r="W204" i="13"/>
  <c r="B204" i="13"/>
  <c r="A204" i="13"/>
  <c r="AA204" i="13" s="1"/>
  <c r="X143" i="13"/>
  <c r="Y143" i="13" s="1"/>
  <c r="W143" i="13"/>
  <c r="B143" i="13"/>
  <c r="A143" i="13"/>
  <c r="AA143" i="13" s="1"/>
  <c r="X142" i="13"/>
  <c r="Y142" i="13" s="1"/>
  <c r="W142" i="13"/>
  <c r="B142" i="13"/>
  <c r="A142" i="13"/>
  <c r="AA142" i="13" s="1"/>
  <c r="X141" i="13"/>
  <c r="Y141" i="13" s="1"/>
  <c r="W141" i="13"/>
  <c r="B141" i="13"/>
  <c r="A141" i="13"/>
  <c r="AA141" i="13" s="1"/>
  <c r="X140" i="13"/>
  <c r="Y140" i="13" s="1"/>
  <c r="W140" i="13"/>
  <c r="B140" i="13"/>
  <c r="A140" i="13"/>
  <c r="AA140" i="13" s="1"/>
  <c r="X139" i="13"/>
  <c r="Y139" i="13" s="1"/>
  <c r="W139" i="13"/>
  <c r="B139" i="13"/>
  <c r="A139" i="13"/>
  <c r="AA139" i="13" s="1"/>
  <c r="X138" i="13"/>
  <c r="Y138" i="13" s="1"/>
  <c r="Z138" i="13" s="1"/>
  <c r="W138" i="13"/>
  <c r="B138" i="13"/>
  <c r="A138" i="13"/>
  <c r="AA138" i="13" s="1"/>
  <c r="X137" i="13"/>
  <c r="Y137" i="13" s="1"/>
  <c r="W137" i="13"/>
  <c r="B137" i="13"/>
  <c r="A137" i="13"/>
  <c r="AA137" i="13" s="1"/>
  <c r="X133" i="13"/>
  <c r="Y133" i="13" s="1"/>
  <c r="W133" i="13"/>
  <c r="B133" i="13"/>
  <c r="A133" i="13"/>
  <c r="AA133" i="13" s="1"/>
  <c r="X132" i="13"/>
  <c r="Y132" i="13" s="1"/>
  <c r="W132" i="13"/>
  <c r="B132" i="13"/>
  <c r="A132" i="13"/>
  <c r="AA132" i="13" s="1"/>
  <c r="X131" i="13"/>
  <c r="Y131" i="13" s="1"/>
  <c r="W131" i="13"/>
  <c r="B131" i="13"/>
  <c r="A131" i="13"/>
  <c r="AA131" i="13" s="1"/>
  <c r="X130" i="13"/>
  <c r="Y130" i="13" s="1"/>
  <c r="W130" i="13"/>
  <c r="B130" i="13"/>
  <c r="A130" i="13"/>
  <c r="AA130" i="13" s="1"/>
  <c r="X129" i="13"/>
  <c r="Y129" i="13" s="1"/>
  <c r="W129" i="13"/>
  <c r="B129" i="13"/>
  <c r="A129" i="13"/>
  <c r="AA129" i="13" s="1"/>
  <c r="X128" i="13"/>
  <c r="Y128" i="13" s="1"/>
  <c r="W128" i="13"/>
  <c r="B128" i="13"/>
  <c r="A128" i="13"/>
  <c r="AA128" i="13" s="1"/>
  <c r="X127" i="13"/>
  <c r="Y127" i="13" s="1"/>
  <c r="W127" i="13"/>
  <c r="B127" i="13"/>
  <c r="A127" i="13"/>
  <c r="AA127" i="13" s="1"/>
  <c r="X126" i="13"/>
  <c r="Y126" i="13" s="1"/>
  <c r="W126" i="13"/>
  <c r="B126" i="13"/>
  <c r="A126" i="13"/>
  <c r="AA126" i="13" s="1"/>
  <c r="X125" i="13"/>
  <c r="Y125" i="13" s="1"/>
  <c r="W125" i="13"/>
  <c r="B125" i="13"/>
  <c r="A125" i="13"/>
  <c r="AA125" i="13" s="1"/>
  <c r="X124" i="13"/>
  <c r="Y124" i="13" s="1"/>
  <c r="W124" i="13"/>
  <c r="B124" i="13"/>
  <c r="A124" i="13"/>
  <c r="AA124" i="13" s="1"/>
  <c r="X123" i="13"/>
  <c r="Y123" i="13" s="1"/>
  <c r="W123" i="13"/>
  <c r="B123" i="13"/>
  <c r="A123" i="13"/>
  <c r="AA123" i="13" s="1"/>
  <c r="X122" i="13"/>
  <c r="Y122" i="13" s="1"/>
  <c r="W122" i="13"/>
  <c r="B122" i="13"/>
  <c r="A122" i="13"/>
  <c r="AA122" i="13" s="1"/>
  <c r="X121" i="13"/>
  <c r="Y121" i="13" s="1"/>
  <c r="W121" i="13"/>
  <c r="B121" i="13"/>
  <c r="A121" i="13"/>
  <c r="AA121" i="13" s="1"/>
  <c r="X136" i="13"/>
  <c r="Y136" i="13" s="1"/>
  <c r="W136" i="13"/>
  <c r="B136" i="13"/>
  <c r="A136" i="13"/>
  <c r="AA136" i="13" s="1"/>
  <c r="X120" i="13"/>
  <c r="Y120" i="13" s="1"/>
  <c r="W120" i="13"/>
  <c r="B120" i="13"/>
  <c r="A120" i="13"/>
  <c r="AA120" i="13" s="1"/>
  <c r="X119" i="13"/>
  <c r="Y119" i="13" s="1"/>
  <c r="W119" i="13"/>
  <c r="B119" i="13"/>
  <c r="A119" i="13"/>
  <c r="AA119" i="13" s="1"/>
  <c r="X135" i="13"/>
  <c r="Y135" i="13" s="1"/>
  <c r="W135" i="13"/>
  <c r="B135" i="13"/>
  <c r="A135" i="13"/>
  <c r="AA135" i="13" s="1"/>
  <c r="X118" i="13"/>
  <c r="Y118" i="13" s="1"/>
  <c r="W118" i="13"/>
  <c r="B118" i="13"/>
  <c r="A118" i="13"/>
  <c r="AA118" i="13" s="1"/>
  <c r="X117" i="13"/>
  <c r="Y117" i="13" s="1"/>
  <c r="W117" i="13"/>
  <c r="B117" i="13"/>
  <c r="A117" i="13"/>
  <c r="AA117" i="13" s="1"/>
  <c r="X116" i="13"/>
  <c r="Y116" i="13" s="1"/>
  <c r="W116" i="13"/>
  <c r="B116" i="13"/>
  <c r="A116" i="13"/>
  <c r="AA116" i="13" s="1"/>
  <c r="X115" i="13"/>
  <c r="Y115" i="13" s="1"/>
  <c r="W115" i="13"/>
  <c r="B115" i="13"/>
  <c r="A115" i="13"/>
  <c r="AA115" i="13" s="1"/>
  <c r="X114" i="13"/>
  <c r="Y114" i="13" s="1"/>
  <c r="W114" i="13"/>
  <c r="B114" i="13"/>
  <c r="A114" i="13"/>
  <c r="AA114" i="13" s="1"/>
  <c r="X113" i="13"/>
  <c r="Y113" i="13" s="1"/>
  <c r="W113" i="13"/>
  <c r="B113" i="13"/>
  <c r="A113" i="13"/>
  <c r="AA113" i="13" s="1"/>
  <c r="X112" i="13"/>
  <c r="Y112" i="13" s="1"/>
  <c r="W112" i="13"/>
  <c r="B112" i="13"/>
  <c r="A112" i="13"/>
  <c r="AA112" i="13" s="1"/>
  <c r="X111" i="13"/>
  <c r="Y111" i="13" s="1"/>
  <c r="W111" i="13"/>
  <c r="B111" i="13"/>
  <c r="A111" i="13"/>
  <c r="AA111" i="13" s="1"/>
  <c r="X110" i="13"/>
  <c r="Y110" i="13" s="1"/>
  <c r="W110" i="13"/>
  <c r="B110" i="13"/>
  <c r="A110" i="13"/>
  <c r="AA110" i="13" s="1"/>
  <c r="X109" i="13"/>
  <c r="Y109" i="13" s="1"/>
  <c r="W109" i="13"/>
  <c r="B109" i="13"/>
  <c r="A109" i="13"/>
  <c r="AA109" i="13" s="1"/>
  <c r="X108" i="13"/>
  <c r="Y108" i="13" s="1"/>
  <c r="W108" i="13"/>
  <c r="B108" i="13"/>
  <c r="A108" i="13"/>
  <c r="AA108" i="13" s="1"/>
  <c r="X107" i="13"/>
  <c r="Y107" i="13" s="1"/>
  <c r="W107" i="13"/>
  <c r="B107" i="13"/>
  <c r="A107" i="13"/>
  <c r="AA107" i="13" s="1"/>
  <c r="X106" i="13"/>
  <c r="Y106" i="13" s="1"/>
  <c r="W106" i="13"/>
  <c r="B106" i="13"/>
  <c r="A106" i="13"/>
  <c r="AA106" i="13" s="1"/>
  <c r="X105" i="13"/>
  <c r="Y105" i="13" s="1"/>
  <c r="W105" i="13"/>
  <c r="B105" i="13"/>
  <c r="A105" i="13"/>
  <c r="AA105" i="13" s="1"/>
  <c r="X104" i="13"/>
  <c r="Y104" i="13" s="1"/>
  <c r="W104" i="13"/>
  <c r="B104" i="13"/>
  <c r="A104" i="13"/>
  <c r="AA104" i="13" s="1"/>
  <c r="X134" i="13"/>
  <c r="Y134" i="13" s="1"/>
  <c r="W134" i="13"/>
  <c r="B134" i="13"/>
  <c r="A134" i="13"/>
  <c r="AA134" i="13" s="1"/>
  <c r="X103" i="13"/>
  <c r="Y103" i="13" s="1"/>
  <c r="W103" i="13"/>
  <c r="B103" i="13"/>
  <c r="A103" i="13"/>
  <c r="AA103" i="13" s="1"/>
  <c r="X102" i="13"/>
  <c r="Y102" i="13" s="1"/>
  <c r="Z102" i="13" s="1"/>
  <c r="W102" i="13"/>
  <c r="B102" i="13"/>
  <c r="A102" i="13"/>
  <c r="AA102" i="13" s="1"/>
  <c r="X101" i="13"/>
  <c r="Y101" i="13" s="1"/>
  <c r="W101" i="13"/>
  <c r="B101" i="13"/>
  <c r="A101" i="13"/>
  <c r="AA101" i="13" s="1"/>
  <c r="X100" i="13"/>
  <c r="Y100" i="13" s="1"/>
  <c r="W100" i="13"/>
  <c r="B100" i="13"/>
  <c r="A100" i="13"/>
  <c r="AA100" i="13" s="1"/>
  <c r="X99" i="13"/>
  <c r="Y99" i="13" s="1"/>
  <c r="W99" i="13"/>
  <c r="B99" i="13"/>
  <c r="A99" i="13"/>
  <c r="AA99" i="13" s="1"/>
  <c r="X98" i="13"/>
  <c r="Y98" i="13" s="1"/>
  <c r="W98" i="13"/>
  <c r="B98" i="13"/>
  <c r="A98" i="13"/>
  <c r="AA98" i="13" s="1"/>
  <c r="X97" i="13"/>
  <c r="Y97" i="13" s="1"/>
  <c r="W97" i="13"/>
  <c r="B97" i="13"/>
  <c r="A97" i="13"/>
  <c r="AA97" i="13" s="1"/>
  <c r="X96" i="13"/>
  <c r="Y96" i="13" s="1"/>
  <c r="W96" i="13"/>
  <c r="B96" i="13"/>
  <c r="A96" i="13"/>
  <c r="AA96" i="13" s="1"/>
  <c r="X95" i="13"/>
  <c r="Y95" i="13" s="1"/>
  <c r="W95" i="13"/>
  <c r="B95" i="13"/>
  <c r="A95" i="13"/>
  <c r="AA95" i="13" s="1"/>
  <c r="X94" i="13"/>
  <c r="Y94" i="13" s="1"/>
  <c r="W94" i="13"/>
  <c r="B94" i="13"/>
  <c r="A94" i="13"/>
  <c r="AA94" i="13" s="1"/>
  <c r="X93" i="13"/>
  <c r="Y93" i="13" s="1"/>
  <c r="W93" i="13"/>
  <c r="B93" i="13"/>
  <c r="A93" i="13"/>
  <c r="AA93" i="13" s="1"/>
  <c r="X92" i="13"/>
  <c r="Y92" i="13" s="1"/>
  <c r="W92" i="13"/>
  <c r="B92" i="13"/>
  <c r="A92" i="13"/>
  <c r="AA92" i="13" s="1"/>
  <c r="X91" i="13"/>
  <c r="Y91" i="13" s="1"/>
  <c r="W91" i="13"/>
  <c r="B91" i="13"/>
  <c r="A91" i="13"/>
  <c r="AA91" i="13" s="1"/>
  <c r="X90" i="13"/>
  <c r="Y90" i="13" s="1"/>
  <c r="W90" i="13"/>
  <c r="B90" i="13"/>
  <c r="A90" i="13"/>
  <c r="AA90" i="13" s="1"/>
  <c r="X89" i="13"/>
  <c r="Y89" i="13" s="1"/>
  <c r="W89" i="13"/>
  <c r="B89" i="13"/>
  <c r="A89" i="13"/>
  <c r="AA89" i="13" s="1"/>
  <c r="X88" i="13"/>
  <c r="Y88" i="13" s="1"/>
  <c r="W88" i="13"/>
  <c r="B88" i="13"/>
  <c r="A88" i="13"/>
  <c r="AA88" i="13" s="1"/>
  <c r="X87" i="13"/>
  <c r="Y87" i="13" s="1"/>
  <c r="W87" i="13"/>
  <c r="B87" i="13"/>
  <c r="A87" i="13"/>
  <c r="AA87" i="13" s="1"/>
  <c r="X86" i="13"/>
  <c r="Y86" i="13" s="1"/>
  <c r="W86" i="13"/>
  <c r="B86" i="13"/>
  <c r="A86" i="13"/>
  <c r="AA86" i="13" s="1"/>
  <c r="X85" i="13"/>
  <c r="Y85" i="13" s="1"/>
  <c r="W85" i="13"/>
  <c r="B85" i="13"/>
  <c r="A85" i="13"/>
  <c r="AA85" i="13" s="1"/>
  <c r="X84" i="13"/>
  <c r="Y84" i="13" s="1"/>
  <c r="W84" i="13"/>
  <c r="B84" i="13"/>
  <c r="A84" i="13"/>
  <c r="AA84" i="13" s="1"/>
  <c r="X83" i="13"/>
  <c r="Y83" i="13" s="1"/>
  <c r="W83" i="13"/>
  <c r="B83" i="13"/>
  <c r="A83" i="13"/>
  <c r="AA83" i="13" s="1"/>
  <c r="X82" i="13"/>
  <c r="Y82" i="13" s="1"/>
  <c r="W82" i="13"/>
  <c r="B82" i="13"/>
  <c r="A82" i="13"/>
  <c r="AA82" i="13" s="1"/>
  <c r="X81" i="13"/>
  <c r="Y81" i="13" s="1"/>
  <c r="W81" i="13"/>
  <c r="B81" i="13"/>
  <c r="A81" i="13"/>
  <c r="AA81" i="13" s="1"/>
  <c r="X80" i="13"/>
  <c r="Y80" i="13" s="1"/>
  <c r="Z80" i="13" s="1"/>
  <c r="W80" i="13"/>
  <c r="B80" i="13"/>
  <c r="A80" i="13"/>
  <c r="AA80" i="13" s="1"/>
  <c r="X76" i="13"/>
  <c r="Y76" i="13" s="1"/>
  <c r="W76" i="13"/>
  <c r="B76" i="13"/>
  <c r="A76" i="13"/>
  <c r="AA76" i="13" s="1"/>
  <c r="X75" i="13"/>
  <c r="Y75" i="13" s="1"/>
  <c r="W75" i="13"/>
  <c r="B75" i="13"/>
  <c r="A75" i="13"/>
  <c r="AA75" i="13" s="1"/>
  <c r="X79" i="13"/>
  <c r="Y79" i="13" s="1"/>
  <c r="W79" i="13"/>
  <c r="B79" i="13"/>
  <c r="A79" i="13"/>
  <c r="AA79" i="13" s="1"/>
  <c r="X74" i="13"/>
  <c r="Y74" i="13" s="1"/>
  <c r="W74" i="13"/>
  <c r="B74" i="13"/>
  <c r="A74" i="13"/>
  <c r="AA74" i="13" s="1"/>
  <c r="X73" i="13"/>
  <c r="Y73" i="13" s="1"/>
  <c r="W73" i="13"/>
  <c r="B73" i="13"/>
  <c r="A73" i="13"/>
  <c r="AA73" i="13" s="1"/>
  <c r="X72" i="13"/>
  <c r="Y72" i="13" s="1"/>
  <c r="W72" i="13"/>
  <c r="B72" i="13"/>
  <c r="A72" i="13"/>
  <c r="AA72" i="13" s="1"/>
  <c r="X71" i="13"/>
  <c r="Y71" i="13" s="1"/>
  <c r="W71" i="13"/>
  <c r="B71" i="13"/>
  <c r="A71" i="13"/>
  <c r="AA71" i="13" s="1"/>
  <c r="X70" i="13"/>
  <c r="Y70" i="13" s="1"/>
  <c r="W70" i="13"/>
  <c r="B70" i="13"/>
  <c r="A70" i="13"/>
  <c r="AA70" i="13" s="1"/>
  <c r="X69" i="13"/>
  <c r="Y69" i="13" s="1"/>
  <c r="W69" i="13"/>
  <c r="B69" i="13"/>
  <c r="A69" i="13"/>
  <c r="AA69" i="13" s="1"/>
  <c r="X68" i="13"/>
  <c r="Y68" i="13" s="1"/>
  <c r="W68" i="13"/>
  <c r="B68" i="13"/>
  <c r="A68" i="13"/>
  <c r="AA68" i="13" s="1"/>
  <c r="X67" i="13"/>
  <c r="Y67" i="13" s="1"/>
  <c r="W67" i="13"/>
  <c r="B67" i="13"/>
  <c r="A67" i="13"/>
  <c r="AA67" i="13" s="1"/>
  <c r="X66" i="13"/>
  <c r="Y66" i="13" s="1"/>
  <c r="W66" i="13"/>
  <c r="B66" i="13"/>
  <c r="A66" i="13"/>
  <c r="AA66" i="13" s="1"/>
  <c r="X65" i="13"/>
  <c r="Y65" i="13" s="1"/>
  <c r="W65" i="13"/>
  <c r="B65" i="13"/>
  <c r="A65" i="13"/>
  <c r="AA65" i="13" s="1"/>
  <c r="X64" i="13"/>
  <c r="Y64" i="13" s="1"/>
  <c r="W64" i="13"/>
  <c r="B64" i="13"/>
  <c r="A64" i="13"/>
  <c r="AA64" i="13" s="1"/>
  <c r="X63" i="13"/>
  <c r="Y63" i="13" s="1"/>
  <c r="W63" i="13"/>
  <c r="B63" i="13"/>
  <c r="A63" i="13"/>
  <c r="AA63" i="13" s="1"/>
  <c r="X62" i="13"/>
  <c r="Y62" i="13" s="1"/>
  <c r="W62" i="13"/>
  <c r="B62" i="13"/>
  <c r="A62" i="13"/>
  <c r="AA62" i="13" s="1"/>
  <c r="X78" i="13"/>
  <c r="Y78" i="13" s="1"/>
  <c r="W78" i="13"/>
  <c r="B78" i="13"/>
  <c r="A78" i="13"/>
  <c r="AA78" i="13" s="1"/>
  <c r="X61" i="13"/>
  <c r="Y61" i="13" s="1"/>
  <c r="W61" i="13"/>
  <c r="B61" i="13"/>
  <c r="A61" i="13"/>
  <c r="AA61" i="13" s="1"/>
  <c r="X77" i="13"/>
  <c r="Y77" i="13" s="1"/>
  <c r="W77" i="13"/>
  <c r="B77" i="13"/>
  <c r="A77" i="13"/>
  <c r="AA77" i="13" s="1"/>
  <c r="X60" i="13"/>
  <c r="Y60" i="13" s="1"/>
  <c r="Z60" i="13" s="1"/>
  <c r="W60" i="13"/>
  <c r="B60" i="13"/>
  <c r="A60" i="13"/>
  <c r="AA60" i="13" s="1"/>
  <c r="X59" i="13"/>
  <c r="Y59" i="13" s="1"/>
  <c r="W59" i="13"/>
  <c r="B59" i="13"/>
  <c r="A59" i="13"/>
  <c r="AA59" i="13" s="1"/>
  <c r="X58" i="13"/>
  <c r="Y58" i="13" s="1"/>
  <c r="W58" i="13"/>
  <c r="B58" i="13"/>
  <c r="A58" i="13"/>
  <c r="AA58" i="13" s="1"/>
  <c r="X52" i="13"/>
  <c r="Y52" i="13" s="1"/>
  <c r="W52" i="13"/>
  <c r="B52" i="13"/>
  <c r="A52" i="13"/>
  <c r="AA52" i="13" s="1"/>
  <c r="X51" i="13"/>
  <c r="Y51" i="13" s="1"/>
  <c r="W51" i="13"/>
  <c r="B51" i="13"/>
  <c r="A51" i="13"/>
  <c r="AA51" i="13" s="1"/>
  <c r="X50" i="13"/>
  <c r="Y50" i="13" s="1"/>
  <c r="W50" i="13"/>
  <c r="B50" i="13"/>
  <c r="A50" i="13"/>
  <c r="AA50" i="13" s="1"/>
  <c r="X49" i="13"/>
  <c r="Y49" i="13" s="1"/>
  <c r="W49" i="13"/>
  <c r="B49" i="13"/>
  <c r="A49" i="13"/>
  <c r="AA49" i="13" s="1"/>
  <c r="X48" i="13"/>
  <c r="Y48" i="13" s="1"/>
  <c r="W48" i="13"/>
  <c r="B48" i="13"/>
  <c r="A48" i="13"/>
  <c r="AA48" i="13" s="1"/>
  <c r="X47" i="13"/>
  <c r="Y47" i="13" s="1"/>
  <c r="W47" i="13"/>
  <c r="B47" i="13"/>
  <c r="A47" i="13"/>
  <c r="AA47" i="13" s="1"/>
  <c r="X57" i="13"/>
  <c r="Y57" i="13" s="1"/>
  <c r="W57" i="13"/>
  <c r="B57" i="13"/>
  <c r="A57" i="13"/>
  <c r="AA57" i="13" s="1"/>
  <c r="X46" i="13"/>
  <c r="Y46" i="13" s="1"/>
  <c r="W46" i="13"/>
  <c r="B46" i="13"/>
  <c r="A46" i="13"/>
  <c r="AA46" i="13" s="1"/>
  <c r="X45" i="13"/>
  <c r="Y45" i="13" s="1"/>
  <c r="W45" i="13"/>
  <c r="B45" i="13"/>
  <c r="A45" i="13"/>
  <c r="AA45" i="13" s="1"/>
  <c r="X44" i="13"/>
  <c r="Y44" i="13" s="1"/>
  <c r="W44" i="13"/>
  <c r="B44" i="13"/>
  <c r="A44" i="13"/>
  <c r="AA44" i="13" s="1"/>
  <c r="X43" i="13"/>
  <c r="Y43" i="13" s="1"/>
  <c r="W43" i="13"/>
  <c r="B43" i="13"/>
  <c r="A43" i="13"/>
  <c r="AA43" i="13" s="1"/>
  <c r="X42" i="13"/>
  <c r="Y42" i="13" s="1"/>
  <c r="W42" i="13"/>
  <c r="B42" i="13"/>
  <c r="A42" i="13"/>
  <c r="AA42" i="13" s="1"/>
  <c r="X56" i="13"/>
  <c r="Y56" i="13" s="1"/>
  <c r="W56" i="13"/>
  <c r="B56" i="13"/>
  <c r="A56" i="13"/>
  <c r="AA56" i="13" s="1"/>
  <c r="X55" i="13"/>
  <c r="Y55" i="13" s="1"/>
  <c r="W55" i="13"/>
  <c r="B55" i="13"/>
  <c r="A55" i="13"/>
  <c r="AA55" i="13" s="1"/>
  <c r="X41" i="13"/>
  <c r="Y41" i="13" s="1"/>
  <c r="W41" i="13"/>
  <c r="B41" i="13"/>
  <c r="A41" i="13"/>
  <c r="AA41" i="13" s="1"/>
  <c r="X40" i="13"/>
  <c r="Y40" i="13" s="1"/>
  <c r="W40" i="13"/>
  <c r="B40" i="13"/>
  <c r="A40" i="13"/>
  <c r="AA40" i="13" s="1"/>
  <c r="X39" i="13"/>
  <c r="Y39" i="13" s="1"/>
  <c r="W39" i="13"/>
  <c r="B39" i="13"/>
  <c r="A39" i="13"/>
  <c r="AA39" i="13" s="1"/>
  <c r="X38" i="13"/>
  <c r="Y38" i="13" s="1"/>
  <c r="W38" i="13"/>
  <c r="B38" i="13"/>
  <c r="A38" i="13"/>
  <c r="AA38" i="13" s="1"/>
  <c r="X37" i="13"/>
  <c r="Y37" i="13" s="1"/>
  <c r="W37" i="13"/>
  <c r="B37" i="13"/>
  <c r="A37" i="13"/>
  <c r="AA37" i="13" s="1"/>
  <c r="X54" i="13"/>
  <c r="Y54" i="13" s="1"/>
  <c r="W54" i="13"/>
  <c r="B54" i="13"/>
  <c r="A54" i="13"/>
  <c r="AA54" i="13" s="1"/>
  <c r="X53" i="13"/>
  <c r="Y53" i="13" s="1"/>
  <c r="W53" i="13"/>
  <c r="B53" i="13"/>
  <c r="A53" i="13"/>
  <c r="AA53" i="13" s="1"/>
  <c r="X28" i="13"/>
  <c r="Y28" i="13" s="1"/>
  <c r="W28" i="13"/>
  <c r="B28" i="13"/>
  <c r="A28" i="13"/>
  <c r="AA28" i="13" s="1"/>
  <c r="X27" i="13"/>
  <c r="Y27" i="13" s="1"/>
  <c r="W27" i="13"/>
  <c r="B27" i="13"/>
  <c r="A27" i="13"/>
  <c r="AA27" i="13" s="1"/>
  <c r="X26" i="13"/>
  <c r="Y26" i="13" s="1"/>
  <c r="W26" i="13"/>
  <c r="B26" i="13"/>
  <c r="A26" i="13"/>
  <c r="AA26" i="13" s="1"/>
  <c r="X25" i="13"/>
  <c r="Y25" i="13" s="1"/>
  <c r="W25" i="13"/>
  <c r="B25" i="13"/>
  <c r="A25" i="13"/>
  <c r="AA25" i="13" s="1"/>
  <c r="X24" i="13"/>
  <c r="Y24" i="13" s="1"/>
  <c r="W24" i="13"/>
  <c r="B24" i="13"/>
  <c r="A24" i="13"/>
  <c r="AA24" i="13" s="1"/>
  <c r="X23" i="13"/>
  <c r="Y23" i="13" s="1"/>
  <c r="W23" i="13"/>
  <c r="B23" i="13"/>
  <c r="A23" i="13"/>
  <c r="AA23" i="13" s="1"/>
  <c r="X22" i="13"/>
  <c r="Y22" i="13" s="1"/>
  <c r="W22" i="13"/>
  <c r="B22" i="13"/>
  <c r="A22" i="13"/>
  <c r="AA22" i="13" s="1"/>
  <c r="X21" i="13"/>
  <c r="Y21" i="13" s="1"/>
  <c r="W21" i="13"/>
  <c r="B21" i="13"/>
  <c r="A21" i="13"/>
  <c r="AA21" i="13" s="1"/>
  <c r="X20" i="13"/>
  <c r="Y20" i="13" s="1"/>
  <c r="W20" i="13"/>
  <c r="B20" i="13"/>
  <c r="A20" i="13"/>
  <c r="AA20" i="13" s="1"/>
  <c r="X36" i="13"/>
  <c r="Y36" i="13" s="1"/>
  <c r="W36" i="13"/>
  <c r="B36" i="13"/>
  <c r="A36" i="13"/>
  <c r="AA36" i="13" s="1"/>
  <c r="X19" i="13"/>
  <c r="Y19" i="13" s="1"/>
  <c r="W19" i="13"/>
  <c r="B19" i="13"/>
  <c r="A19" i="13"/>
  <c r="AA19" i="13" s="1"/>
  <c r="X18" i="13"/>
  <c r="Y18" i="13" s="1"/>
  <c r="W18" i="13"/>
  <c r="B18" i="13"/>
  <c r="A18" i="13"/>
  <c r="AA18" i="13" s="1"/>
  <c r="X17" i="13"/>
  <c r="Y17" i="13" s="1"/>
  <c r="W17" i="13"/>
  <c r="B17" i="13"/>
  <c r="A17" i="13"/>
  <c r="AA17" i="13" s="1"/>
  <c r="X16" i="13"/>
  <c r="Y16" i="13" s="1"/>
  <c r="W16" i="13"/>
  <c r="B16" i="13"/>
  <c r="A16" i="13"/>
  <c r="AA16" i="13" s="1"/>
  <c r="X15" i="13"/>
  <c r="Y15" i="13" s="1"/>
  <c r="W15" i="13"/>
  <c r="B15" i="13"/>
  <c r="A15" i="13"/>
  <c r="AA15" i="13" s="1"/>
  <c r="X14" i="13"/>
  <c r="Y14" i="13" s="1"/>
  <c r="W14" i="13"/>
  <c r="B14" i="13"/>
  <c r="A14" i="13"/>
  <c r="AA14" i="13" s="1"/>
  <c r="X13" i="13"/>
  <c r="Y13" i="13" s="1"/>
  <c r="W13" i="13"/>
  <c r="B13" i="13"/>
  <c r="A13" i="13"/>
  <c r="AA13" i="13" s="1"/>
  <c r="X12" i="13"/>
  <c r="Y12" i="13" s="1"/>
  <c r="W12" i="13"/>
  <c r="B12" i="13"/>
  <c r="A12" i="13"/>
  <c r="AA12" i="13" s="1"/>
  <c r="X35" i="13"/>
  <c r="Y35" i="13" s="1"/>
  <c r="W35" i="13"/>
  <c r="B35" i="13"/>
  <c r="A35" i="13"/>
  <c r="AA35" i="13" s="1"/>
  <c r="X34" i="13"/>
  <c r="Y34" i="13" s="1"/>
  <c r="W34" i="13"/>
  <c r="B34" i="13"/>
  <c r="A34" i="13"/>
  <c r="AA34" i="13" s="1"/>
  <c r="X11" i="13"/>
  <c r="Y11" i="13" s="1"/>
  <c r="W11" i="13"/>
  <c r="B11" i="13"/>
  <c r="A11" i="13"/>
  <c r="AA11" i="13" s="1"/>
  <c r="X33" i="13"/>
  <c r="Y33" i="13" s="1"/>
  <c r="W33" i="13"/>
  <c r="B33" i="13"/>
  <c r="A33" i="13"/>
  <c r="AA33" i="13" s="1"/>
  <c r="X10" i="13"/>
  <c r="Y10" i="13" s="1"/>
  <c r="W10" i="13"/>
  <c r="B10" i="13"/>
  <c r="A10" i="13"/>
  <c r="AA10" i="13" s="1"/>
  <c r="X9" i="13"/>
  <c r="Y9" i="13" s="1"/>
  <c r="W9" i="13"/>
  <c r="B9" i="13"/>
  <c r="A9" i="13"/>
  <c r="AA9" i="13" s="1"/>
  <c r="X8" i="13"/>
  <c r="Y8" i="13" s="1"/>
  <c r="W8" i="13"/>
  <c r="B8" i="13"/>
  <c r="A8" i="13"/>
  <c r="AA8" i="13" s="1"/>
  <c r="X7" i="13"/>
  <c r="Y7" i="13" s="1"/>
  <c r="W7" i="13"/>
  <c r="B7" i="13"/>
  <c r="A7" i="13"/>
  <c r="AA7" i="13" s="1"/>
  <c r="X32" i="13"/>
  <c r="Y32" i="13" s="1"/>
  <c r="W32" i="13"/>
  <c r="B32" i="13"/>
  <c r="A32" i="13"/>
  <c r="AA32" i="13" s="1"/>
  <c r="X6" i="13"/>
  <c r="Y6" i="13" s="1"/>
  <c r="W6" i="13"/>
  <c r="B6" i="13"/>
  <c r="A6" i="13"/>
  <c r="AA6" i="13" s="1"/>
  <c r="X5" i="13"/>
  <c r="Y5" i="13" s="1"/>
  <c r="W5" i="13"/>
  <c r="B5" i="13"/>
  <c r="A5" i="13"/>
  <c r="AA5" i="13" s="1"/>
  <c r="X4" i="13"/>
  <c r="Y4" i="13" s="1"/>
  <c r="W4" i="13"/>
  <c r="B4" i="13"/>
  <c r="A4" i="13"/>
  <c r="AA4" i="13" s="1"/>
  <c r="X31" i="13"/>
  <c r="Y31" i="13" s="1"/>
  <c r="W31" i="13"/>
  <c r="B31" i="13"/>
  <c r="A31" i="13"/>
  <c r="AA31" i="13" s="1"/>
  <c r="X30" i="13"/>
  <c r="Y30" i="13" s="1"/>
  <c r="W30" i="13"/>
  <c r="B30" i="13"/>
  <c r="A30" i="13"/>
  <c r="AA30" i="13" s="1"/>
  <c r="X3" i="13"/>
  <c r="Y3" i="13" s="1"/>
  <c r="W3" i="13"/>
  <c r="B3" i="13"/>
  <c r="A3" i="13"/>
  <c r="X2" i="13"/>
  <c r="Y2" i="13" s="1"/>
  <c r="W2" i="13"/>
  <c r="B2" i="13"/>
  <c r="A2" i="13"/>
  <c r="AA2" i="13" s="1"/>
  <c r="X29" i="13"/>
  <c r="Y29" i="13" s="1"/>
  <c r="W29" i="13"/>
  <c r="B29" i="13"/>
  <c r="AA29" i="13"/>
  <c r="AA3" i="13" l="1"/>
  <c r="A307" i="13"/>
  <c r="Z2" i="13"/>
  <c r="Z37" i="13"/>
  <c r="Z176" i="13"/>
  <c r="Z212" i="13"/>
  <c r="Z261" i="13"/>
  <c r="AB305" i="13"/>
  <c r="AB152" i="13"/>
  <c r="AB55" i="13"/>
  <c r="AB42" i="13"/>
  <c r="AB43" i="13"/>
  <c r="AB46" i="13"/>
  <c r="AB57" i="13"/>
  <c r="AB49" i="13"/>
  <c r="AB50" i="13"/>
  <c r="AB52" i="13"/>
  <c r="AB58" i="13"/>
  <c r="AB60" i="13"/>
  <c r="AB77" i="13"/>
  <c r="AB61" i="13"/>
  <c r="AB65" i="13"/>
  <c r="AB67" i="13"/>
  <c r="AB68" i="13"/>
  <c r="AB69" i="13"/>
  <c r="AB73" i="13"/>
  <c r="AB75" i="13"/>
  <c r="AB81" i="13"/>
  <c r="AB83" i="13"/>
  <c r="AB86" i="13"/>
  <c r="AB88" i="13"/>
  <c r="AB92" i="13"/>
  <c r="AB93" i="13"/>
  <c r="AB94" i="13"/>
  <c r="AB96" i="13"/>
  <c r="AB97" i="13"/>
  <c r="AB103" i="13"/>
  <c r="AB134" i="13"/>
  <c r="AB117" i="13"/>
  <c r="AB118" i="13"/>
  <c r="AB119" i="13"/>
  <c r="AB120" i="13"/>
  <c r="AB121" i="13"/>
  <c r="AB123" i="13"/>
  <c r="AB130" i="13"/>
  <c r="AB131" i="13"/>
  <c r="AB133" i="13"/>
  <c r="AB137" i="13"/>
  <c r="AB139" i="13"/>
  <c r="AB141" i="13"/>
  <c r="AB243" i="13"/>
  <c r="AB244" i="13"/>
  <c r="AB251" i="13"/>
  <c r="AB278" i="13"/>
  <c r="AB224" i="13"/>
  <c r="AB237" i="13"/>
  <c r="AB271" i="13"/>
  <c r="AB277" i="13"/>
  <c r="AB171" i="13"/>
  <c r="AB144" i="13"/>
  <c r="AB163" i="13"/>
  <c r="AB174" i="13"/>
  <c r="AB165" i="13"/>
  <c r="AB177" i="13"/>
  <c r="AB178" i="13"/>
  <c r="AB179" i="13"/>
  <c r="AB181" i="13"/>
  <c r="AB182" i="13"/>
  <c r="AB186" i="13"/>
  <c r="AB189" i="13"/>
  <c r="AB255" i="13"/>
  <c r="AB279" i="13"/>
  <c r="AB3" i="13"/>
  <c r="AB32" i="13"/>
  <c r="AB33" i="13"/>
  <c r="AB11" i="13"/>
  <c r="AB13" i="13"/>
  <c r="AB14" i="13"/>
  <c r="AB17" i="13"/>
  <c r="AB18" i="13"/>
  <c r="AB36" i="13"/>
  <c r="AB25" i="13"/>
  <c r="AB27" i="13"/>
  <c r="AB28" i="13"/>
  <c r="AB39" i="13"/>
  <c r="AB231" i="13"/>
  <c r="AB199" i="13"/>
  <c r="AB221" i="13"/>
  <c r="AB266" i="13"/>
  <c r="AB240" i="13"/>
  <c r="AB297" i="13"/>
  <c r="AB91" i="13"/>
  <c r="AB190" i="13"/>
  <c r="AB219" i="13"/>
  <c r="AB220" i="13"/>
  <c r="AB249" i="13"/>
  <c r="AB282" i="13"/>
  <c r="AB273" i="13"/>
  <c r="AB275" i="13"/>
  <c r="AB167" i="13"/>
  <c r="AB176" i="13"/>
  <c r="AB241" i="13"/>
  <c r="AB72" i="13"/>
  <c r="AB110" i="13"/>
  <c r="AB111" i="13"/>
  <c r="AB115" i="13"/>
  <c r="AB142" i="13"/>
  <c r="AB204" i="13"/>
  <c r="AB147" i="13"/>
  <c r="AB148" i="13"/>
  <c r="AB150" i="13"/>
  <c r="AB154" i="13"/>
  <c r="AB157" i="13"/>
  <c r="AB158" i="13"/>
  <c r="AB159" i="13"/>
  <c r="AB160" i="13"/>
  <c r="AB203" i="13"/>
  <c r="AB212" i="13"/>
  <c r="AB225" i="13"/>
  <c r="AB257" i="13"/>
  <c r="AB276" i="13"/>
  <c r="AB287" i="13"/>
  <c r="AB291" i="13"/>
  <c r="AB7" i="13"/>
  <c r="AB114" i="13"/>
  <c r="AB124" i="13"/>
  <c r="AB242" i="13"/>
  <c r="AB246" i="13"/>
  <c r="AB247" i="13"/>
  <c r="AB262" i="13"/>
  <c r="AB301" i="13"/>
  <c r="AB196" i="13"/>
  <c r="AB213" i="13"/>
  <c r="AB233" i="13"/>
  <c r="AB234" i="13"/>
  <c r="AB222" i="13"/>
  <c r="AB223" i="13"/>
  <c r="AB238" i="13"/>
  <c r="AB239" i="13"/>
  <c r="AB245" i="13"/>
  <c r="AB250" i="13"/>
  <c r="AB288" i="13"/>
  <c r="AB289" i="13"/>
  <c r="AB292" i="13"/>
  <c r="AB294" i="13"/>
  <c r="AB26" i="13"/>
  <c r="AB66" i="13"/>
  <c r="AB76" i="13"/>
  <c r="AB126" i="13"/>
  <c r="AB155" i="13"/>
  <c r="AB156" i="13"/>
  <c r="AB70" i="13"/>
  <c r="AB22" i="13"/>
  <c r="AB56" i="13"/>
  <c r="AB63" i="13"/>
  <c r="AB74" i="13"/>
  <c r="AB79" i="13"/>
  <c r="AB151" i="13"/>
  <c r="AB162" i="13"/>
  <c r="AB166" i="13"/>
  <c r="AB187" i="13"/>
  <c r="AB207" i="13"/>
  <c r="AB200" i="13"/>
  <c r="AB211" i="13"/>
  <c r="AB235" i="13"/>
  <c r="AB252" i="13"/>
  <c r="AB265" i="13"/>
  <c r="AB283" i="13"/>
  <c r="AB284" i="13"/>
  <c r="AB286" i="13"/>
  <c r="AB296" i="13"/>
  <c r="AB8" i="13"/>
  <c r="AB9" i="13"/>
  <c r="AB35" i="13"/>
  <c r="AB16" i="13"/>
  <c r="AB19" i="13"/>
  <c r="AB23" i="13"/>
  <c r="AB24" i="13"/>
  <c r="AB53" i="13"/>
  <c r="AB40" i="13"/>
  <c r="AB41" i="13"/>
  <c r="AB44" i="13"/>
  <c r="AB48" i="13"/>
  <c r="AB51" i="13"/>
  <c r="AB62" i="13"/>
  <c r="AB64" i="13"/>
  <c r="AB80" i="13"/>
  <c r="AB84" i="13"/>
  <c r="AB85" i="13"/>
  <c r="AB90" i="13"/>
  <c r="AB95" i="13"/>
  <c r="AB105" i="13"/>
  <c r="AB106" i="13"/>
  <c r="AB107" i="13"/>
  <c r="AB109" i="13"/>
  <c r="AB116" i="13"/>
  <c r="AB122" i="13"/>
  <c r="AB140" i="13"/>
  <c r="AB205" i="13"/>
  <c r="AB184" i="13"/>
  <c r="AB191" i="13"/>
  <c r="AB198" i="13"/>
  <c r="AB214" i="13"/>
  <c r="AB260" i="13"/>
  <c r="AB285" i="13"/>
  <c r="AB10" i="13"/>
  <c r="AB274" i="13"/>
  <c r="AB12" i="13"/>
  <c r="AB15" i="13"/>
  <c r="AB20" i="13"/>
  <c r="AB21" i="13"/>
  <c r="AB37" i="13"/>
  <c r="AB38" i="13"/>
  <c r="AB45" i="13"/>
  <c r="AB47" i="13"/>
  <c r="AB59" i="13"/>
  <c r="AB78" i="13"/>
  <c r="AB71" i="13"/>
  <c r="AB82" i="13"/>
  <c r="AB99" i="13"/>
  <c r="AB100" i="13"/>
  <c r="AB101" i="13"/>
  <c r="AB125" i="13"/>
  <c r="AB127" i="13"/>
  <c r="AB129" i="13"/>
  <c r="AB143" i="13"/>
  <c r="AB169" i="13"/>
  <c r="AB149" i="13"/>
  <c r="AB188" i="13"/>
  <c r="AB193" i="13"/>
  <c r="AB195" i="13"/>
  <c r="AB201" i="13"/>
  <c r="AB226" i="13"/>
  <c r="AB256" i="13"/>
  <c r="AB264" i="13"/>
  <c r="AB290" i="13"/>
  <c r="AB153" i="13"/>
  <c r="AB175" i="13"/>
  <c r="AB185" i="13"/>
  <c r="AB206" i="13"/>
  <c r="AB194" i="13"/>
  <c r="AB215" i="13"/>
  <c r="AB232" i="13"/>
  <c r="AB217" i="13"/>
  <c r="AB227" i="13"/>
  <c r="AB228" i="13"/>
  <c r="AB230" i="13"/>
  <c r="AB236" i="13"/>
  <c r="AB258" i="13"/>
  <c r="AB259" i="13"/>
  <c r="AB248" i="13"/>
  <c r="AB254" i="13"/>
  <c r="AB280" i="13"/>
  <c r="AB268" i="13"/>
  <c r="AB293" i="13"/>
  <c r="AB295" i="13"/>
  <c r="AB298" i="13"/>
  <c r="AB300" i="13"/>
  <c r="AB302" i="13"/>
  <c r="AB304" i="13"/>
  <c r="AB87" i="13"/>
  <c r="AB89" i="13"/>
  <c r="AB98" i="13"/>
  <c r="AB102" i="13"/>
  <c r="AB104" i="13"/>
  <c r="AB108" i="13"/>
  <c r="AB112" i="13"/>
  <c r="AB113" i="13"/>
  <c r="AB135" i="13"/>
  <c r="AB136" i="13"/>
  <c r="AB128" i="13"/>
  <c r="AB132" i="13"/>
  <c r="AB138" i="13"/>
  <c r="AB170" i="13"/>
  <c r="AB145" i="13"/>
  <c r="AB146" i="13"/>
  <c r="AB161" i="13"/>
  <c r="AB164" i="13"/>
  <c r="AB168" i="13"/>
  <c r="AB183" i="13"/>
  <c r="AB192" i="13"/>
  <c r="AB197" i="13"/>
  <c r="AB202" i="13"/>
  <c r="AB216" i="13"/>
  <c r="AB218" i="13"/>
  <c r="AB229" i="13"/>
  <c r="AB253" i="13"/>
  <c r="AB261" i="13"/>
  <c r="AB263" i="13"/>
  <c r="AB267" i="13"/>
  <c r="AB269" i="13"/>
  <c r="AB270" i="13"/>
  <c r="AB272" i="13"/>
  <c r="AB299" i="13"/>
  <c r="AB303" i="13"/>
  <c r="AB210" i="13"/>
  <c r="AB180" i="13"/>
  <c r="AB209" i="13"/>
  <c r="AB281" i="13"/>
  <c r="X288" i="12"/>
  <c r="Y288" i="12" s="1"/>
  <c r="X287" i="12"/>
  <c r="Y287" i="12" s="1"/>
  <c r="X286" i="12"/>
  <c r="Y286" i="12" s="1"/>
  <c r="X285" i="12"/>
  <c r="Y285" i="12" s="1"/>
  <c r="X291" i="12"/>
  <c r="Y291" i="12" s="1"/>
  <c r="X284" i="12"/>
  <c r="Y284" i="12" s="1"/>
  <c r="X283" i="12"/>
  <c r="Y283" i="12" s="1"/>
  <c r="X282" i="12"/>
  <c r="Y282" i="12" s="1"/>
  <c r="X281" i="12"/>
  <c r="Y281" i="12" s="1"/>
  <c r="X290" i="12"/>
  <c r="Y290" i="12" s="1"/>
  <c r="X280" i="12"/>
  <c r="Y280" i="12" s="1"/>
  <c r="X279" i="12"/>
  <c r="Y279" i="12" s="1"/>
  <c r="X278" i="12"/>
  <c r="Y278" i="12" s="1"/>
  <c r="X277" i="12"/>
  <c r="Y277" i="12" s="1"/>
  <c r="X276" i="12"/>
  <c r="Y276" i="12" s="1"/>
  <c r="X275" i="12"/>
  <c r="Y275" i="12" s="1"/>
  <c r="X274" i="12"/>
  <c r="Y274" i="12" s="1"/>
  <c r="X273" i="12"/>
  <c r="Y273" i="12" s="1"/>
  <c r="X272" i="12"/>
  <c r="Y272" i="12" s="1"/>
  <c r="X271" i="12"/>
  <c r="Y271" i="12" s="1"/>
  <c r="X270" i="12"/>
  <c r="Y270" i="12" s="1"/>
  <c r="X269" i="12"/>
  <c r="Y269" i="12" s="1"/>
  <c r="X258" i="12"/>
  <c r="Y258" i="12" s="1"/>
  <c r="X257" i="12"/>
  <c r="Y257" i="12" s="1"/>
  <c r="X256" i="12"/>
  <c r="Y256" i="12" s="1"/>
  <c r="X255" i="12"/>
  <c r="Y255" i="12" s="1"/>
  <c r="X268" i="12"/>
  <c r="Y268" i="12" s="1"/>
  <c r="X267" i="12"/>
  <c r="Y267" i="12" s="1"/>
  <c r="X254" i="12"/>
  <c r="Y254" i="12" s="1"/>
  <c r="X253" i="12"/>
  <c r="Y253" i="12" s="1"/>
  <c r="X252" i="12"/>
  <c r="Y252" i="12" s="1"/>
  <c r="X251" i="12"/>
  <c r="Y251" i="12" s="1"/>
  <c r="X266" i="12"/>
  <c r="Y266" i="12" s="1"/>
  <c r="X265" i="12"/>
  <c r="Y265" i="12" s="1"/>
  <c r="X250" i="12"/>
  <c r="Y250" i="12" s="1"/>
  <c r="X264" i="12"/>
  <c r="Y264" i="12" s="1"/>
  <c r="X263" i="12"/>
  <c r="Y263" i="12" s="1"/>
  <c r="X249" i="12"/>
  <c r="Y249" i="12" s="1"/>
  <c r="X248" i="12"/>
  <c r="Y248" i="12" s="1"/>
  <c r="X247" i="12"/>
  <c r="Y247" i="12" s="1"/>
  <c r="X262" i="12"/>
  <c r="Y262" i="12" s="1"/>
  <c r="X246" i="12"/>
  <c r="Y246" i="12" s="1"/>
  <c r="X245" i="12"/>
  <c r="Y245" i="12" s="1"/>
  <c r="X244" i="12"/>
  <c r="Y244" i="12" s="1"/>
  <c r="X243" i="12"/>
  <c r="Y243" i="12" s="1"/>
  <c r="X242" i="12"/>
  <c r="Y242" i="12" s="1"/>
  <c r="X241" i="12"/>
  <c r="Y241" i="12" s="1"/>
  <c r="X240" i="12"/>
  <c r="Y240" i="12" s="1"/>
  <c r="X239" i="12"/>
  <c r="Y239" i="12" s="1"/>
  <c r="X261" i="12"/>
  <c r="Y261" i="12" s="1"/>
  <c r="X238" i="12"/>
  <c r="Y238" i="12" s="1"/>
  <c r="X237" i="12"/>
  <c r="Y237" i="12" s="1"/>
  <c r="X236" i="12"/>
  <c r="Y236" i="12" s="1"/>
  <c r="X260" i="12"/>
  <c r="Y260" i="12" s="1"/>
  <c r="X235" i="12"/>
  <c r="Y235" i="12" s="1"/>
  <c r="X259" i="12"/>
  <c r="Y259" i="12" s="1"/>
  <c r="X234" i="12"/>
  <c r="Y234" i="12" s="1"/>
  <c r="X227" i="12"/>
  <c r="Y227" i="12" s="1"/>
  <c r="X226" i="12"/>
  <c r="Y226" i="12" s="1"/>
  <c r="X225" i="12"/>
  <c r="Y225" i="12" s="1"/>
  <c r="X224" i="12"/>
  <c r="Y224" i="12" s="1"/>
  <c r="X223" i="12"/>
  <c r="Y223" i="12" s="1"/>
  <c r="X233" i="12"/>
  <c r="Y233" i="12" s="1"/>
  <c r="X232" i="12"/>
  <c r="Y232" i="12" s="1"/>
  <c r="X222" i="12"/>
  <c r="Y222" i="12" s="1"/>
  <c r="X231" i="12"/>
  <c r="Y231" i="12" s="1"/>
  <c r="X221" i="12"/>
  <c r="Y221" i="12" s="1"/>
  <c r="X220" i="12"/>
  <c r="Y220" i="12" s="1"/>
  <c r="X219" i="12"/>
  <c r="Y219" i="12" s="1"/>
  <c r="X218" i="12"/>
  <c r="Y218" i="12" s="1"/>
  <c r="X217" i="12"/>
  <c r="Y217" i="12" s="1"/>
  <c r="X216" i="12"/>
  <c r="Y216" i="12" s="1"/>
  <c r="X215" i="12"/>
  <c r="Y215" i="12" s="1"/>
  <c r="X230" i="12"/>
  <c r="Y230" i="12" s="1"/>
  <c r="X214" i="12"/>
  <c r="Y214" i="12" s="1"/>
  <c r="X213" i="12"/>
  <c r="Y213" i="12" s="1"/>
  <c r="X212" i="12"/>
  <c r="Y212" i="12" s="1"/>
  <c r="X211" i="12"/>
  <c r="Y211" i="12" s="1"/>
  <c r="X210" i="12"/>
  <c r="Y210" i="12" s="1"/>
  <c r="X209" i="12"/>
  <c r="Y209" i="12" s="1"/>
  <c r="X208" i="12"/>
  <c r="Y208" i="12" s="1"/>
  <c r="X229" i="12"/>
  <c r="Y229" i="12" s="1"/>
  <c r="X228" i="12"/>
  <c r="Y228" i="12" s="1"/>
  <c r="X207" i="12"/>
  <c r="Y207" i="12" s="1"/>
  <c r="X206" i="12"/>
  <c r="Y206" i="12" s="1"/>
  <c r="X205" i="12"/>
  <c r="Y205" i="12" s="1"/>
  <c r="X204" i="12"/>
  <c r="Y204" i="12" s="1"/>
  <c r="X203" i="12"/>
  <c r="Y203" i="12" s="1"/>
  <c r="X194" i="12"/>
  <c r="Y194" i="12" s="1"/>
  <c r="X193" i="12"/>
  <c r="Y193" i="12" s="1"/>
  <c r="X192" i="12"/>
  <c r="Y192" i="12" s="1"/>
  <c r="X202" i="12"/>
  <c r="Y202" i="12" s="1"/>
  <c r="X191" i="12"/>
  <c r="Y191" i="12" s="1"/>
  <c r="X190" i="12"/>
  <c r="Y190" i="12" s="1"/>
  <c r="X189" i="12"/>
  <c r="Y189" i="12" s="1"/>
  <c r="X201" i="12"/>
  <c r="Y201" i="12" s="1"/>
  <c r="X188" i="12"/>
  <c r="Y188" i="12" s="1"/>
  <c r="X187" i="12"/>
  <c r="Y187" i="12" s="1"/>
  <c r="X200" i="12"/>
  <c r="Y200" i="12" s="1"/>
  <c r="X186" i="12"/>
  <c r="Y186" i="12" s="1"/>
  <c r="X199" i="12"/>
  <c r="Y199" i="12" s="1"/>
  <c r="X185" i="12"/>
  <c r="Y185" i="12" s="1"/>
  <c r="X198" i="12"/>
  <c r="Y198" i="12" s="1"/>
  <c r="X184" i="12"/>
  <c r="Y184" i="12" s="1"/>
  <c r="X183" i="12"/>
  <c r="Y183" i="12" s="1"/>
  <c r="X182" i="12"/>
  <c r="Y182" i="12" s="1"/>
  <c r="X181" i="12"/>
  <c r="Y181" i="12" s="1"/>
  <c r="X180" i="12"/>
  <c r="Y180" i="12" s="1"/>
  <c r="X179" i="12"/>
  <c r="Y179" i="12" s="1"/>
  <c r="X178" i="12"/>
  <c r="Y178" i="12" s="1"/>
  <c r="X197" i="12"/>
  <c r="Y197" i="12" s="1"/>
  <c r="X177" i="12"/>
  <c r="Y177" i="12" s="1"/>
  <c r="X176" i="12"/>
  <c r="Y176" i="12" s="1"/>
  <c r="X175" i="12"/>
  <c r="Y175" i="12" s="1"/>
  <c r="X174" i="12"/>
  <c r="Y174" i="12" s="1"/>
  <c r="X196" i="12"/>
  <c r="Y196" i="12" s="1"/>
  <c r="X173" i="12"/>
  <c r="Y173" i="12" s="1"/>
  <c r="X195" i="12"/>
  <c r="Y195" i="12" s="1"/>
  <c r="X167" i="12"/>
  <c r="Y167" i="12" s="1"/>
  <c r="X166" i="12"/>
  <c r="Y166" i="12" s="1"/>
  <c r="X165" i="12"/>
  <c r="Y165" i="12" s="1"/>
  <c r="X164" i="12"/>
  <c r="Y164" i="12" s="1"/>
  <c r="X163" i="12"/>
  <c r="Y163" i="12" s="1"/>
  <c r="X162" i="12"/>
  <c r="Y162" i="12" s="1"/>
  <c r="X161" i="12"/>
  <c r="Y161" i="12" s="1"/>
  <c r="X172" i="12"/>
  <c r="Y172" i="12" s="1"/>
  <c r="X160" i="12"/>
  <c r="Y160" i="12" s="1"/>
  <c r="X159" i="12"/>
  <c r="Y159" i="12" s="1"/>
  <c r="X158" i="12"/>
  <c r="Y158" i="12" s="1"/>
  <c r="X157" i="12"/>
  <c r="Y157" i="12" s="1"/>
  <c r="X156" i="12"/>
  <c r="Y156" i="12" s="1"/>
  <c r="X155" i="12"/>
  <c r="Y155" i="12" s="1"/>
  <c r="X171" i="12"/>
  <c r="Y171" i="12" s="1"/>
  <c r="X154" i="12"/>
  <c r="Y154" i="12" s="1"/>
  <c r="X153" i="12"/>
  <c r="Y153" i="12" s="1"/>
  <c r="X152" i="12"/>
  <c r="Y152" i="12" s="1"/>
  <c r="X151" i="12"/>
  <c r="Y151" i="12" s="1"/>
  <c r="X150" i="12"/>
  <c r="Y150" i="12" s="1"/>
  <c r="X149" i="12"/>
  <c r="Y149" i="12" s="1"/>
  <c r="X148" i="12"/>
  <c r="Y148" i="12" s="1"/>
  <c r="X147" i="12"/>
  <c r="Y147" i="12" s="1"/>
  <c r="X146" i="12"/>
  <c r="Y146" i="12" s="1"/>
  <c r="X145" i="12"/>
  <c r="Y145" i="12" s="1"/>
  <c r="X144" i="12"/>
  <c r="Y144" i="12" s="1"/>
  <c r="X143" i="12"/>
  <c r="Y143" i="12" s="1"/>
  <c r="X142" i="12"/>
  <c r="Y142" i="12" s="1"/>
  <c r="X170" i="12"/>
  <c r="Y170" i="12" s="1"/>
  <c r="X141" i="12"/>
  <c r="Y141" i="12" s="1"/>
  <c r="X140" i="12"/>
  <c r="Y140" i="12" s="1"/>
  <c r="X139" i="12"/>
  <c r="Y139" i="12" s="1"/>
  <c r="X138" i="12"/>
  <c r="Y138" i="12" s="1"/>
  <c r="X137" i="12"/>
  <c r="Y137" i="12" s="1"/>
  <c r="X169" i="12"/>
  <c r="Y169" i="12" s="1"/>
  <c r="X136" i="12"/>
  <c r="Y136" i="12" s="1"/>
  <c r="X135" i="12"/>
  <c r="Y135" i="12" s="1"/>
  <c r="X134" i="12"/>
  <c r="Y134" i="12" s="1"/>
  <c r="X133" i="12"/>
  <c r="Y133" i="12" s="1"/>
  <c r="X168" i="12"/>
  <c r="Y168" i="12" s="1"/>
  <c r="X132" i="12"/>
  <c r="Y132" i="12" s="1"/>
  <c r="X125" i="12"/>
  <c r="Y125" i="12" s="1"/>
  <c r="X124" i="12"/>
  <c r="Y124" i="12" s="1"/>
  <c r="X123" i="12"/>
  <c r="Y123" i="12" s="1"/>
  <c r="X131" i="12"/>
  <c r="Y131" i="12" s="1"/>
  <c r="X122" i="12"/>
  <c r="Y122" i="12" s="1"/>
  <c r="X121" i="12"/>
  <c r="Y121" i="12" s="1"/>
  <c r="X120" i="12"/>
  <c r="Y120" i="12" s="1"/>
  <c r="X130" i="12"/>
  <c r="Y130" i="12" s="1"/>
  <c r="X119" i="12"/>
  <c r="Y119" i="12" s="1"/>
  <c r="X118" i="12"/>
  <c r="Y118" i="12" s="1"/>
  <c r="X129" i="12"/>
  <c r="Y129" i="12" s="1"/>
  <c r="X117" i="12"/>
  <c r="Y117" i="12" s="1"/>
  <c r="X116" i="12"/>
  <c r="Y116" i="12" s="1"/>
  <c r="X115" i="12"/>
  <c r="Y115" i="12" s="1"/>
  <c r="X114" i="12"/>
  <c r="Y114" i="12" s="1"/>
  <c r="X113" i="12"/>
  <c r="Y113" i="12" s="1"/>
  <c r="X112" i="12"/>
  <c r="Y112" i="12" s="1"/>
  <c r="X111" i="12"/>
  <c r="Y111" i="12" s="1"/>
  <c r="X128" i="12"/>
  <c r="Y128" i="12" s="1"/>
  <c r="X110" i="12"/>
  <c r="Y110" i="12" s="1"/>
  <c r="X109" i="12"/>
  <c r="Y109" i="12" s="1"/>
  <c r="X108" i="12"/>
  <c r="Y108" i="12" s="1"/>
  <c r="X127" i="12"/>
  <c r="Y127" i="12" s="1"/>
  <c r="X107" i="12"/>
  <c r="Y107" i="12" s="1"/>
  <c r="X106" i="12"/>
  <c r="Y106" i="12" s="1"/>
  <c r="X105" i="12"/>
  <c r="Y105" i="12" s="1"/>
  <c r="X104" i="12"/>
  <c r="Y104" i="12" s="1"/>
  <c r="X103" i="12"/>
  <c r="Y103" i="12" s="1"/>
  <c r="X126" i="12"/>
  <c r="Y126" i="12" s="1"/>
  <c r="X99" i="12"/>
  <c r="Y99" i="12" s="1"/>
  <c r="X98" i="12"/>
  <c r="Y98" i="12" s="1"/>
  <c r="X97" i="12"/>
  <c r="Y97" i="12" s="1"/>
  <c r="X96" i="12"/>
  <c r="Y96" i="12" s="1"/>
  <c r="X95" i="12"/>
  <c r="Y95" i="12" s="1"/>
  <c r="X94" i="12"/>
  <c r="Y94" i="12" s="1"/>
  <c r="X93" i="12"/>
  <c r="Y93" i="12" s="1"/>
  <c r="X92" i="12"/>
  <c r="Y92" i="12" s="1"/>
  <c r="X91" i="12"/>
  <c r="Y91" i="12" s="1"/>
  <c r="X90" i="12"/>
  <c r="Y90" i="12" s="1"/>
  <c r="X89" i="12"/>
  <c r="Y89" i="12" s="1"/>
  <c r="X88" i="12"/>
  <c r="Y88" i="12" s="1"/>
  <c r="X87" i="12"/>
  <c r="Y87" i="12" s="1"/>
  <c r="X86" i="12"/>
  <c r="Y86" i="12" s="1"/>
  <c r="X85" i="12"/>
  <c r="Y85" i="12" s="1"/>
  <c r="X102" i="12"/>
  <c r="Y102" i="12" s="1"/>
  <c r="X84" i="12"/>
  <c r="Y84" i="12" s="1"/>
  <c r="X83" i="12"/>
  <c r="Y83" i="12" s="1"/>
  <c r="X82" i="12"/>
  <c r="Y82" i="12" s="1"/>
  <c r="X81" i="12"/>
  <c r="Y81" i="12" s="1"/>
  <c r="X80" i="12"/>
  <c r="Y80" i="12" s="1"/>
  <c r="X79" i="12"/>
  <c r="Y79" i="12" s="1"/>
  <c r="X78" i="12"/>
  <c r="Y78" i="12" s="1"/>
  <c r="X77" i="12"/>
  <c r="Y77" i="12" s="1"/>
  <c r="X76" i="12"/>
  <c r="Y76" i="12" s="1"/>
  <c r="X75" i="12"/>
  <c r="Y75" i="12" s="1"/>
  <c r="X74" i="12"/>
  <c r="Y74" i="12" s="1"/>
  <c r="X101" i="12"/>
  <c r="Y101" i="12" s="1"/>
  <c r="X69" i="12"/>
  <c r="Y69" i="12" s="1"/>
  <c r="X68" i="12"/>
  <c r="Y68" i="12" s="1"/>
  <c r="X67" i="12"/>
  <c r="Y67" i="12" s="1"/>
  <c r="X66" i="12"/>
  <c r="Y66" i="12" s="1"/>
  <c r="X65" i="12"/>
  <c r="Y65" i="12" s="1"/>
  <c r="X64" i="12"/>
  <c r="Y64" i="12" s="1"/>
  <c r="X63" i="12"/>
  <c r="Y63" i="12" s="1"/>
  <c r="X62" i="12"/>
  <c r="Y62" i="12" s="1"/>
  <c r="X61" i="12"/>
  <c r="Y61" i="12" s="1"/>
  <c r="X73" i="12"/>
  <c r="Y73" i="12" s="1"/>
  <c r="X60" i="12"/>
  <c r="Y60" i="12" s="1"/>
  <c r="X59" i="12"/>
  <c r="Y59" i="12" s="1"/>
  <c r="X100" i="12"/>
  <c r="Y100" i="12" s="1"/>
  <c r="X58" i="12"/>
  <c r="Y58" i="12" s="1"/>
  <c r="X57" i="12"/>
  <c r="Y57" i="12" s="1"/>
  <c r="X72" i="12"/>
  <c r="Y72" i="12" s="1"/>
  <c r="X71" i="12"/>
  <c r="Y71" i="12" s="1"/>
  <c r="X56" i="12"/>
  <c r="Y56" i="12" s="1"/>
  <c r="X70" i="12"/>
  <c r="Y70" i="12" s="1"/>
  <c r="X54" i="12"/>
  <c r="Y54" i="12" s="1"/>
  <c r="X53" i="12"/>
  <c r="Y53" i="12" s="1"/>
  <c r="X52" i="12"/>
  <c r="Y52" i="12" s="1"/>
  <c r="X51" i="12"/>
  <c r="Y51" i="12" s="1"/>
  <c r="X50" i="12"/>
  <c r="Y50" i="12" s="1"/>
  <c r="X49" i="12"/>
  <c r="Y49" i="12" s="1"/>
  <c r="X48" i="12"/>
  <c r="Y48" i="12" s="1"/>
  <c r="X47" i="12"/>
  <c r="Y47" i="12" s="1"/>
  <c r="X46" i="12"/>
  <c r="Y46" i="12" s="1"/>
  <c r="X45" i="12"/>
  <c r="Y45" i="12" s="1"/>
  <c r="X44" i="12"/>
  <c r="Y44" i="12" s="1"/>
  <c r="X43" i="12"/>
  <c r="Y43" i="12" s="1"/>
  <c r="X42" i="12"/>
  <c r="Y42" i="12" s="1"/>
  <c r="X41" i="12"/>
  <c r="Y41" i="12" s="1"/>
  <c r="X40" i="12"/>
  <c r="Y40" i="12" s="1"/>
  <c r="X55" i="12"/>
  <c r="Y55" i="12" s="1"/>
  <c r="X38" i="12"/>
  <c r="Y38" i="12" s="1"/>
  <c r="X37" i="12"/>
  <c r="Y37" i="12" s="1"/>
  <c r="X36" i="12"/>
  <c r="Y36" i="12" s="1"/>
  <c r="X35" i="12"/>
  <c r="Y35" i="12" s="1"/>
  <c r="X34" i="12"/>
  <c r="Y34" i="12" s="1"/>
  <c r="X33" i="12"/>
  <c r="Y33" i="12" s="1"/>
  <c r="X39" i="12"/>
  <c r="Y39" i="12" s="1"/>
  <c r="X32" i="12"/>
  <c r="Y32" i="12" s="1"/>
  <c r="X31" i="12"/>
  <c r="Y31" i="12" s="1"/>
  <c r="X30" i="12"/>
  <c r="Y30" i="12" s="1"/>
  <c r="X29" i="12"/>
  <c r="Y29" i="12" s="1"/>
  <c r="X24" i="12"/>
  <c r="Y24" i="12" s="1"/>
  <c r="X23" i="12"/>
  <c r="Y23" i="12" s="1"/>
  <c r="X22" i="12"/>
  <c r="Y22" i="12" s="1"/>
  <c r="X21" i="12"/>
  <c r="Y21" i="12" s="1"/>
  <c r="X20" i="12"/>
  <c r="Y20" i="12" s="1"/>
  <c r="X19" i="12"/>
  <c r="Y19" i="12" s="1"/>
  <c r="X28" i="12"/>
  <c r="Y28" i="12" s="1"/>
  <c r="X18" i="12"/>
  <c r="Y18" i="12" s="1"/>
  <c r="X17" i="12"/>
  <c r="Y17" i="12" s="1"/>
  <c r="X16" i="12"/>
  <c r="Y16" i="12" s="1"/>
  <c r="X15" i="12"/>
  <c r="Y15" i="12" s="1"/>
  <c r="X27" i="12"/>
  <c r="Y27" i="12" s="1"/>
  <c r="X14" i="12"/>
  <c r="Y14" i="12" s="1"/>
  <c r="X13" i="12"/>
  <c r="Y13" i="12" s="1"/>
  <c r="X12" i="12"/>
  <c r="Y12" i="12" s="1"/>
  <c r="X11" i="12"/>
  <c r="Y11" i="12" s="1"/>
  <c r="X10" i="12"/>
  <c r="Y10" i="12" s="1"/>
  <c r="X26" i="12"/>
  <c r="Y26" i="12" s="1"/>
  <c r="X9" i="12"/>
  <c r="Y9" i="12" s="1"/>
  <c r="X8" i="12"/>
  <c r="Y8" i="12" s="1"/>
  <c r="X7" i="12"/>
  <c r="Y7" i="12" s="1"/>
  <c r="X6" i="12"/>
  <c r="Y6" i="12" s="1"/>
  <c r="X5" i="12"/>
  <c r="Y5" i="12" s="1"/>
  <c r="X4" i="12"/>
  <c r="Y4" i="12" s="1"/>
  <c r="X3" i="12"/>
  <c r="Y3" i="12" s="1"/>
  <c r="W288" i="12"/>
  <c r="W287" i="12"/>
  <c r="W286" i="12"/>
  <c r="W285" i="12"/>
  <c r="W291" i="12"/>
  <c r="W284" i="12"/>
  <c r="W283" i="12"/>
  <c r="W282" i="12"/>
  <c r="W281" i="12"/>
  <c r="W290" i="12"/>
  <c r="W280" i="12"/>
  <c r="W279" i="12"/>
  <c r="W278" i="12"/>
  <c r="W277" i="12"/>
  <c r="W276" i="12"/>
  <c r="W289" i="12"/>
  <c r="W275" i="12"/>
  <c r="W274" i="12"/>
  <c r="W273" i="12"/>
  <c r="W272" i="12"/>
  <c r="W271" i="12"/>
  <c r="W270" i="12"/>
  <c r="W269" i="12"/>
  <c r="W258" i="12"/>
  <c r="W257" i="12"/>
  <c r="W256" i="12"/>
  <c r="W255" i="12"/>
  <c r="W268" i="12"/>
  <c r="W267" i="12"/>
  <c r="W254" i="12"/>
  <c r="W253" i="12"/>
  <c r="W252" i="12"/>
  <c r="W251" i="12"/>
  <c r="W266" i="12"/>
  <c r="W265" i="12"/>
  <c r="W250" i="12"/>
  <c r="W264" i="12"/>
  <c r="W263" i="12"/>
  <c r="W249" i="12"/>
  <c r="W248" i="12"/>
  <c r="W247" i="12"/>
  <c r="W262" i="12"/>
  <c r="W246" i="12"/>
  <c r="W245" i="12"/>
  <c r="W244" i="12"/>
  <c r="W243" i="12"/>
  <c r="W242" i="12"/>
  <c r="W241" i="12"/>
  <c r="W240" i="12"/>
  <c r="W239" i="12"/>
  <c r="W261" i="12"/>
  <c r="W238" i="12"/>
  <c r="W237" i="12"/>
  <c r="W236" i="12"/>
  <c r="W260" i="12"/>
  <c r="W235" i="12"/>
  <c r="W259" i="12"/>
  <c r="W234" i="12"/>
  <c r="W227" i="12"/>
  <c r="W226" i="12"/>
  <c r="W225" i="12"/>
  <c r="W224" i="12"/>
  <c r="W223" i="12"/>
  <c r="W233" i="12"/>
  <c r="W232" i="12"/>
  <c r="W222" i="12"/>
  <c r="W231" i="12"/>
  <c r="W221" i="12"/>
  <c r="W220" i="12"/>
  <c r="W219" i="12"/>
  <c r="W218" i="12"/>
  <c r="W217" i="12"/>
  <c r="W216" i="12"/>
  <c r="W215" i="12"/>
  <c r="W230" i="12"/>
  <c r="W214" i="12"/>
  <c r="W213" i="12"/>
  <c r="W212" i="12"/>
  <c r="W211" i="12"/>
  <c r="W210" i="12"/>
  <c r="W209" i="12"/>
  <c r="W208" i="12"/>
  <c r="W229" i="12"/>
  <c r="W228" i="12"/>
  <c r="W207" i="12"/>
  <c r="W206" i="12"/>
  <c r="W205" i="12"/>
  <c r="W204" i="12"/>
  <c r="W203" i="12"/>
  <c r="W194" i="12"/>
  <c r="W193" i="12"/>
  <c r="W192" i="12"/>
  <c r="W202" i="12"/>
  <c r="W191" i="12"/>
  <c r="W190" i="12"/>
  <c r="W189" i="12"/>
  <c r="W201" i="12"/>
  <c r="W188" i="12"/>
  <c r="W187" i="12"/>
  <c r="W200" i="12"/>
  <c r="W186" i="12"/>
  <c r="W199" i="12"/>
  <c r="W185" i="12"/>
  <c r="W198" i="12"/>
  <c r="W184" i="12"/>
  <c r="W183" i="12"/>
  <c r="W182" i="12"/>
  <c r="W181" i="12"/>
  <c r="W180" i="12"/>
  <c r="W179" i="12"/>
  <c r="W178" i="12"/>
  <c r="W197" i="12"/>
  <c r="W177" i="12"/>
  <c r="W176" i="12"/>
  <c r="W175" i="12"/>
  <c r="W174" i="12"/>
  <c r="W196" i="12"/>
  <c r="W173" i="12"/>
  <c r="W195" i="12"/>
  <c r="W167" i="12"/>
  <c r="W166" i="12"/>
  <c r="W165" i="12"/>
  <c r="W164" i="12"/>
  <c r="W163" i="12"/>
  <c r="W162" i="12"/>
  <c r="W161" i="12"/>
  <c r="W172" i="12"/>
  <c r="W160" i="12"/>
  <c r="W159" i="12"/>
  <c r="W158" i="12"/>
  <c r="W157" i="12"/>
  <c r="W156" i="12"/>
  <c r="W155" i="12"/>
  <c r="W171" i="12"/>
  <c r="W154" i="12"/>
  <c r="W153" i="12"/>
  <c r="W152" i="12"/>
  <c r="W151" i="12"/>
  <c r="W150" i="12"/>
  <c r="W149" i="12"/>
  <c r="W148" i="12"/>
  <c r="W147" i="12"/>
  <c r="W146" i="12"/>
  <c r="W145" i="12"/>
  <c r="W144" i="12"/>
  <c r="W143" i="12"/>
  <c r="W142" i="12"/>
  <c r="W170" i="12"/>
  <c r="W141" i="12"/>
  <c r="W140" i="12"/>
  <c r="W139" i="12"/>
  <c r="W138" i="12"/>
  <c r="W137" i="12"/>
  <c r="W169" i="12"/>
  <c r="W136" i="12"/>
  <c r="W135" i="12"/>
  <c r="W134" i="12"/>
  <c r="W133" i="12"/>
  <c r="W168" i="12"/>
  <c r="W132" i="12"/>
  <c r="W125" i="12"/>
  <c r="W124" i="12"/>
  <c r="W123" i="12"/>
  <c r="W131" i="12"/>
  <c r="W122" i="12"/>
  <c r="W121" i="12"/>
  <c r="W120" i="12"/>
  <c r="W130" i="12"/>
  <c r="W119" i="12"/>
  <c r="W118" i="12"/>
  <c r="W129" i="12"/>
  <c r="W117" i="12"/>
  <c r="W116" i="12"/>
  <c r="W115" i="12"/>
  <c r="W114" i="12"/>
  <c r="W113" i="12"/>
  <c r="W112" i="12"/>
  <c r="W111" i="12"/>
  <c r="W128" i="12"/>
  <c r="W110" i="12"/>
  <c r="W109" i="12"/>
  <c r="W108" i="12"/>
  <c r="W127" i="12"/>
  <c r="W107" i="12"/>
  <c r="W106" i="12"/>
  <c r="W105" i="12"/>
  <c r="W104" i="12"/>
  <c r="W103" i="12"/>
  <c r="W126" i="12"/>
  <c r="W99" i="12"/>
  <c r="W98" i="12"/>
  <c r="W97" i="12"/>
  <c r="W96" i="12"/>
  <c r="W95" i="12"/>
  <c r="W94" i="12"/>
  <c r="W93" i="12"/>
  <c r="W92" i="12"/>
  <c r="W91" i="12"/>
  <c r="W90" i="12"/>
  <c r="W89" i="12"/>
  <c r="W88" i="12"/>
  <c r="W87" i="12"/>
  <c r="W86" i="12"/>
  <c r="W85" i="12"/>
  <c r="W102" i="12"/>
  <c r="W84" i="12"/>
  <c r="W83" i="12"/>
  <c r="W82" i="12"/>
  <c r="W81" i="12"/>
  <c r="W80" i="12"/>
  <c r="W79" i="12"/>
  <c r="W78" i="12"/>
  <c r="W77" i="12"/>
  <c r="W76" i="12"/>
  <c r="W75" i="12"/>
  <c r="W74" i="12"/>
  <c r="W101" i="12"/>
  <c r="W69" i="12"/>
  <c r="W68" i="12"/>
  <c r="W67" i="12"/>
  <c r="W66" i="12"/>
  <c r="W65" i="12"/>
  <c r="W64" i="12"/>
  <c r="W63" i="12"/>
  <c r="W62" i="12"/>
  <c r="W61" i="12"/>
  <c r="W73" i="12"/>
  <c r="W60" i="12"/>
  <c r="W59" i="12"/>
  <c r="W100" i="12"/>
  <c r="W58" i="12"/>
  <c r="W57" i="12"/>
  <c r="W72" i="12"/>
  <c r="W71" i="12"/>
  <c r="W56" i="12"/>
  <c r="W70" i="12"/>
  <c r="W54" i="12"/>
  <c r="W53" i="12"/>
  <c r="W52" i="12"/>
  <c r="W51" i="12"/>
  <c r="W50" i="12"/>
  <c r="W49" i="12"/>
  <c r="W48" i="12"/>
  <c r="W47" i="12"/>
  <c r="W46" i="12"/>
  <c r="W45" i="12"/>
  <c r="W44" i="12"/>
  <c r="W43" i="12"/>
  <c r="W42" i="12"/>
  <c r="W41" i="12"/>
  <c r="W40" i="12"/>
  <c r="W55" i="12"/>
  <c r="W38" i="12"/>
  <c r="W37" i="12"/>
  <c r="W36" i="12"/>
  <c r="W35" i="12"/>
  <c r="W34" i="12"/>
  <c r="W33" i="12"/>
  <c r="W39" i="12"/>
  <c r="W32" i="12"/>
  <c r="W31" i="12"/>
  <c r="W30" i="12"/>
  <c r="W29" i="12"/>
  <c r="W24" i="12"/>
  <c r="W23" i="12"/>
  <c r="W22" i="12"/>
  <c r="W21" i="12"/>
  <c r="W20" i="12"/>
  <c r="W19" i="12"/>
  <c r="W28" i="12"/>
  <c r="W18" i="12"/>
  <c r="W17" i="12"/>
  <c r="W16" i="12"/>
  <c r="W15" i="12"/>
  <c r="W27" i="12"/>
  <c r="W14" i="12"/>
  <c r="W13" i="12"/>
  <c r="W12" i="12"/>
  <c r="W11" i="12"/>
  <c r="W10" i="12"/>
  <c r="W26" i="12"/>
  <c r="W9" i="12"/>
  <c r="W8" i="12"/>
  <c r="W7" i="12"/>
  <c r="W6" i="12"/>
  <c r="W5" i="12"/>
  <c r="W4" i="12"/>
  <c r="W3" i="12"/>
  <c r="W25" i="12"/>
  <c r="A123" i="12"/>
  <c r="AA123" i="12" s="1"/>
  <c r="A98" i="12"/>
  <c r="AA98" i="12" s="1"/>
  <c r="A21" i="12"/>
  <c r="AA21" i="12" s="1"/>
  <c r="X25" i="12"/>
  <c r="Y25" i="12" s="1"/>
  <c r="B285" i="12"/>
  <c r="A285" i="12"/>
  <c r="AA285" i="12" s="1"/>
  <c r="B291" i="12"/>
  <c r="A291" i="12"/>
  <c r="AA291" i="12" s="1"/>
  <c r="B284" i="12"/>
  <c r="AB284" i="12" s="1"/>
  <c r="A284" i="12"/>
  <c r="AA284" i="12" s="1"/>
  <c r="B283" i="12"/>
  <c r="A283" i="12"/>
  <c r="AA283" i="12" s="1"/>
  <c r="B288" i="12"/>
  <c r="A288" i="12"/>
  <c r="AA288" i="12" s="1"/>
  <c r="B282" i="12"/>
  <c r="AB282" i="12" s="1"/>
  <c r="A282" i="12"/>
  <c r="AA282" i="12" s="1"/>
  <c r="B281" i="12"/>
  <c r="A281" i="12"/>
  <c r="AA281" i="12" s="1"/>
  <c r="B290" i="12"/>
  <c r="A290" i="12"/>
  <c r="AA290" i="12" s="1"/>
  <c r="B280" i="12"/>
  <c r="A280" i="12"/>
  <c r="AA280" i="12" s="1"/>
  <c r="B287" i="12"/>
  <c r="A287" i="12"/>
  <c r="AA287" i="12" s="1"/>
  <c r="B279" i="12"/>
  <c r="A279" i="12"/>
  <c r="AA279" i="12" s="1"/>
  <c r="B278" i="12"/>
  <c r="A278" i="12"/>
  <c r="AA278" i="12" s="1"/>
  <c r="B277" i="12"/>
  <c r="AB277" i="12" s="1"/>
  <c r="A277" i="12"/>
  <c r="AA277" i="12" s="1"/>
  <c r="B276" i="12"/>
  <c r="A276" i="12"/>
  <c r="AA276" i="12" s="1"/>
  <c r="B289" i="12"/>
  <c r="A289" i="12"/>
  <c r="AA289" i="12" s="1"/>
  <c r="B286" i="12"/>
  <c r="A286" i="12"/>
  <c r="AA286" i="12" s="1"/>
  <c r="B275" i="12"/>
  <c r="A275" i="12"/>
  <c r="AA275" i="12" s="1"/>
  <c r="B274" i="12"/>
  <c r="A274" i="12"/>
  <c r="AA274" i="12" s="1"/>
  <c r="B273" i="12"/>
  <c r="A273" i="12"/>
  <c r="AA273" i="12" s="1"/>
  <c r="B272" i="12"/>
  <c r="AB272" i="12" s="1"/>
  <c r="A272" i="12"/>
  <c r="AA272" i="12" s="1"/>
  <c r="B271" i="12"/>
  <c r="A271" i="12"/>
  <c r="AA271" i="12" s="1"/>
  <c r="B270" i="12"/>
  <c r="A270" i="12"/>
  <c r="AA270" i="12" s="1"/>
  <c r="B269" i="12"/>
  <c r="A269" i="12"/>
  <c r="AA269" i="12" s="1"/>
  <c r="B266" i="12"/>
  <c r="A266" i="12"/>
  <c r="AA266" i="12" s="1"/>
  <c r="B265" i="12"/>
  <c r="A265" i="12"/>
  <c r="AA265" i="12" s="1"/>
  <c r="B250" i="12"/>
  <c r="AB250" i="12" s="1"/>
  <c r="A250" i="12"/>
  <c r="AA250" i="12" s="1"/>
  <c r="B264" i="12"/>
  <c r="A264" i="12"/>
  <c r="AA264" i="12" s="1"/>
  <c r="B258" i="12"/>
  <c r="AB258" i="12" s="1"/>
  <c r="A258" i="12"/>
  <c r="AA258" i="12" s="1"/>
  <c r="B257" i="12"/>
  <c r="A257" i="12"/>
  <c r="AA257" i="12" s="1"/>
  <c r="B263" i="12"/>
  <c r="A263" i="12"/>
  <c r="AA263" i="12" s="1"/>
  <c r="B249" i="12"/>
  <c r="A249" i="12"/>
  <c r="AA249" i="12" s="1"/>
  <c r="B248" i="12"/>
  <c r="AB248" i="12" s="1"/>
  <c r="A248" i="12"/>
  <c r="AA248" i="12" s="1"/>
  <c r="B247" i="12"/>
  <c r="A247" i="12"/>
  <c r="AA247" i="12" s="1"/>
  <c r="B256" i="12"/>
  <c r="A256" i="12"/>
  <c r="AA256" i="12" s="1"/>
  <c r="B255" i="12"/>
  <c r="A255" i="12"/>
  <c r="AA255" i="12" s="1"/>
  <c r="B262" i="12"/>
  <c r="A262" i="12"/>
  <c r="AA262" i="12" s="1"/>
  <c r="B268" i="12"/>
  <c r="A268" i="12"/>
  <c r="AA268" i="12" s="1"/>
  <c r="B267" i="12"/>
  <c r="A267" i="12"/>
  <c r="AA267" i="12" s="1"/>
  <c r="B246" i="12"/>
  <c r="A246" i="12"/>
  <c r="AA246" i="12" s="1"/>
  <c r="B245" i="12"/>
  <c r="AB245" i="12" s="1"/>
  <c r="A245" i="12"/>
  <c r="AA245" i="12" s="1"/>
  <c r="B244" i="12"/>
  <c r="A244" i="12"/>
  <c r="AA244" i="12" s="1"/>
  <c r="B254" i="12"/>
  <c r="A254" i="12"/>
  <c r="AA254" i="12" s="1"/>
  <c r="B243" i="12"/>
  <c r="AB243" i="12" s="1"/>
  <c r="A243" i="12"/>
  <c r="AA243" i="12" s="1"/>
  <c r="B242" i="12"/>
  <c r="A242" i="12"/>
  <c r="AA242" i="12" s="1"/>
  <c r="B241" i="12"/>
  <c r="A241" i="12"/>
  <c r="AA241" i="12" s="1"/>
  <c r="B240" i="12"/>
  <c r="A240" i="12"/>
  <c r="AA240" i="12" s="1"/>
  <c r="B239" i="12"/>
  <c r="AB239" i="12" s="1"/>
  <c r="A239" i="12"/>
  <c r="AA239" i="12" s="1"/>
  <c r="B261" i="12"/>
  <c r="A261" i="12"/>
  <c r="AA261" i="12" s="1"/>
  <c r="B238" i="12"/>
  <c r="A238" i="12"/>
  <c r="AA238" i="12" s="1"/>
  <c r="B237" i="12"/>
  <c r="A237" i="12"/>
  <c r="AA237" i="12" s="1"/>
  <c r="AB307" i="13" l="1"/>
  <c r="AD2" i="13"/>
  <c r="AC138" i="13"/>
  <c r="AD138" i="13"/>
  <c r="AD285" i="13"/>
  <c r="AC285" i="13"/>
  <c r="AD176" i="13"/>
  <c r="AC176" i="13"/>
  <c r="AC261" i="13"/>
  <c r="AD261" i="13"/>
  <c r="AC102" i="13"/>
  <c r="AD102" i="13"/>
  <c r="AD236" i="13"/>
  <c r="AC236" i="13"/>
  <c r="AD37" i="13"/>
  <c r="AC37" i="13"/>
  <c r="AD80" i="13"/>
  <c r="AC80" i="13"/>
  <c r="AD60" i="13"/>
  <c r="AC60" i="13"/>
  <c r="AC2" i="13"/>
  <c r="AD212" i="13"/>
  <c r="AC212" i="13"/>
  <c r="Z74" i="12"/>
  <c r="Z103" i="12"/>
  <c r="Z132" i="12"/>
  <c r="Z204" i="12"/>
  <c r="Z235" i="12"/>
  <c r="Z29" i="12"/>
  <c r="Z40" i="12"/>
  <c r="Z56" i="12"/>
  <c r="Z269" i="12"/>
  <c r="Z173" i="12"/>
  <c r="AB261" i="12"/>
  <c r="AB242" i="12"/>
  <c r="AB286" i="12"/>
  <c r="AB276" i="12"/>
  <c r="AB283" i="12"/>
  <c r="AB238" i="12"/>
  <c r="AB241" i="12"/>
  <c r="AB268" i="12"/>
  <c r="AB289" i="12"/>
  <c r="AB279" i="12"/>
  <c r="AB285" i="12"/>
  <c r="AB244" i="12"/>
  <c r="AB247" i="12"/>
  <c r="AB257" i="12"/>
  <c r="AB271" i="12"/>
  <c r="AB275" i="12"/>
  <c r="AB281" i="12"/>
  <c r="AB288" i="12"/>
  <c r="AB237" i="12"/>
  <c r="AB240" i="12"/>
  <c r="AB254" i="12"/>
  <c r="AB262" i="12"/>
  <c r="AB256" i="12"/>
  <c r="AB263" i="12"/>
  <c r="AB270" i="12"/>
  <c r="AB274" i="12"/>
  <c r="AB278" i="12"/>
  <c r="AB287" i="12"/>
  <c r="AB290" i="12"/>
  <c r="AB291" i="12"/>
  <c r="AB246" i="12"/>
  <c r="AB255" i="12"/>
  <c r="AB249" i="12"/>
  <c r="AB269" i="12"/>
  <c r="AB273" i="12"/>
  <c r="AB280" i="12"/>
  <c r="G348" i="14"/>
  <c r="AD269" i="12" l="1"/>
  <c r="AC269" i="12"/>
  <c r="X3" i="16" l="1"/>
  <c r="Y3" i="16" s="1"/>
  <c r="A11" i="15" l="1"/>
  <c r="AA11" i="15" s="1"/>
  <c r="X225" i="15" l="1"/>
  <c r="Y225" i="15" s="1"/>
  <c r="X224" i="15"/>
  <c r="Y224" i="15" s="1"/>
  <c r="X218" i="15"/>
  <c r="Y218" i="15" s="1"/>
  <c r="X217" i="15"/>
  <c r="Y217" i="15" s="1"/>
  <c r="X216" i="15"/>
  <c r="Y216" i="15" s="1"/>
  <c r="X215" i="15"/>
  <c r="Y215" i="15" s="1"/>
  <c r="X214" i="15"/>
  <c r="Y214" i="15" s="1"/>
  <c r="X213" i="15"/>
  <c r="Y213" i="15" s="1"/>
  <c r="X212" i="15"/>
  <c r="Y212" i="15" s="1"/>
  <c r="X211" i="15"/>
  <c r="Y211" i="15" s="1"/>
  <c r="X223" i="15"/>
  <c r="Y223" i="15" s="1"/>
  <c r="X210" i="15"/>
  <c r="Y210" i="15" s="1"/>
  <c r="X209" i="15"/>
  <c r="Y209" i="15" s="1"/>
  <c r="X208" i="15"/>
  <c r="Y208" i="15" s="1"/>
  <c r="X222" i="15"/>
  <c r="Y222" i="15" s="1"/>
  <c r="X221" i="15"/>
  <c r="Y221" i="15" s="1"/>
  <c r="X207" i="15"/>
  <c r="Y207" i="15" s="1"/>
  <c r="X206" i="15"/>
  <c r="Y206" i="15" s="1"/>
  <c r="X205" i="15"/>
  <c r="Y205" i="15" s="1"/>
  <c r="X220" i="15"/>
  <c r="Y220" i="15" s="1"/>
  <c r="X204" i="15"/>
  <c r="Y204" i="15" s="1"/>
  <c r="X203" i="15"/>
  <c r="Y203" i="15" s="1"/>
  <c r="X202" i="15"/>
  <c r="Y202" i="15" s="1"/>
  <c r="X201" i="15"/>
  <c r="Y201" i="15" s="1"/>
  <c r="X198" i="15"/>
  <c r="Y198" i="15" s="1"/>
  <c r="X197" i="15"/>
  <c r="Y197" i="15" s="1"/>
  <c r="X196" i="15"/>
  <c r="Y196" i="15" s="1"/>
  <c r="X195" i="15"/>
  <c r="Y195" i="15" s="1"/>
  <c r="X194" i="15"/>
  <c r="Y194" i="15" s="1"/>
  <c r="X193" i="15"/>
  <c r="Y193" i="15" s="1"/>
  <c r="X192" i="15"/>
  <c r="Y192" i="15" s="1"/>
  <c r="X191" i="15"/>
  <c r="Y191" i="15" s="1"/>
  <c r="X190" i="15"/>
  <c r="Y190" i="15" s="1"/>
  <c r="X200" i="15"/>
  <c r="Y200" i="15" s="1"/>
  <c r="X189" i="15"/>
  <c r="Y189" i="15" s="1"/>
  <c r="X188" i="15"/>
  <c r="Y188" i="15" s="1"/>
  <c r="X187" i="15"/>
  <c r="Y187" i="15" s="1"/>
  <c r="X181" i="15"/>
  <c r="Y181" i="15" s="1"/>
  <c r="X199" i="15"/>
  <c r="Y199" i="15" s="1"/>
  <c r="X180" i="15"/>
  <c r="Y180" i="15" s="1"/>
  <c r="X179" i="15"/>
  <c r="Y179" i="15" s="1"/>
  <c r="X178" i="15"/>
  <c r="Y178" i="15" s="1"/>
  <c r="X177" i="15"/>
  <c r="Y177" i="15" s="1"/>
  <c r="X176" i="15"/>
  <c r="Y176" i="15" s="1"/>
  <c r="X186" i="15"/>
  <c r="Y186" i="15" s="1"/>
  <c r="X175" i="15"/>
  <c r="Y175" i="15" s="1"/>
  <c r="X174" i="15"/>
  <c r="Y174" i="15" s="1"/>
  <c r="X185" i="15"/>
  <c r="Y185" i="15" s="1"/>
  <c r="X173" i="15"/>
  <c r="Y173" i="15" s="1"/>
  <c r="X170" i="15"/>
  <c r="Y170" i="15" s="1"/>
  <c r="X169" i="15"/>
  <c r="Y169" i="15" s="1"/>
  <c r="X168" i="15"/>
  <c r="Y168" i="15" s="1"/>
  <c r="X167" i="15"/>
  <c r="Y167" i="15" s="1"/>
  <c r="X163" i="15"/>
  <c r="Y163" i="15" s="1"/>
  <c r="X162" i="15"/>
  <c r="Y162" i="15" s="1"/>
  <c r="X184" i="15"/>
  <c r="Y184" i="15" s="1"/>
  <c r="X161" i="15"/>
  <c r="Y161" i="15" s="1"/>
  <c r="X183" i="15"/>
  <c r="Y183" i="15" s="1"/>
  <c r="X160" i="15"/>
  <c r="Y160" i="15" s="1"/>
  <c r="X182" i="15"/>
  <c r="Y182" i="15" s="1"/>
  <c r="X159" i="15"/>
  <c r="Y159" i="15" s="1"/>
  <c r="X158" i="15"/>
  <c r="Y158" i="15" s="1"/>
  <c r="X157" i="15"/>
  <c r="Y157" i="15" s="1"/>
  <c r="X156" i="15"/>
  <c r="Y156" i="15" s="1"/>
  <c r="X166" i="15"/>
  <c r="Y166" i="15" s="1"/>
  <c r="X154" i="15"/>
  <c r="Y154" i="15" s="1"/>
  <c r="X172" i="15"/>
  <c r="Y172" i="15" s="1"/>
  <c r="X153" i="15"/>
  <c r="Y153" i="15" s="1"/>
  <c r="X152" i="15"/>
  <c r="Y152" i="15" s="1"/>
  <c r="X171" i="15"/>
  <c r="Y171" i="15" s="1"/>
  <c r="X165" i="15"/>
  <c r="Y165" i="15" s="1"/>
  <c r="X150" i="15"/>
  <c r="Y150" i="15" s="1"/>
  <c r="X149" i="15"/>
  <c r="Y149" i="15" s="1"/>
  <c r="X164" i="15"/>
  <c r="Y164" i="15" s="1"/>
  <c r="X148" i="15"/>
  <c r="Y148" i="15" s="1"/>
  <c r="X147" i="15"/>
  <c r="Y147" i="15" s="1"/>
  <c r="X146" i="15"/>
  <c r="Y146" i="15" s="1"/>
  <c r="X145" i="15"/>
  <c r="Y145" i="15" s="1"/>
  <c r="X144" i="15"/>
  <c r="Y144" i="15" s="1"/>
  <c r="X143" i="15"/>
  <c r="Y143" i="15" s="1"/>
  <c r="X142" i="15"/>
  <c r="Y142" i="15" s="1"/>
  <c r="X141" i="15"/>
  <c r="Y141" i="15" s="1"/>
  <c r="X140" i="15"/>
  <c r="Y140" i="15" s="1"/>
  <c r="X155" i="15"/>
  <c r="Y155" i="15" s="1"/>
  <c r="X139" i="15"/>
  <c r="Y139" i="15" s="1"/>
  <c r="X138" i="15"/>
  <c r="Y138" i="15" s="1"/>
  <c r="X137" i="15"/>
  <c r="Y137" i="15" s="1"/>
  <c r="X136" i="15"/>
  <c r="Y136" i="15" s="1"/>
  <c r="X135" i="15"/>
  <c r="Y135" i="15" s="1"/>
  <c r="X134" i="15"/>
  <c r="Y134" i="15" s="1"/>
  <c r="X133" i="15"/>
  <c r="Y133" i="15" s="1"/>
  <c r="X132" i="15"/>
  <c r="Y132" i="15" s="1"/>
  <c r="X124" i="15"/>
  <c r="Y124" i="15" s="1"/>
  <c r="X151" i="15"/>
  <c r="Y151" i="15" s="1"/>
  <c r="X123" i="15"/>
  <c r="Y123" i="15" s="1"/>
  <c r="X122" i="15"/>
  <c r="Y122" i="15" s="1"/>
  <c r="X121" i="15"/>
  <c r="Y121" i="15" s="1"/>
  <c r="X120" i="15"/>
  <c r="Y120" i="15" s="1"/>
  <c r="X119" i="15"/>
  <c r="Y119" i="15" s="1"/>
  <c r="X118" i="15"/>
  <c r="Y118" i="15" s="1"/>
  <c r="X131" i="15"/>
  <c r="Y131" i="15" s="1"/>
  <c r="X130" i="15"/>
  <c r="Y130" i="15" s="1"/>
  <c r="X117" i="15"/>
  <c r="Y117" i="15" s="1"/>
  <c r="X116" i="15"/>
  <c r="Y116" i="15" s="1"/>
  <c r="X115" i="15"/>
  <c r="Y115" i="15" s="1"/>
  <c r="X128" i="15"/>
  <c r="Y128" i="15" s="1"/>
  <c r="X114" i="15"/>
  <c r="Y114" i="15" s="1"/>
  <c r="X113" i="15"/>
  <c r="Y113" i="15" s="1"/>
  <c r="X112" i="15"/>
  <c r="Y112" i="15" s="1"/>
  <c r="X111" i="15"/>
  <c r="Y111" i="15" s="1"/>
  <c r="X110" i="15"/>
  <c r="Y110" i="15" s="1"/>
  <c r="X129" i="15"/>
  <c r="Y129" i="15" s="1"/>
  <c r="Z129" i="15" s="1"/>
  <c r="X109" i="15"/>
  <c r="Y109" i="15" s="1"/>
  <c r="X108" i="15"/>
  <c r="Y108" i="15" s="1"/>
  <c r="X107" i="15"/>
  <c r="Y107" i="15" s="1"/>
  <c r="X106" i="15"/>
  <c r="Y106" i="15" s="1"/>
  <c r="X105" i="15"/>
  <c r="Y105" i="15" s="1"/>
  <c r="X104" i="15"/>
  <c r="Y104" i="15" s="1"/>
  <c r="X127" i="15"/>
  <c r="Y127" i="15" s="1"/>
  <c r="X103" i="15"/>
  <c r="Y103" i="15" s="1"/>
  <c r="X102" i="15"/>
  <c r="Y102" i="15" s="1"/>
  <c r="X101" i="15"/>
  <c r="Y101" i="15" s="1"/>
  <c r="X100" i="15"/>
  <c r="Y100" i="15" s="1"/>
  <c r="X126" i="15"/>
  <c r="Y126" i="15" s="1"/>
  <c r="X98" i="15"/>
  <c r="Y98" i="15" s="1"/>
  <c r="X97" i="15"/>
  <c r="Y97" i="15" s="1"/>
  <c r="X91" i="15"/>
  <c r="Y91" i="15" s="1"/>
  <c r="X90" i="15"/>
  <c r="Y90" i="15" s="1"/>
  <c r="X89" i="15"/>
  <c r="Y89" i="15" s="1"/>
  <c r="X96" i="15"/>
  <c r="Y96" i="15" s="1"/>
  <c r="X88" i="15"/>
  <c r="Y88" i="15" s="1"/>
  <c r="X87" i="15"/>
  <c r="Y87" i="15" s="1"/>
  <c r="X99" i="15"/>
  <c r="Y99" i="15" s="1"/>
  <c r="X86" i="15"/>
  <c r="Y86" i="15" s="1"/>
  <c r="X85" i="15"/>
  <c r="Y85" i="15" s="1"/>
  <c r="X84" i="15"/>
  <c r="Y84" i="15" s="1"/>
  <c r="X83" i="15"/>
  <c r="Y83" i="15" s="1"/>
  <c r="X95" i="15"/>
  <c r="Y95" i="15" s="1"/>
  <c r="X82" i="15"/>
  <c r="Y82" i="15" s="1"/>
  <c r="X80" i="15"/>
  <c r="Y80" i="15" s="1"/>
  <c r="X79" i="15"/>
  <c r="Y79" i="15" s="1"/>
  <c r="X78" i="15"/>
  <c r="Y78" i="15" s="1"/>
  <c r="X77" i="15"/>
  <c r="Y77" i="15" s="1"/>
  <c r="X76" i="15"/>
  <c r="Y76" i="15" s="1"/>
  <c r="X75" i="15"/>
  <c r="Y75" i="15" s="1"/>
  <c r="X94" i="15"/>
  <c r="Y94" i="15" s="1"/>
  <c r="X74" i="15"/>
  <c r="Y74" i="15" s="1"/>
  <c r="X81" i="15"/>
  <c r="Y81" i="15" s="1"/>
  <c r="X73" i="15"/>
  <c r="Y73" i="15" s="1"/>
  <c r="X72" i="15"/>
  <c r="Y72" i="15" s="1"/>
  <c r="X71" i="15"/>
  <c r="Y71" i="15" s="1"/>
  <c r="X93" i="15"/>
  <c r="Y93" i="15" s="1"/>
  <c r="X70" i="15"/>
  <c r="Y70" i="15" s="1"/>
  <c r="X69" i="15"/>
  <c r="Y69" i="15" s="1"/>
  <c r="X68" i="15"/>
  <c r="Y68" i="15" s="1"/>
  <c r="X125" i="15"/>
  <c r="Y125" i="15" s="1"/>
  <c r="X64" i="15"/>
  <c r="Y64" i="15" s="1"/>
  <c r="X92" i="15"/>
  <c r="Y92" i="15" s="1"/>
  <c r="X63" i="15"/>
  <c r="Y63" i="15" s="1"/>
  <c r="X62" i="15"/>
  <c r="Y62" i="15" s="1"/>
  <c r="X59" i="15"/>
  <c r="Y59" i="15" s="1"/>
  <c r="X58" i="15"/>
  <c r="Y58" i="15" s="1"/>
  <c r="X57" i="15"/>
  <c r="Y57" i="15" s="1"/>
  <c r="X56" i="15"/>
  <c r="Y56" i="15" s="1"/>
  <c r="X55" i="15"/>
  <c r="Y55" i="15" s="1"/>
  <c r="X54" i="15"/>
  <c r="Y54" i="15" s="1"/>
  <c r="X61" i="15"/>
  <c r="Y61" i="15" s="1"/>
  <c r="X53" i="15"/>
  <c r="Y53" i="15" s="1"/>
  <c r="X52" i="15"/>
  <c r="Y52" i="15" s="1"/>
  <c r="X67" i="15"/>
  <c r="Y67" i="15" s="1"/>
  <c r="X60" i="15"/>
  <c r="Y60" i="15" s="1"/>
  <c r="X51" i="15"/>
  <c r="Y51" i="15" s="1"/>
  <c r="X50" i="15"/>
  <c r="Y50" i="15" s="1"/>
  <c r="X66" i="15"/>
  <c r="Y66" i="15" s="1"/>
  <c r="X49" i="15"/>
  <c r="Y49" i="15" s="1"/>
  <c r="X65" i="15"/>
  <c r="Y65" i="15" s="1"/>
  <c r="X45" i="15"/>
  <c r="Y45" i="15" s="1"/>
  <c r="X44" i="15"/>
  <c r="Y44" i="15" s="1"/>
  <c r="X43" i="15"/>
  <c r="Y43" i="15" s="1"/>
  <c r="X42" i="15"/>
  <c r="Y42" i="15" s="1"/>
  <c r="X41" i="15"/>
  <c r="Y41" i="15" s="1"/>
  <c r="X40" i="15"/>
  <c r="Y40" i="15" s="1"/>
  <c r="X39" i="15"/>
  <c r="Y39" i="15" s="1"/>
  <c r="X38" i="15"/>
  <c r="Y38" i="15" s="1"/>
  <c r="X34" i="15"/>
  <c r="Y34" i="15" s="1"/>
  <c r="X33" i="15"/>
  <c r="Y33" i="15" s="1"/>
  <c r="X32" i="15"/>
  <c r="Y32" i="15" s="1"/>
  <c r="X46" i="15"/>
  <c r="Y46" i="15" s="1"/>
  <c r="X47" i="15"/>
  <c r="Y47" i="15" s="1"/>
  <c r="X20" i="15"/>
  <c r="Y20" i="15" s="1"/>
  <c r="X19" i="15"/>
  <c r="Y19" i="15" s="1"/>
  <c r="X18" i="15"/>
  <c r="Y18" i="15" s="1"/>
  <c r="X31" i="15"/>
  <c r="Y31" i="15" s="1"/>
  <c r="X17" i="15"/>
  <c r="Y17" i="15" s="1"/>
  <c r="X30" i="15"/>
  <c r="Y30" i="15" s="1"/>
  <c r="X37" i="15"/>
  <c r="Y37" i="15" s="1"/>
  <c r="X36" i="15"/>
  <c r="Y36" i="15" s="1"/>
  <c r="X35" i="15"/>
  <c r="Y35" i="15" s="1"/>
  <c r="X28" i="15"/>
  <c r="Y28" i="15" s="1"/>
  <c r="X16" i="15"/>
  <c r="Y16" i="15" s="1"/>
  <c r="X15" i="15"/>
  <c r="Y15" i="15" s="1"/>
  <c r="X14" i="15"/>
  <c r="Y14" i="15" s="1"/>
  <c r="X13" i="15"/>
  <c r="Y13" i="15" s="1"/>
  <c r="X12" i="15"/>
  <c r="Y12" i="15" s="1"/>
  <c r="X27" i="15"/>
  <c r="Y27" i="15" s="1"/>
  <c r="X10" i="15"/>
  <c r="Y10" i="15" s="1"/>
  <c r="X9" i="15"/>
  <c r="Y9" i="15" s="1"/>
  <c r="X48" i="15"/>
  <c r="Y48" i="15" s="1"/>
  <c r="X8" i="15"/>
  <c r="Y8" i="15" s="1"/>
  <c r="X26" i="15"/>
  <c r="Y26" i="15" s="1"/>
  <c r="X25" i="15"/>
  <c r="Y25" i="15" s="1"/>
  <c r="X7" i="15"/>
  <c r="Y7" i="15" s="1"/>
  <c r="X6" i="15"/>
  <c r="Y6" i="15" s="1"/>
  <c r="X11" i="15"/>
  <c r="Y11" i="15" s="1"/>
  <c r="X5" i="15"/>
  <c r="Y5" i="15" s="1"/>
  <c r="X4" i="15"/>
  <c r="Y4" i="15" s="1"/>
  <c r="X24" i="15"/>
  <c r="Y24" i="15" s="1"/>
  <c r="X23" i="15"/>
  <c r="Y23" i="15" s="1"/>
  <c r="X22" i="15"/>
  <c r="Y22" i="15" s="1"/>
  <c r="X21" i="15"/>
  <c r="Y21" i="15" s="1"/>
  <c r="X3" i="15"/>
  <c r="Y3" i="15" s="1"/>
  <c r="A219" i="15"/>
  <c r="AA219" i="15" s="1"/>
  <c r="A38" i="15"/>
  <c r="AA38" i="15" s="1"/>
  <c r="Z224" i="15" l="1"/>
  <c r="Z201" i="15"/>
  <c r="Z32" i="15"/>
  <c r="Z49" i="15"/>
  <c r="Z97" i="15"/>
  <c r="Z68" i="15"/>
  <c r="Z146" i="15"/>
  <c r="Z167" i="15"/>
  <c r="Z187" i="15"/>
  <c r="W345" i="14"/>
  <c r="W344" i="14"/>
  <c r="W342" i="14"/>
  <c r="W339" i="14"/>
  <c r="W338" i="14"/>
  <c r="W333" i="14"/>
  <c r="W328" i="14"/>
  <c r="W324" i="14"/>
  <c r="W323" i="14"/>
  <c r="W322" i="14"/>
  <c r="W321" i="14"/>
  <c r="W326" i="14"/>
  <c r="W316" i="14"/>
  <c r="W308" i="14"/>
  <c r="W304" i="14"/>
  <c r="W303" i="14"/>
  <c r="W297" i="14"/>
  <c r="W300" i="14"/>
  <c r="W299" i="14"/>
  <c r="W295" i="14"/>
  <c r="W291" i="14"/>
  <c r="W288" i="14"/>
  <c r="W298" i="14"/>
  <c r="W284" i="14"/>
  <c r="W283" i="14"/>
  <c r="W282" i="14"/>
  <c r="W281" i="14"/>
  <c r="W280" i="14"/>
  <c r="W274" i="14"/>
  <c r="W273" i="14"/>
  <c r="W272" i="14"/>
  <c r="W271" i="14"/>
  <c r="W270" i="14"/>
  <c r="W269" i="14"/>
  <c r="W268" i="14"/>
  <c r="W266" i="14"/>
  <c r="W265" i="14"/>
  <c r="W263" i="14"/>
  <c r="W278" i="14"/>
  <c r="W261" i="14"/>
  <c r="W277" i="14"/>
  <c r="W259" i="14"/>
  <c r="W257" i="14"/>
  <c r="W256" i="14"/>
  <c r="W254" i="14"/>
  <c r="W253" i="14"/>
  <c r="W249" i="14"/>
  <c r="W248" i="14"/>
  <c r="W243" i="14"/>
  <c r="W241" i="14"/>
  <c r="W267" i="14"/>
  <c r="W237" i="14"/>
  <c r="W236" i="14"/>
  <c r="W235" i="14"/>
  <c r="W234" i="14"/>
  <c r="W233" i="14"/>
  <c r="W232" i="14"/>
  <c r="W231" i="14"/>
  <c r="W230" i="14"/>
  <c r="W229" i="14"/>
  <c r="W228" i="14"/>
  <c r="W227" i="14"/>
  <c r="W210" i="14"/>
  <c r="W209" i="14"/>
  <c r="W208" i="14"/>
  <c r="W202" i="14"/>
  <c r="W200" i="14"/>
  <c r="W199" i="14"/>
  <c r="W198" i="14"/>
  <c r="W197" i="14"/>
  <c r="W196" i="14"/>
  <c r="W226" i="14"/>
  <c r="W195" i="14"/>
  <c r="W194" i="14"/>
  <c r="W193" i="14"/>
  <c r="W192" i="14"/>
  <c r="W191" i="14"/>
  <c r="W190" i="14"/>
  <c r="W189" i="14"/>
  <c r="W188" i="14"/>
  <c r="W187" i="14"/>
  <c r="W186" i="14"/>
  <c r="W185" i="14"/>
  <c r="W184" i="14"/>
  <c r="W183" i="14"/>
  <c r="W182" i="14"/>
  <c r="W181" i="14"/>
  <c r="W180" i="14"/>
  <c r="W179" i="14"/>
  <c r="W178" i="14"/>
  <c r="W177" i="14"/>
  <c r="W176" i="14"/>
  <c r="W173" i="14"/>
  <c r="W172" i="14"/>
  <c r="W167" i="14"/>
  <c r="W166" i="14"/>
  <c r="W163" i="14"/>
  <c r="W160" i="14"/>
  <c r="W155" i="14"/>
  <c r="W153" i="14"/>
  <c r="W152" i="14"/>
  <c r="W151" i="14"/>
  <c r="W141" i="14"/>
  <c r="W140" i="14"/>
  <c r="W138" i="14"/>
  <c r="W133" i="14"/>
  <c r="W132" i="14"/>
  <c r="W175" i="14"/>
  <c r="W131" i="14"/>
  <c r="W130" i="14"/>
  <c r="W129" i="14"/>
  <c r="W128" i="14"/>
  <c r="W127" i="14"/>
  <c r="W126" i="14"/>
  <c r="W125" i="14"/>
  <c r="W174" i="14"/>
  <c r="W120" i="14"/>
  <c r="W115" i="14"/>
  <c r="W134" i="14"/>
  <c r="W111" i="14"/>
  <c r="W105" i="14"/>
  <c r="W104" i="14"/>
  <c r="W95" i="14"/>
  <c r="W124" i="14"/>
  <c r="W92" i="14"/>
  <c r="W91" i="14"/>
  <c r="W90" i="14"/>
  <c r="W89" i="14"/>
  <c r="W88" i="14"/>
  <c r="W87" i="14"/>
  <c r="W123" i="14"/>
  <c r="W86" i="14"/>
  <c r="W85" i="14"/>
  <c r="W83" i="14"/>
  <c r="W82" i="14"/>
  <c r="W81" i="14"/>
  <c r="W76" i="14"/>
  <c r="W72" i="14"/>
  <c r="W69" i="14"/>
  <c r="W58" i="14"/>
  <c r="W57" i="14"/>
  <c r="W56" i="14"/>
  <c r="W54" i="14"/>
  <c r="W52" i="14"/>
  <c r="W51" i="14"/>
  <c r="W50" i="14"/>
  <c r="W49" i="14"/>
  <c r="W44" i="14"/>
  <c r="W40" i="14"/>
  <c r="W39" i="14"/>
  <c r="W38" i="14"/>
  <c r="W35" i="14"/>
  <c r="W34" i="14"/>
  <c r="W33" i="14"/>
  <c r="W32" i="14"/>
  <c r="W31" i="14"/>
  <c r="W30" i="14"/>
  <c r="W29" i="14"/>
  <c r="W20" i="14"/>
  <c r="W17" i="14"/>
  <c r="W16" i="14"/>
  <c r="W15" i="14"/>
  <c r="W13" i="14"/>
  <c r="W11" i="14"/>
  <c r="W10" i="14"/>
  <c r="W9" i="14"/>
  <c r="W7" i="14"/>
  <c r="W36" i="14"/>
  <c r="W6" i="14"/>
  <c r="X345" i="14"/>
  <c r="Y345" i="14" s="1"/>
  <c r="X344" i="14"/>
  <c r="Y344" i="14" s="1"/>
  <c r="X342" i="14"/>
  <c r="X339" i="14"/>
  <c r="Y339" i="14" s="1"/>
  <c r="X338" i="14"/>
  <c r="X333" i="14"/>
  <c r="Y333" i="14" s="1"/>
  <c r="X328" i="14"/>
  <c r="Y328" i="14" s="1"/>
  <c r="X324" i="14"/>
  <c r="Y324" i="14" s="1"/>
  <c r="X323" i="14"/>
  <c r="X322" i="14"/>
  <c r="Y322" i="14" s="1"/>
  <c r="X321" i="14"/>
  <c r="Y321" i="14" s="1"/>
  <c r="X326" i="14"/>
  <c r="X316" i="14"/>
  <c r="Y316" i="14" s="1"/>
  <c r="X308" i="14"/>
  <c r="Y308" i="14" s="1"/>
  <c r="X304" i="14"/>
  <c r="Y304" i="14" s="1"/>
  <c r="X303" i="14"/>
  <c r="Y303" i="14" s="1"/>
  <c r="X297" i="14"/>
  <c r="Y297" i="14" s="1"/>
  <c r="X300" i="14"/>
  <c r="Y300" i="14" s="1"/>
  <c r="X299" i="14"/>
  <c r="Y299" i="14" s="1"/>
  <c r="X295" i="14"/>
  <c r="Y295" i="14" s="1"/>
  <c r="X291" i="14"/>
  <c r="Y291" i="14" s="1"/>
  <c r="X288" i="14"/>
  <c r="Y288" i="14" s="1"/>
  <c r="X298" i="14"/>
  <c r="Y298" i="14" s="1"/>
  <c r="X284" i="14"/>
  <c r="Y284" i="14" s="1"/>
  <c r="X283" i="14"/>
  <c r="Y283" i="14" s="1"/>
  <c r="X282" i="14"/>
  <c r="X281" i="14"/>
  <c r="Y281" i="14" s="1"/>
  <c r="X280" i="14"/>
  <c r="Y280" i="14" s="1"/>
  <c r="X274" i="14"/>
  <c r="Y274" i="14" s="1"/>
  <c r="X273" i="14"/>
  <c r="X272" i="14"/>
  <c r="Y272" i="14" s="1"/>
  <c r="X271" i="14"/>
  <c r="Y271" i="14" s="1"/>
  <c r="X270" i="14"/>
  <c r="Y270" i="14" s="1"/>
  <c r="X269" i="14"/>
  <c r="X268" i="14"/>
  <c r="Y268" i="14" s="1"/>
  <c r="X266" i="14"/>
  <c r="Y266" i="14" s="1"/>
  <c r="X265" i="14"/>
  <c r="Y265" i="14" s="1"/>
  <c r="X263" i="14"/>
  <c r="Y263" i="14" s="1"/>
  <c r="X278" i="14"/>
  <c r="Y278" i="14" s="1"/>
  <c r="X261" i="14"/>
  <c r="Y261" i="14" s="1"/>
  <c r="X277" i="14"/>
  <c r="Y277" i="14" s="1"/>
  <c r="X259" i="14"/>
  <c r="X257" i="14"/>
  <c r="Y257" i="14" s="1"/>
  <c r="X256" i="14"/>
  <c r="X254" i="14"/>
  <c r="Y254" i="14" s="1"/>
  <c r="X253" i="14"/>
  <c r="Y253" i="14" s="1"/>
  <c r="X249" i="14"/>
  <c r="X248" i="14"/>
  <c r="Y248" i="14" s="1"/>
  <c r="X243" i="14"/>
  <c r="Y243" i="14" s="1"/>
  <c r="X241" i="14"/>
  <c r="X267" i="14"/>
  <c r="Y267" i="14" s="1"/>
  <c r="X237" i="14"/>
  <c r="Y237" i="14" s="1"/>
  <c r="X236" i="14"/>
  <c r="Y236" i="14" s="1"/>
  <c r="X235" i="14"/>
  <c r="X234" i="14"/>
  <c r="Y234" i="14" s="1"/>
  <c r="X233" i="14"/>
  <c r="Y233" i="14" s="1"/>
  <c r="X232" i="14"/>
  <c r="Y232" i="14" s="1"/>
  <c r="X231" i="14"/>
  <c r="X230" i="14"/>
  <c r="Y230" i="14" s="1"/>
  <c r="X229" i="14"/>
  <c r="Y229" i="14" s="1"/>
  <c r="X228" i="14"/>
  <c r="Y228" i="14" s="1"/>
  <c r="X227" i="14"/>
  <c r="X210" i="14"/>
  <c r="Y210" i="14" s="1"/>
  <c r="X209" i="14"/>
  <c r="Y209" i="14" s="1"/>
  <c r="X208" i="14"/>
  <c r="X202" i="14"/>
  <c r="Y202" i="14" s="1"/>
  <c r="X200" i="14"/>
  <c r="Y200" i="14" s="1"/>
  <c r="X199" i="14"/>
  <c r="Y199" i="14" s="1"/>
  <c r="X198" i="14"/>
  <c r="Y198" i="14" s="1"/>
  <c r="X197" i="14"/>
  <c r="X196" i="14"/>
  <c r="Y196" i="14" s="1"/>
  <c r="X226" i="14"/>
  <c r="Y226" i="14" s="1"/>
  <c r="X195" i="14"/>
  <c r="Y195" i="14" s="1"/>
  <c r="X194" i="14"/>
  <c r="X193" i="14"/>
  <c r="Y193" i="14" s="1"/>
  <c r="X192" i="14"/>
  <c r="Y192" i="14" s="1"/>
  <c r="X191" i="14"/>
  <c r="Y191" i="14" s="1"/>
  <c r="X190" i="14"/>
  <c r="X189" i="14"/>
  <c r="Y189" i="14" s="1"/>
  <c r="X188" i="14"/>
  <c r="Y188" i="14" s="1"/>
  <c r="X187" i="14"/>
  <c r="Y187" i="14" s="1"/>
  <c r="X186" i="14"/>
  <c r="X185" i="14"/>
  <c r="Y185" i="14" s="1"/>
  <c r="X184" i="14"/>
  <c r="Y184" i="14" s="1"/>
  <c r="X183" i="14"/>
  <c r="Y183" i="14" s="1"/>
  <c r="X182" i="14"/>
  <c r="X181" i="14"/>
  <c r="Y181" i="14" s="1"/>
  <c r="X180" i="14"/>
  <c r="Y180" i="14" s="1"/>
  <c r="X179" i="14"/>
  <c r="Y179" i="14" s="1"/>
  <c r="X178" i="14"/>
  <c r="X177" i="14"/>
  <c r="Y177" i="14" s="1"/>
  <c r="X176" i="14"/>
  <c r="Y176" i="14" s="1"/>
  <c r="X173" i="14"/>
  <c r="Y173" i="14" s="1"/>
  <c r="X172" i="14"/>
  <c r="X167" i="14"/>
  <c r="Y167" i="14" s="1"/>
  <c r="X166" i="14"/>
  <c r="Y166" i="14" s="1"/>
  <c r="X163" i="14"/>
  <c r="Y163" i="14" s="1"/>
  <c r="X160" i="14"/>
  <c r="X155" i="14"/>
  <c r="Y155" i="14" s="1"/>
  <c r="X153" i="14"/>
  <c r="Y153" i="14" s="1"/>
  <c r="X152" i="14"/>
  <c r="X151" i="14"/>
  <c r="Y151" i="14" s="1"/>
  <c r="X141" i="14"/>
  <c r="Y141" i="14" s="1"/>
  <c r="X140" i="14"/>
  <c r="X138" i="14"/>
  <c r="Y138" i="14" s="1"/>
  <c r="X133" i="14"/>
  <c r="Y133" i="14" s="1"/>
  <c r="X132" i="14"/>
  <c r="X175" i="14"/>
  <c r="Y175" i="14" s="1"/>
  <c r="X131" i="14"/>
  <c r="Y131" i="14" s="1"/>
  <c r="X130" i="14"/>
  <c r="Y130" i="14" s="1"/>
  <c r="X129" i="14"/>
  <c r="X128" i="14"/>
  <c r="Y128" i="14" s="1"/>
  <c r="X127" i="14"/>
  <c r="Y127" i="14" s="1"/>
  <c r="X126" i="14"/>
  <c r="Y126" i="14" s="1"/>
  <c r="X125" i="14"/>
  <c r="X174" i="14"/>
  <c r="Y174" i="14" s="1"/>
  <c r="X120" i="14"/>
  <c r="X115" i="14"/>
  <c r="Y115" i="14" s="1"/>
  <c r="X134" i="14"/>
  <c r="Y134" i="14" s="1"/>
  <c r="X111" i="14"/>
  <c r="Y111" i="14" s="1"/>
  <c r="X105" i="14"/>
  <c r="Y105" i="14" s="1"/>
  <c r="X104" i="14"/>
  <c r="X95" i="14"/>
  <c r="Y95" i="14" s="1"/>
  <c r="X124" i="14"/>
  <c r="Y124" i="14" s="1"/>
  <c r="X92" i="14"/>
  <c r="Y92" i="14" s="1"/>
  <c r="X90" i="14"/>
  <c r="X89" i="14"/>
  <c r="Y89" i="14" s="1"/>
  <c r="X88" i="14"/>
  <c r="Y88" i="14" s="1"/>
  <c r="X87" i="14"/>
  <c r="Y87" i="14" s="1"/>
  <c r="X123" i="14"/>
  <c r="X86" i="14"/>
  <c r="Y86" i="14" s="1"/>
  <c r="X85" i="14"/>
  <c r="Y85" i="14" s="1"/>
  <c r="X83" i="14"/>
  <c r="Y83" i="14" s="1"/>
  <c r="X82" i="14"/>
  <c r="Y82" i="14" s="1"/>
  <c r="X81" i="14"/>
  <c r="X76" i="14"/>
  <c r="Y76" i="14" s="1"/>
  <c r="X72" i="14"/>
  <c r="Y72" i="14" s="1"/>
  <c r="X69" i="14"/>
  <c r="X58" i="14"/>
  <c r="Y58" i="14" s="1"/>
  <c r="X57" i="14"/>
  <c r="X56" i="14"/>
  <c r="Y56" i="14" s="1"/>
  <c r="X54" i="14"/>
  <c r="Y54" i="14" s="1"/>
  <c r="X52" i="14"/>
  <c r="Y52" i="14" s="1"/>
  <c r="X51" i="14"/>
  <c r="Y51" i="14" s="1"/>
  <c r="X50" i="14"/>
  <c r="Y50" i="14" s="1"/>
  <c r="X49" i="14"/>
  <c r="X44" i="14"/>
  <c r="Y44" i="14" s="1"/>
  <c r="X40" i="14"/>
  <c r="Y40" i="14" s="1"/>
  <c r="X39" i="14"/>
  <c r="Y39" i="14" s="1"/>
  <c r="X38" i="14"/>
  <c r="Y38" i="14" s="1"/>
  <c r="X35" i="14"/>
  <c r="Y35" i="14" s="1"/>
  <c r="X34" i="14"/>
  <c r="Y34" i="14" s="1"/>
  <c r="X33" i="14"/>
  <c r="Y33" i="14" s="1"/>
  <c r="X32" i="14"/>
  <c r="X31" i="14"/>
  <c r="Y31" i="14" s="1"/>
  <c r="X30" i="14"/>
  <c r="Y30" i="14" s="1"/>
  <c r="X29" i="14"/>
  <c r="Y29" i="14" s="1"/>
  <c r="X20" i="14"/>
  <c r="X17" i="14"/>
  <c r="Y17" i="14" s="1"/>
  <c r="X16" i="14"/>
  <c r="X15" i="14"/>
  <c r="Y15" i="14" s="1"/>
  <c r="X13" i="14"/>
  <c r="Y13" i="14" s="1"/>
  <c r="X11" i="14"/>
  <c r="Y11" i="14" s="1"/>
  <c r="X10" i="14"/>
  <c r="Y10" i="14" s="1"/>
  <c r="X9" i="14"/>
  <c r="Y9" i="14" s="1"/>
  <c r="X7" i="14"/>
  <c r="Y7" i="14" s="1"/>
  <c r="X36" i="14"/>
  <c r="Y36" i="14" s="1"/>
  <c r="X6" i="14"/>
  <c r="Y6" i="14" s="1"/>
  <c r="Y342" i="14"/>
  <c r="Y338" i="14"/>
  <c r="Y323" i="14"/>
  <c r="Y326" i="14"/>
  <c r="Y282" i="14"/>
  <c r="Y273" i="14"/>
  <c r="Y269" i="14"/>
  <c r="Y259" i="14"/>
  <c r="Y256" i="14"/>
  <c r="Y249" i="14"/>
  <c r="Y241" i="14"/>
  <c r="Y235" i="14"/>
  <c r="Y231" i="14"/>
  <c r="Y227" i="14"/>
  <c r="Y208" i="14"/>
  <c r="Y197" i="14"/>
  <c r="Y194" i="14"/>
  <c r="Y190" i="14"/>
  <c r="Y186" i="14"/>
  <c r="Y182" i="14"/>
  <c r="Y178" i="14"/>
  <c r="Y172" i="14"/>
  <c r="Y160" i="14"/>
  <c r="Y152" i="14"/>
  <c r="Y140" i="14"/>
  <c r="Y132" i="14"/>
  <c r="Y129" i="14"/>
  <c r="Y125" i="14"/>
  <c r="Y120" i="14"/>
  <c r="Y104" i="14"/>
  <c r="Y90" i="14"/>
  <c r="Y123" i="14"/>
  <c r="Y81" i="14"/>
  <c r="Y69" i="14"/>
  <c r="Y57" i="14"/>
  <c r="Y49" i="14"/>
  <c r="Y32" i="14"/>
  <c r="Y20" i="14"/>
  <c r="Y16" i="14"/>
  <c r="X346" i="14"/>
  <c r="Y346" i="14" s="1"/>
  <c r="W346" i="14"/>
  <c r="B344" i="14"/>
  <c r="A344" i="14"/>
  <c r="AA344" i="14" s="1"/>
  <c r="B343" i="14"/>
  <c r="A343" i="14"/>
  <c r="B342" i="14"/>
  <c r="AB342" i="14" s="1"/>
  <c r="A342" i="14"/>
  <c r="AA342" i="14" s="1"/>
  <c r="B341" i="14"/>
  <c r="A341" i="14"/>
  <c r="B340" i="14"/>
  <c r="A340" i="14"/>
  <c r="B339" i="14"/>
  <c r="AB339" i="14" s="1"/>
  <c r="A339" i="14"/>
  <c r="AA339" i="14" s="1"/>
  <c r="B338" i="14"/>
  <c r="AB338" i="14" s="1"/>
  <c r="A338" i="14"/>
  <c r="AA338" i="14" s="1"/>
  <c r="B337" i="14"/>
  <c r="A337" i="14"/>
  <c r="B346" i="14"/>
  <c r="A346" i="14"/>
  <c r="AA346" i="14" s="1"/>
  <c r="B336" i="14"/>
  <c r="A336" i="14"/>
  <c r="B335" i="14"/>
  <c r="A335" i="14"/>
  <c r="B334" i="14"/>
  <c r="A334" i="14"/>
  <c r="B333" i="14"/>
  <c r="AB333" i="14" s="1"/>
  <c r="A333" i="14"/>
  <c r="AA333" i="14" s="1"/>
  <c r="B332" i="14"/>
  <c r="A332" i="14"/>
  <c r="B331" i="14"/>
  <c r="A331" i="14"/>
  <c r="B330" i="14"/>
  <c r="A330" i="14"/>
  <c r="B329" i="14"/>
  <c r="A329" i="14"/>
  <c r="B345" i="14"/>
  <c r="AB345" i="14" s="1"/>
  <c r="A345" i="14"/>
  <c r="AA345" i="14" s="1"/>
  <c r="B328" i="14"/>
  <c r="A328" i="14"/>
  <c r="AA328" i="14" s="1"/>
  <c r="B327" i="14"/>
  <c r="A327" i="14"/>
  <c r="B322" i="14"/>
  <c r="A322" i="14"/>
  <c r="AA322" i="14" s="1"/>
  <c r="B321" i="14"/>
  <c r="AB321" i="14" s="1"/>
  <c r="A321" i="14"/>
  <c r="AA321" i="14" s="1"/>
  <c r="B324" i="14"/>
  <c r="AB324" i="14" s="1"/>
  <c r="A324" i="14"/>
  <c r="AA324" i="14" s="1"/>
  <c r="B326" i="14"/>
  <c r="AB326" i="14" s="1"/>
  <c r="A326" i="14"/>
  <c r="AA326" i="14" s="1"/>
  <c r="B320" i="14"/>
  <c r="A320" i="14"/>
  <c r="B319" i="14"/>
  <c r="A319" i="14"/>
  <c r="B323" i="14"/>
  <c r="AB323" i="14" s="1"/>
  <c r="A323" i="14"/>
  <c r="AA323" i="14" s="1"/>
  <c r="B325" i="14"/>
  <c r="A325" i="14"/>
  <c r="B318" i="14"/>
  <c r="A318" i="14"/>
  <c r="B317" i="14"/>
  <c r="A317" i="14"/>
  <c r="B316" i="14"/>
  <c r="A316" i="14"/>
  <c r="AA316" i="14" s="1"/>
  <c r="B315" i="14"/>
  <c r="A315" i="14"/>
  <c r="B314" i="14"/>
  <c r="A314" i="14"/>
  <c r="B313" i="14"/>
  <c r="A313" i="14"/>
  <c r="B312" i="14"/>
  <c r="A312" i="14"/>
  <c r="B311" i="14"/>
  <c r="A311" i="14"/>
  <c r="B310" i="14"/>
  <c r="A310" i="14"/>
  <c r="B309" i="14"/>
  <c r="A309" i="14"/>
  <c r="B308" i="14"/>
  <c r="A308" i="14"/>
  <c r="AA308" i="14" s="1"/>
  <c r="B307" i="14"/>
  <c r="A307" i="14"/>
  <c r="A14" i="12"/>
  <c r="AA14" i="12" s="1"/>
  <c r="W2" i="12"/>
  <c r="Z298" i="14" l="1"/>
  <c r="Z36" i="14"/>
  <c r="Z134" i="14"/>
  <c r="Z58" i="14"/>
  <c r="AB346" i="14"/>
  <c r="AB308" i="14"/>
  <c r="AB316" i="14"/>
  <c r="AB322" i="14"/>
  <c r="AB344" i="14"/>
  <c r="AB328" i="14"/>
  <c r="W254" i="16" l="1"/>
  <c r="B254" i="16"/>
  <c r="A254" i="16"/>
  <c r="AA254" i="16" s="1"/>
  <c r="W253" i="16"/>
  <c r="B253" i="16"/>
  <c r="A253" i="16"/>
  <c r="AA253" i="16" s="1"/>
  <c r="W252" i="16"/>
  <c r="B252" i="16"/>
  <c r="A252" i="16"/>
  <c r="AA252" i="16" s="1"/>
  <c r="W251" i="16"/>
  <c r="B251" i="16"/>
  <c r="A251" i="16"/>
  <c r="AA251" i="16" s="1"/>
  <c r="W250" i="16"/>
  <c r="B250" i="16"/>
  <c r="A250" i="16"/>
  <c r="AA250" i="16" s="1"/>
  <c r="W249" i="16"/>
  <c r="B249" i="16"/>
  <c r="A249" i="16"/>
  <c r="AA249" i="16" s="1"/>
  <c r="W248" i="16"/>
  <c r="B248" i="16"/>
  <c r="A248" i="16"/>
  <c r="AA248" i="16" s="1"/>
  <c r="W247" i="16"/>
  <c r="B247" i="16"/>
  <c r="A247" i="16"/>
  <c r="AA247" i="16" s="1"/>
  <c r="W246" i="16"/>
  <c r="B246" i="16"/>
  <c r="A246" i="16"/>
  <c r="AA246" i="16" s="1"/>
  <c r="W245" i="16"/>
  <c r="B245" i="16"/>
  <c r="A245" i="16"/>
  <c r="AA245" i="16" s="1"/>
  <c r="W255" i="16"/>
  <c r="B255" i="16"/>
  <c r="A255" i="16"/>
  <c r="AA255" i="16" s="1"/>
  <c r="W244" i="16"/>
  <c r="B244" i="16"/>
  <c r="A244" i="16"/>
  <c r="AA244" i="16" s="1"/>
  <c r="W243" i="16"/>
  <c r="B243" i="16"/>
  <c r="A243" i="16"/>
  <c r="AA243" i="16" s="1"/>
  <c r="W242" i="16"/>
  <c r="B242" i="16"/>
  <c r="A242" i="16"/>
  <c r="AA242" i="16" s="1"/>
  <c r="W241" i="16"/>
  <c r="B241" i="16"/>
  <c r="A241" i="16"/>
  <c r="AA241" i="16" s="1"/>
  <c r="W240" i="16"/>
  <c r="B240" i="16"/>
  <c r="A240" i="16"/>
  <c r="AA240" i="16" s="1"/>
  <c r="W239" i="16"/>
  <c r="B239" i="16"/>
  <c r="A239" i="16"/>
  <c r="AA239" i="16" s="1"/>
  <c r="W233" i="16"/>
  <c r="B233" i="16"/>
  <c r="A233" i="16"/>
  <c r="AA233" i="16" s="1"/>
  <c r="W232" i="16"/>
  <c r="B232" i="16"/>
  <c r="A232" i="16"/>
  <c r="AA232" i="16" s="1"/>
  <c r="W229" i="16"/>
  <c r="B229" i="16"/>
  <c r="A229" i="16"/>
  <c r="AA229" i="16" s="1"/>
  <c r="W237" i="16"/>
  <c r="B237" i="16"/>
  <c r="A237" i="16"/>
  <c r="AA237" i="16" s="1"/>
  <c r="W257" i="16"/>
  <c r="B257" i="16"/>
  <c r="A257" i="16"/>
  <c r="AA257" i="16" s="1"/>
  <c r="W238" i="16"/>
  <c r="B238" i="16"/>
  <c r="A238" i="16"/>
  <c r="AA238" i="16" s="1"/>
  <c r="W231" i="16"/>
  <c r="B231" i="16"/>
  <c r="A231" i="16"/>
  <c r="AA231" i="16" s="1"/>
  <c r="W228" i="16"/>
  <c r="B228" i="16"/>
  <c r="A228" i="16"/>
  <c r="AA228" i="16" s="1"/>
  <c r="W212" i="16"/>
  <c r="B212" i="16"/>
  <c r="A212" i="16"/>
  <c r="AA212" i="16" s="1"/>
  <c r="W227" i="16"/>
  <c r="B227" i="16"/>
  <c r="A227" i="16"/>
  <c r="AA227" i="16" s="1"/>
  <c r="W211" i="16"/>
  <c r="B211" i="16"/>
  <c r="A211" i="16"/>
  <c r="AA211" i="16" s="1"/>
  <c r="W226" i="16"/>
  <c r="B226" i="16"/>
  <c r="A226" i="16"/>
  <c r="AA226" i="16" s="1"/>
  <c r="W260" i="16"/>
  <c r="B260" i="16"/>
  <c r="A260" i="16"/>
  <c r="AA260" i="16" s="1"/>
  <c r="W210" i="16"/>
  <c r="B210" i="16"/>
  <c r="A210" i="16"/>
  <c r="AA210" i="16" s="1"/>
  <c r="W236" i="16"/>
  <c r="B236" i="16"/>
  <c r="A236" i="16"/>
  <c r="AA236" i="16" s="1"/>
  <c r="W225" i="16"/>
  <c r="B225" i="16"/>
  <c r="A225" i="16"/>
  <c r="AA225" i="16" s="1"/>
  <c r="W259" i="16"/>
  <c r="B259" i="16"/>
  <c r="A259" i="16"/>
  <c r="AA259" i="16" s="1"/>
  <c r="W230" i="16"/>
  <c r="B230" i="16"/>
  <c r="A230" i="16"/>
  <c r="AA230" i="16" s="1"/>
  <c r="W209" i="16"/>
  <c r="B209" i="16"/>
  <c r="A209" i="16"/>
  <c r="AA209" i="16" s="1"/>
  <c r="W224" i="16"/>
  <c r="B224" i="16"/>
  <c r="A224" i="16"/>
  <c r="AA224" i="16" s="1"/>
  <c r="W258" i="16"/>
  <c r="B258" i="16"/>
  <c r="A258" i="16"/>
  <c r="AA258" i="16" s="1"/>
  <c r="W208" i="16"/>
  <c r="B208" i="16"/>
  <c r="A208" i="16"/>
  <c r="AA208" i="16" s="1"/>
  <c r="W207" i="16"/>
  <c r="B207" i="16"/>
  <c r="A207" i="16"/>
  <c r="AA207" i="16" s="1"/>
  <c r="W206" i="16"/>
  <c r="B206" i="16"/>
  <c r="A206" i="16"/>
  <c r="AA206" i="16" s="1"/>
  <c r="W223" i="16"/>
  <c r="B223" i="16"/>
  <c r="A223" i="16"/>
  <c r="AA223" i="16" s="1"/>
  <c r="W203" i="16"/>
  <c r="B203" i="16"/>
  <c r="A203" i="16"/>
  <c r="AA203" i="16" s="1"/>
  <c r="W222" i="16"/>
  <c r="B222" i="16"/>
  <c r="A222" i="16"/>
  <c r="AA222" i="16" s="1"/>
  <c r="W235" i="16"/>
  <c r="B235" i="16"/>
  <c r="A235" i="16"/>
  <c r="AA235" i="16" s="1"/>
  <c r="W205" i="16"/>
  <c r="B205" i="16"/>
  <c r="A205" i="16"/>
  <c r="AA205" i="16" s="1"/>
  <c r="W193" i="16"/>
  <c r="B193" i="16"/>
  <c r="A193" i="16"/>
  <c r="AA193" i="16" s="1"/>
  <c r="W192" i="16"/>
  <c r="B192" i="16"/>
  <c r="A192" i="16"/>
  <c r="AA192" i="16" s="1"/>
  <c r="W234" i="16"/>
  <c r="B234" i="16"/>
  <c r="A234" i="16"/>
  <c r="AA234" i="16" s="1"/>
  <c r="W204" i="16"/>
  <c r="B204" i="16"/>
  <c r="A204" i="16"/>
  <c r="AA204" i="16" s="1"/>
  <c r="W221" i="16"/>
  <c r="B221" i="16"/>
  <c r="A221" i="16"/>
  <c r="AA221" i="16" s="1"/>
  <c r="W200" i="16"/>
  <c r="B200" i="16"/>
  <c r="A200" i="16"/>
  <c r="AA200" i="16" s="1"/>
  <c r="W202" i="16"/>
  <c r="B202" i="16"/>
  <c r="A202" i="16"/>
  <c r="AA202" i="16" s="1"/>
  <c r="W191" i="16"/>
  <c r="B191" i="16"/>
  <c r="A191" i="16"/>
  <c r="AA191" i="16" s="1"/>
  <c r="W190" i="16"/>
  <c r="B190" i="16"/>
  <c r="A190" i="16"/>
  <c r="AA190" i="16" s="1"/>
  <c r="W201" i="16"/>
  <c r="B201" i="16"/>
  <c r="A201" i="16"/>
  <c r="AA201" i="16" s="1"/>
  <c r="W216" i="16"/>
  <c r="B216" i="16"/>
  <c r="A216" i="16"/>
  <c r="AA216" i="16" s="1"/>
  <c r="W218" i="16"/>
  <c r="B218" i="16"/>
  <c r="A218" i="16"/>
  <c r="AA218" i="16" s="1"/>
  <c r="W189" i="16"/>
  <c r="B189" i="16"/>
  <c r="A189" i="16"/>
  <c r="AA189" i="16" s="1"/>
  <c r="W217" i="16"/>
  <c r="B217" i="16"/>
  <c r="A217" i="16"/>
  <c r="AA217" i="16" s="1"/>
  <c r="W219" i="16"/>
  <c r="B219" i="16"/>
  <c r="A219" i="16"/>
  <c r="AA219" i="16" s="1"/>
  <c r="W215" i="16"/>
  <c r="B215" i="16"/>
  <c r="A215" i="16"/>
  <c r="AA215" i="16" s="1"/>
  <c r="W199" i="16"/>
  <c r="B199" i="16"/>
  <c r="A199" i="16"/>
  <c r="AA199" i="16" s="1"/>
  <c r="W187" i="16"/>
  <c r="B187" i="16"/>
  <c r="A187" i="16"/>
  <c r="AA187" i="16" s="1"/>
  <c r="W186" i="16"/>
  <c r="B186" i="16"/>
  <c r="A186" i="16"/>
  <c r="AA186" i="16" s="1"/>
  <c r="W214" i="16"/>
  <c r="B214" i="16"/>
  <c r="A214" i="16"/>
  <c r="AA214" i="16" s="1"/>
  <c r="W179" i="16"/>
  <c r="B179" i="16"/>
  <c r="A179" i="16"/>
  <c r="AA179" i="16" s="1"/>
  <c r="W178" i="16"/>
  <c r="B178" i="16"/>
  <c r="A178" i="16"/>
  <c r="AA178" i="16" s="1"/>
  <c r="W220" i="16"/>
  <c r="B220" i="16"/>
  <c r="A220" i="16"/>
  <c r="AA220" i="16" s="1"/>
  <c r="W188" i="16"/>
  <c r="B188" i="16"/>
  <c r="A188" i="16"/>
  <c r="AA188" i="16" s="1"/>
  <c r="W198" i="16"/>
  <c r="B198" i="16"/>
  <c r="A198" i="16"/>
  <c r="AA198" i="16" s="1"/>
  <c r="W197" i="16"/>
  <c r="B197" i="16"/>
  <c r="A197" i="16"/>
  <c r="AA197" i="16" s="1"/>
  <c r="W185" i="16"/>
  <c r="B185" i="16"/>
  <c r="A185" i="16"/>
  <c r="AA185" i="16" s="1"/>
  <c r="W196" i="16"/>
  <c r="B196" i="16"/>
  <c r="A196" i="16"/>
  <c r="AA196" i="16" s="1"/>
  <c r="W177" i="16"/>
  <c r="B177" i="16"/>
  <c r="A177" i="16"/>
  <c r="AA177" i="16" s="1"/>
  <c r="W176" i="16"/>
  <c r="B176" i="16"/>
  <c r="A176" i="16"/>
  <c r="AA176" i="16" s="1"/>
  <c r="W195" i="16"/>
  <c r="B195" i="16"/>
  <c r="A195" i="16"/>
  <c r="AA195" i="16" s="1"/>
  <c r="W194" i="16"/>
  <c r="B194" i="16"/>
  <c r="A194" i="16"/>
  <c r="AA194" i="16" s="1"/>
  <c r="W175" i="16"/>
  <c r="B175" i="16"/>
  <c r="A175" i="16"/>
  <c r="AA175" i="16" s="1"/>
  <c r="W174" i="16"/>
  <c r="B174" i="16"/>
  <c r="A174" i="16"/>
  <c r="AA174" i="16" s="1"/>
  <c r="W173" i="16"/>
  <c r="B173" i="16"/>
  <c r="A173" i="16"/>
  <c r="AA173" i="16" s="1"/>
  <c r="W172" i="16"/>
  <c r="B172" i="16"/>
  <c r="A172" i="16"/>
  <c r="AA172" i="16" s="1"/>
  <c r="W171" i="16"/>
  <c r="B171" i="16"/>
  <c r="A171" i="16"/>
  <c r="AA171" i="16" s="1"/>
  <c r="W170" i="16"/>
  <c r="B170" i="16"/>
  <c r="A170" i="16"/>
  <c r="AA170" i="16" s="1"/>
  <c r="W164" i="16"/>
  <c r="B164" i="16"/>
  <c r="A164" i="16"/>
  <c r="AA164" i="16" s="1"/>
  <c r="W169" i="16"/>
  <c r="B169" i="16"/>
  <c r="A169" i="16"/>
  <c r="AA169" i="16" s="1"/>
  <c r="W168" i="16"/>
  <c r="B168" i="16"/>
  <c r="A168" i="16"/>
  <c r="AA168" i="16" s="1"/>
  <c r="W213" i="16"/>
  <c r="B213" i="16"/>
  <c r="A213" i="16"/>
  <c r="AA213" i="16" s="1"/>
  <c r="W184" i="16"/>
  <c r="B184" i="16"/>
  <c r="A184" i="16"/>
  <c r="AA184" i="16" s="1"/>
  <c r="W163" i="16"/>
  <c r="B163" i="16"/>
  <c r="A163" i="16"/>
  <c r="AA163" i="16" s="1"/>
  <c r="W183" i="16"/>
  <c r="B183" i="16"/>
  <c r="A183" i="16"/>
  <c r="AA183" i="16" s="1"/>
  <c r="W162" i="16"/>
  <c r="B162" i="16"/>
  <c r="A162" i="16"/>
  <c r="AA162" i="16" s="1"/>
  <c r="W158" i="16"/>
  <c r="B158" i="16"/>
  <c r="A158" i="16"/>
  <c r="AA158" i="16" s="1"/>
  <c r="W157" i="16"/>
  <c r="B157" i="16"/>
  <c r="A157" i="16"/>
  <c r="AA157" i="16" s="1"/>
  <c r="W156" i="16"/>
  <c r="B156" i="16"/>
  <c r="A156" i="16"/>
  <c r="AA156" i="16" s="1"/>
  <c r="W155" i="16"/>
  <c r="B155" i="16"/>
  <c r="A155" i="16"/>
  <c r="AA155" i="16" s="1"/>
  <c r="W182" i="16"/>
  <c r="B182" i="16"/>
  <c r="A182" i="16"/>
  <c r="AA182" i="16" s="1"/>
  <c r="W154" i="16"/>
  <c r="B154" i="16"/>
  <c r="A154" i="16"/>
  <c r="AA154" i="16" s="1"/>
  <c r="W153" i="16"/>
  <c r="B153" i="16"/>
  <c r="A153" i="16"/>
  <c r="AA153" i="16" s="1"/>
  <c r="W181" i="16"/>
  <c r="B181" i="16"/>
  <c r="A181" i="16"/>
  <c r="AA181" i="16" s="1"/>
  <c r="W161" i="16"/>
  <c r="B161" i="16"/>
  <c r="A161" i="16"/>
  <c r="AA161" i="16" s="1"/>
  <c r="W152" i="16"/>
  <c r="B152" i="16"/>
  <c r="A152" i="16"/>
  <c r="AA152" i="16" s="1"/>
  <c r="W151" i="16"/>
  <c r="B151" i="16"/>
  <c r="A151" i="16"/>
  <c r="AA151" i="16" s="1"/>
  <c r="W150" i="16"/>
  <c r="B150" i="16"/>
  <c r="A150" i="16"/>
  <c r="AA150" i="16" s="1"/>
  <c r="W167" i="16"/>
  <c r="B167" i="16"/>
  <c r="A167" i="16"/>
  <c r="AA167" i="16" s="1"/>
  <c r="W149" i="16"/>
  <c r="B149" i="16"/>
  <c r="A149" i="16"/>
  <c r="AA149" i="16" s="1"/>
  <c r="W148" i="16"/>
  <c r="B148" i="16"/>
  <c r="A148" i="16"/>
  <c r="AA148" i="16" s="1"/>
  <c r="W166" i="16"/>
  <c r="B166" i="16"/>
  <c r="A166" i="16"/>
  <c r="AA166" i="16" s="1"/>
  <c r="W147" i="16"/>
  <c r="B147" i="16"/>
  <c r="A147" i="16"/>
  <c r="AA147" i="16" s="1"/>
  <c r="W165" i="16"/>
  <c r="B165" i="16"/>
  <c r="A165" i="16"/>
  <c r="AA165" i="16" s="1"/>
  <c r="W160" i="16"/>
  <c r="B160" i="16"/>
  <c r="A160" i="16"/>
  <c r="AA160" i="16" s="1"/>
  <c r="W141" i="16"/>
  <c r="B141" i="16"/>
  <c r="A141" i="16"/>
  <c r="AA141" i="16" s="1"/>
  <c r="W143" i="16"/>
  <c r="B143" i="16"/>
  <c r="A143" i="16"/>
  <c r="AA143" i="16" s="1"/>
  <c r="W140" i="16"/>
  <c r="B140" i="16"/>
  <c r="A140" i="16"/>
  <c r="AA140" i="16" s="1"/>
  <c r="W146" i="16"/>
  <c r="B146" i="16"/>
  <c r="A146" i="16"/>
  <c r="AA146" i="16" s="1"/>
  <c r="W139" i="16"/>
  <c r="B139" i="16"/>
  <c r="A139" i="16"/>
  <c r="AA139" i="16" s="1"/>
  <c r="W142" i="16"/>
  <c r="B142" i="16"/>
  <c r="A142" i="16"/>
  <c r="AA142" i="16" s="1"/>
  <c r="W138" i="16"/>
  <c r="B138" i="16"/>
  <c r="A138" i="16"/>
  <c r="AA138" i="16" s="1"/>
  <c r="W137" i="16"/>
  <c r="B137" i="16"/>
  <c r="A137" i="16"/>
  <c r="AA137" i="16" s="1"/>
  <c r="W136" i="16"/>
  <c r="B136" i="16"/>
  <c r="A136" i="16"/>
  <c r="AA136" i="16" s="1"/>
  <c r="W145" i="16"/>
  <c r="B145" i="16"/>
  <c r="A145" i="16"/>
  <c r="AA145" i="16" s="1"/>
  <c r="W131" i="16"/>
  <c r="B131" i="16"/>
  <c r="A131" i="16"/>
  <c r="AA131" i="16" s="1"/>
  <c r="W130" i="16"/>
  <c r="B130" i="16"/>
  <c r="A130" i="16"/>
  <c r="AA130" i="16" s="1"/>
  <c r="W129" i="16"/>
  <c r="B129" i="16"/>
  <c r="A129" i="16"/>
  <c r="AA129" i="16" s="1"/>
  <c r="W128" i="16"/>
  <c r="B128" i="16"/>
  <c r="A128" i="16"/>
  <c r="AA128" i="16" s="1"/>
  <c r="W127" i="16"/>
  <c r="B127" i="16"/>
  <c r="A127" i="16"/>
  <c r="AA127" i="16" s="1"/>
  <c r="W126" i="16"/>
  <c r="B126" i="16"/>
  <c r="A126" i="16"/>
  <c r="AA126" i="16" s="1"/>
  <c r="W125" i="16"/>
  <c r="B125" i="16"/>
  <c r="A125" i="16"/>
  <c r="AA125" i="16" s="1"/>
  <c r="W124" i="16"/>
  <c r="B124" i="16"/>
  <c r="A124" i="16"/>
  <c r="AA124" i="16" s="1"/>
  <c r="W135" i="16"/>
  <c r="B135" i="16"/>
  <c r="A135" i="16"/>
  <c r="AA135" i="16" s="1"/>
  <c r="W123" i="16"/>
  <c r="B123" i="16"/>
  <c r="A123" i="16"/>
  <c r="AA123" i="16" s="1"/>
  <c r="W122" i="16"/>
  <c r="B122" i="16"/>
  <c r="A122" i="16"/>
  <c r="AA122" i="16" s="1"/>
  <c r="W121" i="16"/>
  <c r="B121" i="16"/>
  <c r="A121" i="16"/>
  <c r="AA121" i="16" s="1"/>
  <c r="W180" i="16"/>
  <c r="B180" i="16"/>
  <c r="A180" i="16"/>
  <c r="AA180" i="16" s="1"/>
  <c r="W134" i="16"/>
  <c r="B134" i="16"/>
  <c r="A134" i="16"/>
  <c r="AA134" i="16" s="1"/>
  <c r="W159" i="16"/>
  <c r="B159" i="16"/>
  <c r="A159" i="16"/>
  <c r="AA159" i="16" s="1"/>
  <c r="W113" i="16"/>
  <c r="B113" i="16"/>
  <c r="A113" i="16"/>
  <c r="AA113" i="16" s="1"/>
  <c r="W112" i="16"/>
  <c r="B112" i="16"/>
  <c r="A112" i="16"/>
  <c r="AA112" i="16" s="1"/>
  <c r="W111" i="16"/>
  <c r="B111" i="16"/>
  <c r="A111" i="16"/>
  <c r="AA111" i="16" s="1"/>
  <c r="W110" i="16"/>
  <c r="B110" i="16"/>
  <c r="A110" i="16"/>
  <c r="AA110" i="16" s="1"/>
  <c r="W133" i="16"/>
  <c r="B133" i="16"/>
  <c r="A133" i="16"/>
  <c r="AA133" i="16" s="1"/>
  <c r="W107" i="16"/>
  <c r="B107" i="16"/>
  <c r="A107" i="16"/>
  <c r="AA107" i="16" s="1"/>
  <c r="W116" i="16"/>
  <c r="B116" i="16"/>
  <c r="A116" i="16"/>
  <c r="AA116" i="16" s="1"/>
  <c r="W106" i="16"/>
  <c r="B106" i="16"/>
  <c r="A106" i="16"/>
  <c r="AA106" i="16" s="1"/>
  <c r="W105" i="16"/>
  <c r="B105" i="16"/>
  <c r="A105" i="16"/>
  <c r="AA105" i="16" s="1"/>
  <c r="W144" i="16"/>
  <c r="B144" i="16"/>
  <c r="A144" i="16"/>
  <c r="AA144" i="16" s="1"/>
  <c r="W104" i="16"/>
  <c r="B104" i="16"/>
  <c r="A104" i="16"/>
  <c r="AA104" i="16" s="1"/>
  <c r="W103" i="16"/>
  <c r="B103" i="16"/>
  <c r="A103" i="16"/>
  <c r="AA103" i="16" s="1"/>
  <c r="W120" i="16"/>
  <c r="B120" i="16"/>
  <c r="A120" i="16"/>
  <c r="AA120" i="16" s="1"/>
  <c r="W117" i="16"/>
  <c r="B117" i="16"/>
  <c r="A117" i="16"/>
  <c r="AA117" i="16" s="1"/>
  <c r="W102" i="16"/>
  <c r="B102" i="16"/>
  <c r="A102" i="16"/>
  <c r="AA102" i="16" s="1"/>
  <c r="W118" i="16"/>
  <c r="B118" i="16"/>
  <c r="A118" i="16"/>
  <c r="AA118" i="16" s="1"/>
  <c r="W101" i="16"/>
  <c r="B101" i="16"/>
  <c r="A101" i="16"/>
  <c r="AA101" i="16" s="1"/>
  <c r="W114" i="16"/>
  <c r="B114" i="16"/>
  <c r="A114" i="16"/>
  <c r="AA114" i="16" s="1"/>
  <c r="W100" i="16"/>
  <c r="B100" i="16"/>
  <c r="A100" i="16"/>
  <c r="AA100" i="16" s="1"/>
  <c r="W99" i="16"/>
  <c r="B99" i="16"/>
  <c r="A99" i="16"/>
  <c r="AA99" i="16" s="1"/>
  <c r="W98" i="16"/>
  <c r="B98" i="16"/>
  <c r="A98" i="16"/>
  <c r="AA98" i="16" s="1"/>
  <c r="W97" i="16"/>
  <c r="B97" i="16"/>
  <c r="A97" i="16"/>
  <c r="AA97" i="16" s="1"/>
  <c r="W132" i="16"/>
  <c r="B132" i="16"/>
  <c r="A132" i="16"/>
  <c r="AA132" i="16" s="1"/>
  <c r="W109" i="16"/>
  <c r="B109" i="16"/>
  <c r="A109" i="16"/>
  <c r="AA109" i="16" s="1"/>
  <c r="W96" i="16"/>
  <c r="B96" i="16"/>
  <c r="A96" i="16"/>
  <c r="AA96" i="16" s="1"/>
  <c r="W119" i="16"/>
  <c r="B119" i="16"/>
  <c r="A119" i="16"/>
  <c r="AA119" i="16" s="1"/>
  <c r="W115" i="16"/>
  <c r="B115" i="16"/>
  <c r="A115" i="16"/>
  <c r="AA115" i="16" s="1"/>
  <c r="W93" i="16"/>
  <c r="B93" i="16"/>
  <c r="A93" i="16"/>
  <c r="AA93" i="16" s="1"/>
  <c r="W92" i="16"/>
  <c r="B92" i="16"/>
  <c r="A92" i="16"/>
  <c r="AA92" i="16" s="1"/>
  <c r="W95" i="16"/>
  <c r="B95" i="16"/>
  <c r="A95" i="16"/>
  <c r="AA95" i="16" s="1"/>
  <c r="W91" i="16"/>
  <c r="B91" i="16"/>
  <c r="A91" i="16"/>
  <c r="AA91" i="16" s="1"/>
  <c r="W90" i="16"/>
  <c r="B90" i="16"/>
  <c r="A90" i="16"/>
  <c r="AA90" i="16" s="1"/>
  <c r="W89" i="16"/>
  <c r="B89" i="16"/>
  <c r="A89" i="16"/>
  <c r="AA89" i="16" s="1"/>
  <c r="W88" i="16"/>
  <c r="B88" i="16"/>
  <c r="A88" i="16"/>
  <c r="AA88" i="16" s="1"/>
  <c r="W94" i="16"/>
  <c r="B94" i="16"/>
  <c r="A94" i="16"/>
  <c r="AA94" i="16" s="1"/>
  <c r="W87" i="16"/>
  <c r="B87" i="16"/>
  <c r="A87" i="16"/>
  <c r="AA87" i="16" s="1"/>
  <c r="W86" i="16"/>
  <c r="B86" i="16"/>
  <c r="A86" i="16"/>
  <c r="AA86" i="16" s="1"/>
  <c r="W76" i="16"/>
  <c r="B76" i="16"/>
  <c r="A76" i="16"/>
  <c r="AA76" i="16" s="1"/>
  <c r="W85" i="16"/>
  <c r="B85" i="16"/>
  <c r="A85" i="16"/>
  <c r="AA85" i="16" s="1"/>
  <c r="W75" i="16"/>
  <c r="B75" i="16"/>
  <c r="A75" i="16"/>
  <c r="AA75" i="16" s="1"/>
  <c r="W74" i="16"/>
  <c r="B74" i="16"/>
  <c r="A74" i="16"/>
  <c r="AA74" i="16" s="1"/>
  <c r="W73" i="16"/>
  <c r="B73" i="16"/>
  <c r="A73" i="16"/>
  <c r="AA73" i="16" s="1"/>
  <c r="W84" i="16"/>
  <c r="B84" i="16"/>
  <c r="A84" i="16"/>
  <c r="AA84" i="16" s="1"/>
  <c r="W70" i="16"/>
  <c r="B70" i="16"/>
  <c r="A70" i="16"/>
  <c r="AA70" i="16" s="1"/>
  <c r="W69" i="16"/>
  <c r="B69" i="16"/>
  <c r="A69" i="16"/>
  <c r="AA69" i="16" s="1"/>
  <c r="W72" i="16"/>
  <c r="B72" i="16"/>
  <c r="A72" i="16"/>
  <c r="AA72" i="16" s="1"/>
  <c r="W68" i="16"/>
  <c r="B68" i="16"/>
  <c r="A68" i="16"/>
  <c r="AA68" i="16" s="1"/>
  <c r="W83" i="16"/>
  <c r="B83" i="16"/>
  <c r="A83" i="16"/>
  <c r="AA83" i="16" s="1"/>
  <c r="W67" i="16"/>
  <c r="B67" i="16"/>
  <c r="A67" i="16"/>
  <c r="AA67" i="16" s="1"/>
  <c r="W66" i="16"/>
  <c r="B66" i="16"/>
  <c r="A66" i="16"/>
  <c r="AA66" i="16" s="1"/>
  <c r="W81" i="16"/>
  <c r="B81" i="16"/>
  <c r="A81" i="16"/>
  <c r="AA81" i="16" s="1"/>
  <c r="W65" i="16"/>
  <c r="B65" i="16"/>
  <c r="A65" i="16"/>
  <c r="AA65" i="16" s="1"/>
  <c r="W64" i="16"/>
  <c r="B64" i="16"/>
  <c r="A64" i="16"/>
  <c r="AA64" i="16" s="1"/>
  <c r="W108" i="16"/>
  <c r="B108" i="16"/>
  <c r="A108" i="16"/>
  <c r="AA108" i="16" s="1"/>
  <c r="W63" i="16"/>
  <c r="B63" i="16"/>
  <c r="A63" i="16"/>
  <c r="AA63" i="16" s="1"/>
  <c r="W80" i="16"/>
  <c r="B80" i="16"/>
  <c r="A80" i="16"/>
  <c r="AA80" i="16" s="1"/>
  <c r="W79" i="16"/>
  <c r="B79" i="16"/>
  <c r="A79" i="16"/>
  <c r="AA79" i="16" s="1"/>
  <c r="W82" i="16"/>
  <c r="B82" i="16"/>
  <c r="A82" i="16"/>
  <c r="AA82" i="16" s="1"/>
  <c r="W62" i="16"/>
  <c r="B62" i="16"/>
  <c r="A62" i="16"/>
  <c r="AA62" i="16" s="1"/>
  <c r="W60" i="16"/>
  <c r="B60" i="16"/>
  <c r="A60" i="16"/>
  <c r="AA60" i="16" s="1"/>
  <c r="W59" i="16"/>
  <c r="B59" i="16"/>
  <c r="A59" i="16"/>
  <c r="AA59" i="16" s="1"/>
  <c r="W58" i="16"/>
  <c r="B58" i="16"/>
  <c r="A58" i="16"/>
  <c r="AA58" i="16" s="1"/>
  <c r="W57" i="16"/>
  <c r="B57" i="16"/>
  <c r="A57" i="16"/>
  <c r="AA57" i="16" s="1"/>
  <c r="W56" i="16"/>
  <c r="B56" i="16"/>
  <c r="A56" i="16"/>
  <c r="AA56" i="16" s="1"/>
  <c r="W55" i="16"/>
  <c r="B55" i="16"/>
  <c r="A55" i="16"/>
  <c r="AA55" i="16" s="1"/>
  <c r="W54" i="16"/>
  <c r="B54" i="16"/>
  <c r="A54" i="16"/>
  <c r="AA54" i="16" s="1"/>
  <c r="W71" i="16"/>
  <c r="B71" i="16"/>
  <c r="A71" i="16"/>
  <c r="AA71" i="16" s="1"/>
  <c r="W39" i="16"/>
  <c r="B39" i="16"/>
  <c r="A39" i="16"/>
  <c r="AA39" i="16" s="1"/>
  <c r="W38" i="16"/>
  <c r="B38" i="16"/>
  <c r="A38" i="16"/>
  <c r="AA38" i="16" s="1"/>
  <c r="W61" i="16"/>
  <c r="B61" i="16"/>
  <c r="A61" i="16"/>
  <c r="AA61" i="16" s="1"/>
  <c r="W35" i="16"/>
  <c r="B35" i="16"/>
  <c r="A35" i="16"/>
  <c r="AA35" i="16" s="1"/>
  <c r="W53" i="16"/>
  <c r="B53" i="16"/>
  <c r="A53" i="16"/>
  <c r="AA53" i="16" s="1"/>
  <c r="W48" i="16"/>
  <c r="B48" i="16"/>
  <c r="A48" i="16"/>
  <c r="AA48" i="16" s="1"/>
  <c r="W47" i="16"/>
  <c r="B47" i="16"/>
  <c r="A47" i="16"/>
  <c r="AA47" i="16" s="1"/>
  <c r="W52" i="16"/>
  <c r="B52" i="16"/>
  <c r="A52" i="16"/>
  <c r="AA52" i="16" s="1"/>
  <c r="W51" i="16"/>
  <c r="B51" i="16"/>
  <c r="A51" i="16"/>
  <c r="AA51" i="16" s="1"/>
  <c r="W34" i="16"/>
  <c r="B34" i="16"/>
  <c r="A34" i="16"/>
  <c r="AA34" i="16" s="1"/>
  <c r="W50" i="16"/>
  <c r="B50" i="16"/>
  <c r="A50" i="16"/>
  <c r="AA50" i="16" s="1"/>
  <c r="W41" i="16"/>
  <c r="B41" i="16"/>
  <c r="A41" i="16"/>
  <c r="AA41" i="16" s="1"/>
  <c r="W49" i="16"/>
  <c r="B49" i="16"/>
  <c r="A49" i="16"/>
  <c r="AA49" i="16" s="1"/>
  <c r="W46" i="16"/>
  <c r="B46" i="16"/>
  <c r="A46" i="16"/>
  <c r="AA46" i="16" s="1"/>
  <c r="W45" i="16"/>
  <c r="B45" i="16"/>
  <c r="A45" i="16"/>
  <c r="AA45" i="16" s="1"/>
  <c r="W33" i="16"/>
  <c r="B33" i="16"/>
  <c r="A33" i="16"/>
  <c r="AA33" i="16" s="1"/>
  <c r="W78" i="16"/>
  <c r="B78" i="16"/>
  <c r="A78" i="16"/>
  <c r="AA78" i="16" s="1"/>
  <c r="W32" i="16"/>
  <c r="B32" i="16"/>
  <c r="A32" i="16"/>
  <c r="AA32" i="16" s="1"/>
  <c r="W31" i="16"/>
  <c r="B31" i="16"/>
  <c r="A31" i="16"/>
  <c r="AA31" i="16" s="1"/>
  <c r="W30" i="16"/>
  <c r="B30" i="16"/>
  <c r="A30" i="16"/>
  <c r="AA30" i="16" s="1"/>
  <c r="W29" i="16"/>
  <c r="B29" i="16"/>
  <c r="A29" i="16"/>
  <c r="AA29" i="16" s="1"/>
  <c r="W28" i="16"/>
  <c r="B28" i="16"/>
  <c r="A28" i="16"/>
  <c r="AA28" i="16" s="1"/>
  <c r="W44" i="16"/>
  <c r="B44" i="16"/>
  <c r="A44" i="16"/>
  <c r="AA44" i="16" s="1"/>
  <c r="W77" i="16"/>
  <c r="B77" i="16"/>
  <c r="A77" i="16"/>
  <c r="AA77" i="16" s="1"/>
  <c r="W40" i="16"/>
  <c r="B40" i="16"/>
  <c r="A40" i="16"/>
  <c r="AA40" i="16" s="1"/>
  <c r="W36" i="16"/>
  <c r="B36" i="16"/>
  <c r="A36" i="16"/>
  <c r="AA36" i="16" s="1"/>
  <c r="W27" i="16"/>
  <c r="B27" i="16"/>
  <c r="A27" i="16"/>
  <c r="AA27" i="16" s="1"/>
  <c r="W37" i="16"/>
  <c r="B37" i="16"/>
  <c r="A37" i="16"/>
  <c r="AA37" i="16" s="1"/>
  <c r="W21" i="16"/>
  <c r="B21" i="16"/>
  <c r="A21" i="16"/>
  <c r="AA21" i="16" s="1"/>
  <c r="W20" i="16"/>
  <c r="B20" i="16"/>
  <c r="A20" i="16"/>
  <c r="AA20" i="16" s="1"/>
  <c r="W42" i="16"/>
  <c r="B42" i="16"/>
  <c r="A42" i="16"/>
  <c r="AA42" i="16" s="1"/>
  <c r="W19" i="16"/>
  <c r="B19" i="16"/>
  <c r="A19" i="16"/>
  <c r="AA19" i="16" s="1"/>
  <c r="W18" i="16"/>
  <c r="B18" i="16"/>
  <c r="A18" i="16"/>
  <c r="AA18" i="16" s="1"/>
  <c r="W26" i="16"/>
  <c r="B26" i="16"/>
  <c r="A26" i="16"/>
  <c r="AA26" i="16" s="1"/>
  <c r="W17" i="16"/>
  <c r="B17" i="16"/>
  <c r="A17" i="16"/>
  <c r="AA17" i="16" s="1"/>
  <c r="W43" i="16"/>
  <c r="B43" i="16"/>
  <c r="A43" i="16"/>
  <c r="AA43" i="16" s="1"/>
  <c r="W16" i="16"/>
  <c r="B16" i="16"/>
  <c r="A16" i="16"/>
  <c r="AA16" i="16" s="1"/>
  <c r="W15" i="16"/>
  <c r="B15" i="16"/>
  <c r="A15" i="16"/>
  <c r="AA15" i="16" s="1"/>
  <c r="W14" i="16"/>
  <c r="B14" i="16"/>
  <c r="A14" i="16"/>
  <c r="AA14" i="16" s="1"/>
  <c r="W13" i="16"/>
  <c r="B13" i="16"/>
  <c r="A13" i="16"/>
  <c r="AA13" i="16" s="1"/>
  <c r="W12" i="16"/>
  <c r="B12" i="16"/>
  <c r="A12" i="16"/>
  <c r="AA12" i="16" s="1"/>
  <c r="W11" i="16"/>
  <c r="B11" i="16"/>
  <c r="A11" i="16"/>
  <c r="AA11" i="16" s="1"/>
  <c r="W10" i="16"/>
  <c r="B10" i="16"/>
  <c r="A10" i="16"/>
  <c r="AA10" i="16" s="1"/>
  <c r="W9" i="16"/>
  <c r="B9" i="16"/>
  <c r="A9" i="16"/>
  <c r="AA9" i="16" s="1"/>
  <c r="W8" i="16"/>
  <c r="B8" i="16"/>
  <c r="A8" i="16"/>
  <c r="AA8" i="16" s="1"/>
  <c r="W7" i="16"/>
  <c r="B7" i="16"/>
  <c r="A7" i="16"/>
  <c r="AA7" i="16" s="1"/>
  <c r="W24" i="16"/>
  <c r="B24" i="16"/>
  <c r="A24" i="16"/>
  <c r="AA24" i="16" s="1"/>
  <c r="W6" i="16"/>
  <c r="B6" i="16"/>
  <c r="A6" i="16"/>
  <c r="AA6" i="16" s="1"/>
  <c r="W23" i="16"/>
  <c r="B23" i="16"/>
  <c r="A23" i="16"/>
  <c r="AA23" i="16" s="1"/>
  <c r="W5" i="16"/>
  <c r="B5" i="16"/>
  <c r="A5" i="16"/>
  <c r="AA5" i="16" s="1"/>
  <c r="W25" i="16"/>
  <c r="B25" i="16"/>
  <c r="A25" i="16"/>
  <c r="AA25" i="16" s="1"/>
  <c r="W4" i="16"/>
  <c r="B4" i="16"/>
  <c r="A4" i="16"/>
  <c r="AA4" i="16" s="1"/>
  <c r="W3" i="16"/>
  <c r="B3" i="16"/>
  <c r="A3" i="16"/>
  <c r="AA3" i="16" s="1"/>
  <c r="X2" i="16"/>
  <c r="Y2" i="16" s="1"/>
  <c r="Z2" i="16" s="1"/>
  <c r="W2" i="16"/>
  <c r="B2" i="16"/>
  <c r="A2" i="16"/>
  <c r="W22" i="16"/>
  <c r="B22" i="16"/>
  <c r="A22" i="16"/>
  <c r="AA22" i="16" s="1"/>
  <c r="AA2" i="16" l="1"/>
  <c r="A303" i="16"/>
  <c r="AB209" i="16"/>
  <c r="AB236" i="16"/>
  <c r="AB231" i="16"/>
  <c r="AB240" i="16"/>
  <c r="AB211" i="16"/>
  <c r="AB244" i="16"/>
  <c r="AB247" i="16"/>
  <c r="AB139" i="16"/>
  <c r="AB141" i="16"/>
  <c r="AB166" i="16"/>
  <c r="AB150" i="16"/>
  <c r="AB155" i="16"/>
  <c r="AB251" i="16"/>
  <c r="AB75" i="16"/>
  <c r="AB87" i="16"/>
  <c r="AB90" i="16"/>
  <c r="AB93" i="16"/>
  <c r="AB109" i="16"/>
  <c r="AB99" i="16"/>
  <c r="AB118" i="16"/>
  <c r="AB103" i="16"/>
  <c r="AB106" i="16"/>
  <c r="AB110" i="16"/>
  <c r="AB159" i="16"/>
  <c r="AB122" i="16"/>
  <c r="AB125" i="16"/>
  <c r="AB129" i="16"/>
  <c r="AB136" i="16"/>
  <c r="AB252" i="16"/>
  <c r="AB78" i="16"/>
  <c r="AB49" i="16"/>
  <c r="AB51" i="16"/>
  <c r="AB53" i="16"/>
  <c r="AB39" i="16"/>
  <c r="AB56" i="16"/>
  <c r="AB60" i="16"/>
  <c r="AB80" i="16"/>
  <c r="AB65" i="16"/>
  <c r="AB83" i="16"/>
  <c r="AB70" i="16"/>
  <c r="AB162" i="16"/>
  <c r="AB213" i="16"/>
  <c r="AB170" i="16"/>
  <c r="AB174" i="16"/>
  <c r="AB176" i="16"/>
  <c r="AB197" i="16"/>
  <c r="AB178" i="16"/>
  <c r="AB187" i="16"/>
  <c r="AB201" i="16"/>
  <c r="AB200" i="16"/>
  <c r="AB192" i="16"/>
  <c r="AB189" i="16"/>
  <c r="AB190" i="16"/>
  <c r="AB193" i="16"/>
  <c r="AB203" i="16"/>
  <c r="AB208" i="16"/>
  <c r="AB230" i="16"/>
  <c r="AB210" i="16"/>
  <c r="AB227" i="16"/>
  <c r="AB238" i="16"/>
  <c r="AB255" i="16"/>
  <c r="AB248" i="16"/>
  <c r="AB25" i="16"/>
  <c r="AB24" i="16"/>
  <c r="AB10" i="16"/>
  <c r="AB14" i="16"/>
  <c r="AB17" i="16"/>
  <c r="AB42" i="16"/>
  <c r="AB27" i="16"/>
  <c r="AB44" i="16"/>
  <c r="AB31" i="16"/>
  <c r="AB45" i="16"/>
  <c r="AB50" i="16"/>
  <c r="AB47" i="16"/>
  <c r="AB61" i="16"/>
  <c r="AB54" i="16"/>
  <c r="AB58" i="16"/>
  <c r="AB82" i="16"/>
  <c r="AB108" i="16"/>
  <c r="AB66" i="16"/>
  <c r="AB73" i="16"/>
  <c r="AB76" i="16"/>
  <c r="AB88" i="16"/>
  <c r="AB95" i="16"/>
  <c r="AB119" i="16"/>
  <c r="AB97" i="16"/>
  <c r="AB114" i="16"/>
  <c r="AB117" i="16"/>
  <c r="AB144" i="16"/>
  <c r="AB107" i="16"/>
  <c r="AB112" i="16"/>
  <c r="AB180" i="16"/>
  <c r="AB135" i="16"/>
  <c r="AB127" i="16"/>
  <c r="AB131" i="16"/>
  <c r="AB138" i="16"/>
  <c r="AB140" i="16"/>
  <c r="AB165" i="16"/>
  <c r="AB149" i="16"/>
  <c r="AB152" i="16"/>
  <c r="AB154" i="16"/>
  <c r="AB157" i="16"/>
  <c r="AB163" i="16"/>
  <c r="AB169" i="16"/>
  <c r="AB172" i="16"/>
  <c r="AB194" i="16"/>
  <c r="AB196" i="16"/>
  <c r="AB188" i="16"/>
  <c r="AB214" i="16"/>
  <c r="AB215" i="16"/>
  <c r="AB191" i="16"/>
  <c r="AB204" i="16"/>
  <c r="AB205" i="16"/>
  <c r="AB258" i="16"/>
  <c r="AB259" i="16"/>
  <c r="AB212" i="16"/>
  <c r="AB257" i="16"/>
  <c r="AB233" i="16"/>
  <c r="AB242" i="16"/>
  <c r="AB245" i="16"/>
  <c r="AB249" i="16"/>
  <c r="AB253" i="16"/>
  <c r="AB6" i="16"/>
  <c r="AB9" i="16"/>
  <c r="AB13" i="16"/>
  <c r="AB43" i="16"/>
  <c r="AB19" i="16"/>
  <c r="AB37" i="16"/>
  <c r="AB77" i="16"/>
  <c r="AB30" i="16"/>
  <c r="AB33" i="16"/>
  <c r="AB41" i="16"/>
  <c r="AB52" i="16"/>
  <c r="AB35" i="16"/>
  <c r="AB71" i="16"/>
  <c r="AB57" i="16"/>
  <c r="AB62" i="16"/>
  <c r="AB63" i="16"/>
  <c r="AB81" i="16"/>
  <c r="AB68" i="16"/>
  <c r="AB84" i="16"/>
  <c r="AB85" i="16"/>
  <c r="AB94" i="16"/>
  <c r="AB91" i="16"/>
  <c r="AB115" i="16"/>
  <c r="AB132" i="16"/>
  <c r="AB100" i="16"/>
  <c r="AB102" i="16"/>
  <c r="AB104" i="16"/>
  <c r="AB116" i="16"/>
  <c r="AB111" i="16"/>
  <c r="AB134" i="16"/>
  <c r="AB123" i="16"/>
  <c r="AB126" i="16"/>
  <c r="AB130" i="16"/>
  <c r="AB137" i="16"/>
  <c r="AB146" i="16"/>
  <c r="AB160" i="16"/>
  <c r="AB148" i="16"/>
  <c r="AB151" i="16"/>
  <c r="AB153" i="16"/>
  <c r="AB156" i="16"/>
  <c r="AB183" i="16"/>
  <c r="AB168" i="16"/>
  <c r="AB171" i="16"/>
  <c r="AB175" i="16"/>
  <c r="AB177" i="16"/>
  <c r="AB198" i="16"/>
  <c r="AB179" i="16"/>
  <c r="AB199" i="16"/>
  <c r="AB232" i="16"/>
  <c r="AB241" i="16"/>
  <c r="AB2" i="16"/>
  <c r="AB3" i="16"/>
  <c r="AB23" i="16"/>
  <c r="AB8" i="16"/>
  <c r="AB12" i="16"/>
  <c r="AB16" i="16"/>
  <c r="AB18" i="16"/>
  <c r="AB21" i="16"/>
  <c r="AB40" i="16"/>
  <c r="AB29" i="16"/>
  <c r="AB207" i="16"/>
  <c r="AB22" i="16"/>
  <c r="AB5" i="16"/>
  <c r="AB7" i="16"/>
  <c r="AB11" i="16"/>
  <c r="AB15" i="16"/>
  <c r="AB26" i="16"/>
  <c r="AB20" i="16"/>
  <c r="AB36" i="16"/>
  <c r="AB28" i="16"/>
  <c r="AB32" i="16"/>
  <c r="AB46" i="16"/>
  <c r="AB34" i="16"/>
  <c r="AB48" i="16"/>
  <c r="AB38" i="16"/>
  <c r="AB55" i="16"/>
  <c r="AB59" i="16"/>
  <c r="AB79" i="16"/>
  <c r="AB64" i="16"/>
  <c r="AB67" i="16"/>
  <c r="AB69" i="16"/>
  <c r="AB74" i="16"/>
  <c r="AB86" i="16"/>
  <c r="AB89" i="16"/>
  <c r="AB92" i="16"/>
  <c r="AB96" i="16"/>
  <c r="AB98" i="16"/>
  <c r="AB101" i="16"/>
  <c r="AB120" i="16"/>
  <c r="AB105" i="16"/>
  <c r="AB133" i="16"/>
  <c r="AB113" i="16"/>
  <c r="AB121" i="16"/>
  <c r="AB124" i="16"/>
  <c r="AB128" i="16"/>
  <c r="AB145" i="16"/>
  <c r="AB142" i="16"/>
  <c r="AB143" i="16"/>
  <c r="AB147" i="16"/>
  <c r="AB167" i="16"/>
  <c r="AB161" i="16"/>
  <c r="AB182" i="16"/>
  <c r="AB158" i="16"/>
  <c r="AB184" i="16"/>
  <c r="AB164" i="16"/>
  <c r="AB173" i="16"/>
  <c r="AB195" i="16"/>
  <c r="AB185" i="16"/>
  <c r="AB220" i="16"/>
  <c r="AB186" i="16"/>
  <c r="AB219" i="16"/>
  <c r="AB216" i="16"/>
  <c r="AB202" i="16"/>
  <c r="AB234" i="16"/>
  <c r="AB235" i="16"/>
  <c r="AB206" i="16"/>
  <c r="AB224" i="16"/>
  <c r="AB225" i="16"/>
  <c r="AB228" i="16"/>
  <c r="AB237" i="16"/>
  <c r="AB239" i="16"/>
  <c r="AB243" i="16"/>
  <c r="AB246" i="16"/>
  <c r="AB250" i="16"/>
  <c r="AB254" i="16"/>
  <c r="AB229" i="16"/>
  <c r="W213" i="15"/>
  <c r="B213" i="15"/>
  <c r="A213" i="15"/>
  <c r="AA213" i="15" s="1"/>
  <c r="W225" i="15"/>
  <c r="B225" i="15"/>
  <c r="A225" i="15"/>
  <c r="AA225" i="15" s="1"/>
  <c r="W212" i="15"/>
  <c r="B212" i="15"/>
  <c r="A212" i="15"/>
  <c r="AA212" i="15" s="1"/>
  <c r="W224" i="15"/>
  <c r="B224" i="15"/>
  <c r="A224" i="15"/>
  <c r="AA224" i="15" s="1"/>
  <c r="W218" i="15"/>
  <c r="B218" i="15"/>
  <c r="A218" i="15"/>
  <c r="AA218" i="15" s="1"/>
  <c r="W211" i="15"/>
  <c r="B211" i="15"/>
  <c r="A211" i="15"/>
  <c r="AA211" i="15" s="1"/>
  <c r="W217" i="15"/>
  <c r="B217" i="15"/>
  <c r="A217" i="15"/>
  <c r="AA217" i="15" s="1"/>
  <c r="W223" i="15"/>
  <c r="B223" i="15"/>
  <c r="A223" i="15"/>
  <c r="AA223" i="15" s="1"/>
  <c r="W208" i="15"/>
  <c r="B208" i="15"/>
  <c r="A208" i="15"/>
  <c r="AA208" i="15" s="1"/>
  <c r="W210" i="15"/>
  <c r="B210" i="15"/>
  <c r="A210" i="15"/>
  <c r="AA210" i="15" s="1"/>
  <c r="W222" i="15"/>
  <c r="B222" i="15"/>
  <c r="A222" i="15"/>
  <c r="AA222" i="15" s="1"/>
  <c r="W216" i="15"/>
  <c r="B216" i="15"/>
  <c r="A216" i="15"/>
  <c r="AA216" i="15" s="1"/>
  <c r="W215" i="15"/>
  <c r="B215" i="15"/>
  <c r="A215" i="15"/>
  <c r="AA215" i="15" s="1"/>
  <c r="W209" i="15"/>
  <c r="B209" i="15"/>
  <c r="A209" i="15"/>
  <c r="AA209" i="15" s="1"/>
  <c r="W221" i="15"/>
  <c r="B221" i="15"/>
  <c r="A221" i="15"/>
  <c r="AA221" i="15" s="1"/>
  <c r="W207" i="15"/>
  <c r="B207" i="15"/>
  <c r="A207" i="15"/>
  <c r="AA207" i="15" s="1"/>
  <c r="W206" i="15"/>
  <c r="B206" i="15"/>
  <c r="A206" i="15"/>
  <c r="AA206" i="15" s="1"/>
  <c r="W214" i="15"/>
  <c r="B214" i="15"/>
  <c r="A214" i="15"/>
  <c r="AA214" i="15" s="1"/>
  <c r="W205" i="15"/>
  <c r="B205" i="15"/>
  <c r="A205" i="15"/>
  <c r="AA205" i="15" s="1"/>
  <c r="W220" i="15"/>
  <c r="B220" i="15"/>
  <c r="A220" i="15"/>
  <c r="AA220" i="15" s="1"/>
  <c r="W202" i="15"/>
  <c r="B202" i="15"/>
  <c r="A202" i="15"/>
  <c r="AA202" i="15" s="1"/>
  <c r="W201" i="15"/>
  <c r="B201" i="15"/>
  <c r="A201" i="15"/>
  <c r="AA201" i="15" s="1"/>
  <c r="W204" i="15"/>
  <c r="B204" i="15"/>
  <c r="A204" i="15"/>
  <c r="AA204" i="15" s="1"/>
  <c r="W219" i="15"/>
  <c r="B219" i="15"/>
  <c r="W195" i="15"/>
  <c r="B195" i="15"/>
  <c r="A195" i="15"/>
  <c r="AA195" i="15" s="1"/>
  <c r="W194" i="15"/>
  <c r="B194" i="15"/>
  <c r="A194" i="15"/>
  <c r="AA194" i="15" s="1"/>
  <c r="W193" i="15"/>
  <c r="B193" i="15"/>
  <c r="A193" i="15"/>
  <c r="AA193" i="15" s="1"/>
  <c r="W192" i="15"/>
  <c r="B192" i="15"/>
  <c r="A192" i="15"/>
  <c r="AA192" i="15" s="1"/>
  <c r="W191" i="15"/>
  <c r="B191" i="15"/>
  <c r="A191" i="15"/>
  <c r="AA191" i="15" s="1"/>
  <c r="W190" i="15"/>
  <c r="B190" i="15"/>
  <c r="A190" i="15"/>
  <c r="AA190" i="15" s="1"/>
  <c r="W200" i="15"/>
  <c r="B200" i="15"/>
  <c r="A200" i="15"/>
  <c r="AA200" i="15" s="1"/>
  <c r="W189" i="15"/>
  <c r="B189" i="15"/>
  <c r="A189" i="15"/>
  <c r="AA189" i="15" s="1"/>
  <c r="W188" i="15"/>
  <c r="B188" i="15"/>
  <c r="A188" i="15"/>
  <c r="AA188" i="15" s="1"/>
  <c r="W187" i="15"/>
  <c r="B187" i="15"/>
  <c r="A187" i="15"/>
  <c r="AA187" i="15" s="1"/>
  <c r="W203" i="15"/>
  <c r="B203" i="15"/>
  <c r="A203" i="15"/>
  <c r="AA203" i="15" s="1"/>
  <c r="W181" i="15"/>
  <c r="B181" i="15"/>
  <c r="A181" i="15"/>
  <c r="AA181" i="15" s="1"/>
  <c r="W199" i="15"/>
  <c r="B199" i="15"/>
  <c r="A199" i="15"/>
  <c r="AA199" i="15" s="1"/>
  <c r="W180" i="15"/>
  <c r="B180" i="15"/>
  <c r="A180" i="15"/>
  <c r="AA180" i="15" s="1"/>
  <c r="W179" i="15"/>
  <c r="B179" i="15"/>
  <c r="A179" i="15"/>
  <c r="AA179" i="15" s="1"/>
  <c r="W178" i="15"/>
  <c r="B178" i="15"/>
  <c r="A178" i="15"/>
  <c r="AA178" i="15" s="1"/>
  <c r="W177" i="15"/>
  <c r="B177" i="15"/>
  <c r="A177" i="15"/>
  <c r="AA177" i="15" s="1"/>
  <c r="W176" i="15"/>
  <c r="B176" i="15"/>
  <c r="A176" i="15"/>
  <c r="AA176" i="15" s="1"/>
  <c r="W186" i="15"/>
  <c r="B186" i="15"/>
  <c r="A186" i="15"/>
  <c r="AA186" i="15" s="1"/>
  <c r="W198" i="15"/>
  <c r="B198" i="15"/>
  <c r="A198" i="15"/>
  <c r="AA198" i="15" s="1"/>
  <c r="W170" i="15"/>
  <c r="B170" i="15"/>
  <c r="A170" i="15"/>
  <c r="AA170" i="15" s="1"/>
  <c r="W169" i="15"/>
  <c r="B169" i="15"/>
  <c r="A169" i="15"/>
  <c r="AA169" i="15" s="1"/>
  <c r="W168" i="15"/>
  <c r="B168" i="15"/>
  <c r="A168" i="15"/>
  <c r="AA168" i="15" s="1"/>
  <c r="W167" i="15"/>
  <c r="B167" i="15"/>
  <c r="A167" i="15"/>
  <c r="AA167" i="15" s="1"/>
  <c r="W163" i="15"/>
  <c r="B163" i="15"/>
  <c r="A163" i="15"/>
  <c r="AA163" i="15" s="1"/>
  <c r="W162" i="15"/>
  <c r="B162" i="15"/>
  <c r="A162" i="15"/>
  <c r="AA162" i="15" s="1"/>
  <c r="W184" i="15"/>
  <c r="B184" i="15"/>
  <c r="A184" i="15"/>
  <c r="AA184" i="15" s="1"/>
  <c r="W161" i="15"/>
  <c r="B161" i="15"/>
  <c r="A161" i="15"/>
  <c r="AA161" i="15" s="1"/>
  <c r="W183" i="15"/>
  <c r="B183" i="15"/>
  <c r="A183" i="15"/>
  <c r="AA183" i="15" s="1"/>
  <c r="W160" i="15"/>
  <c r="B160" i="15"/>
  <c r="A160" i="15"/>
  <c r="AA160" i="15" s="1"/>
  <c r="W185" i="15"/>
  <c r="B185" i="15"/>
  <c r="A185" i="15"/>
  <c r="AA185" i="15" s="1"/>
  <c r="W182" i="15"/>
  <c r="B182" i="15"/>
  <c r="A182" i="15"/>
  <c r="AA182" i="15" s="1"/>
  <c r="W159" i="15"/>
  <c r="B159" i="15"/>
  <c r="A159" i="15"/>
  <c r="AA159" i="15" s="1"/>
  <c r="W158" i="15"/>
  <c r="B158" i="15"/>
  <c r="A158" i="15"/>
  <c r="AA158" i="15" s="1"/>
  <c r="W197" i="15"/>
  <c r="B197" i="15"/>
  <c r="A197" i="15"/>
  <c r="AA197" i="15" s="1"/>
  <c r="W157" i="15"/>
  <c r="B157" i="15"/>
  <c r="A157" i="15"/>
  <c r="AA157" i="15" s="1"/>
  <c r="W175" i="15"/>
  <c r="B175" i="15"/>
  <c r="A175" i="15"/>
  <c r="AA175" i="15" s="1"/>
  <c r="W173" i="15"/>
  <c r="B173" i="15"/>
  <c r="A173" i="15"/>
  <c r="AA173" i="15" s="1"/>
  <c r="W174" i="15"/>
  <c r="B174" i="15"/>
  <c r="A174" i="15"/>
  <c r="AA174" i="15" s="1"/>
  <c r="W156" i="15"/>
  <c r="B156" i="15"/>
  <c r="A156" i="15"/>
  <c r="AA156" i="15" s="1"/>
  <c r="W166" i="15"/>
  <c r="B166" i="15"/>
  <c r="A166" i="15"/>
  <c r="AA166" i="15" s="1"/>
  <c r="W196" i="15"/>
  <c r="B196" i="15"/>
  <c r="A196" i="15"/>
  <c r="AA196" i="15" s="1"/>
  <c r="W165" i="15"/>
  <c r="B165" i="15"/>
  <c r="A165" i="15"/>
  <c r="AA165" i="15" s="1"/>
  <c r="W150" i="15"/>
  <c r="B150" i="15"/>
  <c r="A150" i="15"/>
  <c r="AA150" i="15" s="1"/>
  <c r="W149" i="15"/>
  <c r="B149" i="15"/>
  <c r="A149" i="15"/>
  <c r="AA149" i="15" s="1"/>
  <c r="W164" i="15"/>
  <c r="B164" i="15"/>
  <c r="A164" i="15"/>
  <c r="AA164" i="15" s="1"/>
  <c r="W148" i="15"/>
  <c r="B148" i="15"/>
  <c r="A148" i="15"/>
  <c r="AA148" i="15" s="1"/>
  <c r="W142" i="15"/>
  <c r="B142" i="15"/>
  <c r="A142" i="15"/>
  <c r="AA142" i="15" s="1"/>
  <c r="W141" i="15"/>
  <c r="B141" i="15"/>
  <c r="A141" i="15"/>
  <c r="AA141" i="15" s="1"/>
  <c r="W140" i="15"/>
  <c r="B140" i="15"/>
  <c r="A140" i="15"/>
  <c r="AA140" i="15" s="1"/>
  <c r="W147" i="15"/>
  <c r="B147" i="15"/>
  <c r="A147" i="15"/>
  <c r="AA147" i="15" s="1"/>
  <c r="W153" i="15"/>
  <c r="B153" i="15"/>
  <c r="A153" i="15"/>
  <c r="AA153" i="15" s="1"/>
  <c r="W146" i="15"/>
  <c r="B146" i="15"/>
  <c r="A146" i="15"/>
  <c r="AA146" i="15" s="1"/>
  <c r="W155" i="15"/>
  <c r="B155" i="15"/>
  <c r="A155" i="15"/>
  <c r="AA155" i="15" s="1"/>
  <c r="W154" i="15"/>
  <c r="B154" i="15"/>
  <c r="A154" i="15"/>
  <c r="AA154" i="15" s="1"/>
  <c r="W139" i="15"/>
  <c r="B139" i="15"/>
  <c r="A139" i="15"/>
  <c r="AA139" i="15" s="1"/>
  <c r="W172" i="15"/>
  <c r="B172" i="15"/>
  <c r="A172" i="15"/>
  <c r="AA172" i="15" s="1"/>
  <c r="W152" i="15"/>
  <c r="B152" i="15"/>
  <c r="A152" i="15"/>
  <c r="AA152" i="15" s="1"/>
  <c r="W138" i="15"/>
  <c r="B138" i="15"/>
  <c r="A138" i="15"/>
  <c r="AA138" i="15" s="1"/>
  <c r="W137" i="15"/>
  <c r="B137" i="15"/>
  <c r="A137" i="15"/>
  <c r="AA137" i="15" s="1"/>
  <c r="W171" i="15"/>
  <c r="B171" i="15"/>
  <c r="A171" i="15"/>
  <c r="AA171" i="15" s="1"/>
  <c r="W136" i="15"/>
  <c r="B136" i="15"/>
  <c r="A136" i="15"/>
  <c r="AA136" i="15" s="1"/>
  <c r="W135" i="15"/>
  <c r="B135" i="15"/>
  <c r="A135" i="15"/>
  <c r="AA135" i="15" s="1"/>
  <c r="W134" i="15"/>
  <c r="B134" i="15"/>
  <c r="A134" i="15"/>
  <c r="AA134" i="15" s="1"/>
  <c r="W145" i="15"/>
  <c r="B145" i="15"/>
  <c r="A145" i="15"/>
  <c r="AA145" i="15" s="1"/>
  <c r="W133" i="15"/>
  <c r="B133" i="15"/>
  <c r="A133" i="15"/>
  <c r="AA133" i="15" s="1"/>
  <c r="W144" i="15"/>
  <c r="B144" i="15"/>
  <c r="A144" i="15"/>
  <c r="AA144" i="15" s="1"/>
  <c r="W132" i="15"/>
  <c r="B132" i="15"/>
  <c r="A132" i="15"/>
  <c r="AA132" i="15" s="1"/>
  <c r="W121" i="15"/>
  <c r="B121" i="15"/>
  <c r="A121" i="15"/>
  <c r="AA121" i="15" s="1"/>
  <c r="W120" i="15"/>
  <c r="B120" i="15"/>
  <c r="A120" i="15"/>
  <c r="AA120" i="15" s="1"/>
  <c r="W119" i="15"/>
  <c r="B119" i="15"/>
  <c r="A119" i="15"/>
  <c r="AA119" i="15" s="1"/>
  <c r="W118" i="15"/>
  <c r="B118" i="15"/>
  <c r="A118" i="15"/>
  <c r="AA118" i="15" s="1"/>
  <c r="W143" i="15"/>
  <c r="B143" i="15"/>
  <c r="A143" i="15"/>
  <c r="AA143" i="15" s="1"/>
  <c r="W131" i="15"/>
  <c r="B131" i="15"/>
  <c r="A131" i="15"/>
  <c r="AA131" i="15" s="1"/>
  <c r="W113" i="15"/>
  <c r="B113" i="15"/>
  <c r="A113" i="15"/>
  <c r="AA113" i="15" s="1"/>
  <c r="W130" i="15"/>
  <c r="B130" i="15"/>
  <c r="A130" i="15"/>
  <c r="AA130" i="15" s="1"/>
  <c r="W117" i="15"/>
  <c r="B117" i="15"/>
  <c r="A117" i="15"/>
  <c r="AA117" i="15" s="1"/>
  <c r="W112" i="15"/>
  <c r="B112" i="15"/>
  <c r="A112" i="15"/>
  <c r="AA112" i="15" s="1"/>
  <c r="W116" i="15"/>
  <c r="B116" i="15"/>
  <c r="A116" i="15"/>
  <c r="AA116" i="15" s="1"/>
  <c r="W111" i="15"/>
  <c r="B111" i="15"/>
  <c r="A111" i="15"/>
  <c r="AA111" i="15" s="1"/>
  <c r="W110" i="15"/>
  <c r="B110" i="15"/>
  <c r="A110" i="15"/>
  <c r="AA110" i="15" s="1"/>
  <c r="W124" i="15"/>
  <c r="B124" i="15"/>
  <c r="A124" i="15"/>
  <c r="AA124" i="15" s="1"/>
  <c r="W115" i="15"/>
  <c r="B115" i="15"/>
  <c r="A115" i="15"/>
  <c r="AA115" i="15" s="1"/>
  <c r="W129" i="15"/>
  <c r="B129" i="15"/>
  <c r="A129" i="15"/>
  <c r="AA129" i="15" s="1"/>
  <c r="W151" i="15"/>
  <c r="B151" i="15"/>
  <c r="A151" i="15"/>
  <c r="AA151" i="15" s="1"/>
  <c r="W109" i="15"/>
  <c r="B109" i="15"/>
  <c r="A109" i="15"/>
  <c r="AA109" i="15" s="1"/>
  <c r="W108" i="15"/>
  <c r="B108" i="15"/>
  <c r="A108" i="15"/>
  <c r="AA108" i="15" s="1"/>
  <c r="W107" i="15"/>
  <c r="B107" i="15"/>
  <c r="A107" i="15"/>
  <c r="AA107" i="15" s="1"/>
  <c r="W106" i="15"/>
  <c r="B106" i="15"/>
  <c r="A106" i="15"/>
  <c r="AA106" i="15" s="1"/>
  <c r="W105" i="15"/>
  <c r="B105" i="15"/>
  <c r="A105" i="15"/>
  <c r="AA105" i="15" s="1"/>
  <c r="W104" i="15"/>
  <c r="B104" i="15"/>
  <c r="A104" i="15"/>
  <c r="AA104" i="15" s="1"/>
  <c r="W127" i="15"/>
  <c r="B127" i="15"/>
  <c r="A127" i="15"/>
  <c r="AA127" i="15" s="1"/>
  <c r="W103" i="15"/>
  <c r="B103" i="15"/>
  <c r="A103" i="15"/>
  <c r="AA103" i="15" s="1"/>
  <c r="W102" i="15"/>
  <c r="B102" i="15"/>
  <c r="A102" i="15"/>
  <c r="AA102" i="15" s="1"/>
  <c r="W123" i="15"/>
  <c r="B123" i="15"/>
  <c r="A123" i="15"/>
  <c r="AA123" i="15" s="1"/>
  <c r="W128" i="15"/>
  <c r="B128" i="15"/>
  <c r="A128" i="15"/>
  <c r="AA128" i="15" s="1"/>
  <c r="W122" i="15"/>
  <c r="B122" i="15"/>
  <c r="A122" i="15"/>
  <c r="AA122" i="15" s="1"/>
  <c r="W101" i="15"/>
  <c r="B101" i="15"/>
  <c r="A101" i="15"/>
  <c r="AA101" i="15" s="1"/>
  <c r="W100" i="15"/>
  <c r="B100" i="15"/>
  <c r="A100" i="15"/>
  <c r="AA100" i="15" s="1"/>
  <c r="W114" i="15"/>
  <c r="B114" i="15"/>
  <c r="A114" i="15"/>
  <c r="AA114" i="15" s="1"/>
  <c r="W126" i="15"/>
  <c r="B126" i="15"/>
  <c r="A126" i="15"/>
  <c r="AA126" i="15" s="1"/>
  <c r="W97" i="15"/>
  <c r="B97" i="15"/>
  <c r="A97" i="15"/>
  <c r="AA97" i="15" s="1"/>
  <c r="W91" i="15"/>
  <c r="B91" i="15"/>
  <c r="A91" i="15"/>
  <c r="AA91" i="15" s="1"/>
  <c r="W90" i="15"/>
  <c r="B90" i="15"/>
  <c r="A90" i="15"/>
  <c r="AA90" i="15" s="1"/>
  <c r="W89" i="15"/>
  <c r="B89" i="15"/>
  <c r="A89" i="15"/>
  <c r="AA89" i="15" s="1"/>
  <c r="W96" i="15"/>
  <c r="B96" i="15"/>
  <c r="A96" i="15"/>
  <c r="AA96" i="15" s="1"/>
  <c r="W98" i="15"/>
  <c r="B98" i="15"/>
  <c r="A98" i="15"/>
  <c r="AA98" i="15" s="1"/>
  <c r="W95" i="15"/>
  <c r="B95" i="15"/>
  <c r="A95" i="15"/>
  <c r="AA95" i="15" s="1"/>
  <c r="W82" i="15"/>
  <c r="B82" i="15"/>
  <c r="A82" i="15"/>
  <c r="AA82" i="15" s="1"/>
  <c r="W88" i="15"/>
  <c r="B88" i="15"/>
  <c r="A88" i="15"/>
  <c r="AA88" i="15" s="1"/>
  <c r="W87" i="15"/>
  <c r="B87" i="15"/>
  <c r="A87" i="15"/>
  <c r="AA87" i="15" s="1"/>
  <c r="W78" i="15"/>
  <c r="B78" i="15"/>
  <c r="A78" i="15"/>
  <c r="AA78" i="15" s="1"/>
  <c r="W77" i="15"/>
  <c r="B77" i="15"/>
  <c r="A77" i="15"/>
  <c r="AA77" i="15" s="1"/>
  <c r="W76" i="15"/>
  <c r="B76" i="15"/>
  <c r="A76" i="15"/>
  <c r="AA76" i="15" s="1"/>
  <c r="W75" i="15"/>
  <c r="B75" i="15"/>
  <c r="A75" i="15"/>
  <c r="AA75" i="15" s="1"/>
  <c r="W80" i="15"/>
  <c r="B80" i="15"/>
  <c r="A80" i="15"/>
  <c r="AA80" i="15" s="1"/>
  <c r="W99" i="15"/>
  <c r="B99" i="15"/>
  <c r="A99" i="15"/>
  <c r="AA99" i="15" s="1"/>
  <c r="W94" i="15"/>
  <c r="B94" i="15"/>
  <c r="A94" i="15"/>
  <c r="AA94" i="15" s="1"/>
  <c r="W74" i="15"/>
  <c r="B74" i="15"/>
  <c r="A74" i="15"/>
  <c r="AA74" i="15" s="1"/>
  <c r="W81" i="15"/>
  <c r="B81" i="15"/>
  <c r="A81" i="15"/>
  <c r="AA81" i="15" s="1"/>
  <c r="W73" i="15"/>
  <c r="B73" i="15"/>
  <c r="A73" i="15"/>
  <c r="AA73" i="15" s="1"/>
  <c r="W86" i="15"/>
  <c r="B86" i="15"/>
  <c r="A86" i="15"/>
  <c r="AA86" i="15" s="1"/>
  <c r="W72" i="15"/>
  <c r="B72" i="15"/>
  <c r="A72" i="15"/>
  <c r="AA72" i="15" s="1"/>
  <c r="W79" i="15"/>
  <c r="B79" i="15"/>
  <c r="A79" i="15"/>
  <c r="AA79" i="15" s="1"/>
  <c r="W85" i="15"/>
  <c r="B85" i="15"/>
  <c r="A85" i="15"/>
  <c r="AA85" i="15" s="1"/>
  <c r="W84" i="15"/>
  <c r="B84" i="15"/>
  <c r="A84" i="15"/>
  <c r="AA84" i="15" s="1"/>
  <c r="W71" i="15"/>
  <c r="B71" i="15"/>
  <c r="A71" i="15"/>
  <c r="AA71" i="15" s="1"/>
  <c r="W93" i="15"/>
  <c r="B93" i="15"/>
  <c r="A93" i="15"/>
  <c r="AA93" i="15" s="1"/>
  <c r="W83" i="15"/>
  <c r="B83" i="15"/>
  <c r="A83" i="15"/>
  <c r="AA83" i="15" s="1"/>
  <c r="W70" i="15"/>
  <c r="B70" i="15"/>
  <c r="A70" i="15"/>
  <c r="AA70" i="15" s="1"/>
  <c r="W125" i="15"/>
  <c r="B125" i="15"/>
  <c r="A125" i="15"/>
  <c r="AA125" i="15" s="1"/>
  <c r="W64" i="15"/>
  <c r="B64" i="15"/>
  <c r="A64" i="15"/>
  <c r="AA64" i="15" s="1"/>
  <c r="W92" i="15"/>
  <c r="B92" i="15"/>
  <c r="A92" i="15"/>
  <c r="AA92" i="15" s="1"/>
  <c r="W63" i="15"/>
  <c r="B63" i="15"/>
  <c r="A63" i="15"/>
  <c r="AA63" i="15" s="1"/>
  <c r="W69" i="15"/>
  <c r="B69" i="15"/>
  <c r="A69" i="15"/>
  <c r="AA69" i="15" s="1"/>
  <c r="W68" i="15"/>
  <c r="B68" i="15"/>
  <c r="A68" i="15"/>
  <c r="AA68" i="15" s="1"/>
  <c r="W62" i="15"/>
  <c r="B62" i="15"/>
  <c r="A62" i="15"/>
  <c r="AA62" i="15" s="1"/>
  <c r="W56" i="15"/>
  <c r="B56" i="15"/>
  <c r="A56" i="15"/>
  <c r="AA56" i="15" s="1"/>
  <c r="W59" i="15"/>
  <c r="B59" i="15"/>
  <c r="A59" i="15"/>
  <c r="AA59" i="15" s="1"/>
  <c r="W58" i="15"/>
  <c r="B58" i="15"/>
  <c r="A58" i="15"/>
  <c r="AA58" i="15" s="1"/>
  <c r="W55" i="15"/>
  <c r="B55" i="15"/>
  <c r="A55" i="15"/>
  <c r="AA55" i="15" s="1"/>
  <c r="W54" i="15"/>
  <c r="B54" i="15"/>
  <c r="A54" i="15"/>
  <c r="AA54" i="15" s="1"/>
  <c r="W61" i="15"/>
  <c r="B61" i="15"/>
  <c r="A61" i="15"/>
  <c r="AA61" i="15" s="1"/>
  <c r="W53" i="15"/>
  <c r="B53" i="15"/>
  <c r="A53" i="15"/>
  <c r="AA53" i="15" s="1"/>
  <c r="W52" i="15"/>
  <c r="B52" i="15"/>
  <c r="A52" i="15"/>
  <c r="AA52" i="15" s="1"/>
  <c r="W67" i="15"/>
  <c r="B67" i="15"/>
  <c r="A67" i="15"/>
  <c r="AA67" i="15" s="1"/>
  <c r="W60" i="15"/>
  <c r="B60" i="15"/>
  <c r="A60" i="15"/>
  <c r="AA60" i="15" s="1"/>
  <c r="W57" i="15"/>
  <c r="B57" i="15"/>
  <c r="A57" i="15"/>
  <c r="AA57" i="15" s="1"/>
  <c r="W66" i="15"/>
  <c r="B66" i="15"/>
  <c r="A66" i="15"/>
  <c r="AA66" i="15" s="1"/>
  <c r="W49" i="15"/>
  <c r="B49" i="15"/>
  <c r="A49" i="15"/>
  <c r="AA49" i="15" s="1"/>
  <c r="W51" i="15"/>
  <c r="B51" i="15"/>
  <c r="A51" i="15"/>
  <c r="AA51" i="15" s="1"/>
  <c r="W65" i="15"/>
  <c r="B65" i="15"/>
  <c r="A65" i="15"/>
  <c r="AA65" i="15" s="1"/>
  <c r="W45" i="15"/>
  <c r="B45" i="15"/>
  <c r="A45" i="15"/>
  <c r="AA45" i="15" s="1"/>
  <c r="W44" i="15"/>
  <c r="B44" i="15"/>
  <c r="A44" i="15"/>
  <c r="AA44" i="15" s="1"/>
  <c r="W43" i="15"/>
  <c r="B43" i="15"/>
  <c r="A43" i="15"/>
  <c r="AA43" i="15" s="1"/>
  <c r="W42" i="15"/>
  <c r="B42" i="15"/>
  <c r="A42" i="15"/>
  <c r="AA42" i="15" s="1"/>
  <c r="W41" i="15"/>
  <c r="B41" i="15"/>
  <c r="A41" i="15"/>
  <c r="AA41" i="15" s="1"/>
  <c r="W50" i="15"/>
  <c r="B50" i="15"/>
  <c r="A50" i="15"/>
  <c r="AA50" i="15" s="1"/>
  <c r="W40" i="15"/>
  <c r="B40" i="15"/>
  <c r="A40" i="15"/>
  <c r="AA40" i="15" s="1"/>
  <c r="W39" i="15"/>
  <c r="B39" i="15"/>
  <c r="A39" i="15"/>
  <c r="AA39" i="15" s="1"/>
  <c r="W33" i="15"/>
  <c r="B33" i="15"/>
  <c r="A33" i="15"/>
  <c r="AA33" i="15" s="1"/>
  <c r="W37" i="15"/>
  <c r="B37" i="15"/>
  <c r="A37" i="15"/>
  <c r="AA37" i="15" s="1"/>
  <c r="W29" i="15"/>
  <c r="B29" i="15"/>
  <c r="A29" i="15"/>
  <c r="AA29" i="15" s="1"/>
  <c r="W36" i="15"/>
  <c r="B36" i="15"/>
  <c r="A36" i="15"/>
  <c r="AA36" i="15" s="1"/>
  <c r="W35" i="15"/>
  <c r="B35" i="15"/>
  <c r="A35" i="15"/>
  <c r="AA35" i="15" s="1"/>
  <c r="W28" i="15"/>
  <c r="B28" i="15"/>
  <c r="A28" i="15"/>
  <c r="AA28" i="15" s="1"/>
  <c r="W16" i="15"/>
  <c r="B16" i="15"/>
  <c r="A16" i="15"/>
  <c r="AA16" i="15" s="1"/>
  <c r="W15" i="15"/>
  <c r="B15" i="15"/>
  <c r="A15" i="15"/>
  <c r="AA15" i="15" s="1"/>
  <c r="W14" i="15"/>
  <c r="B14" i="15"/>
  <c r="A14" i="15"/>
  <c r="AA14" i="15" s="1"/>
  <c r="W32" i="15"/>
  <c r="B32" i="15"/>
  <c r="A32" i="15"/>
  <c r="AA32" i="15" s="1"/>
  <c r="W38" i="15"/>
  <c r="B38" i="15"/>
  <c r="W13" i="15"/>
  <c r="B13" i="15"/>
  <c r="A13" i="15"/>
  <c r="AA13" i="15" s="1"/>
  <c r="W12" i="15"/>
  <c r="B12" i="15"/>
  <c r="A12" i="15"/>
  <c r="AA12" i="15" s="1"/>
  <c r="W46" i="15"/>
  <c r="B46" i="15"/>
  <c r="A46" i="15"/>
  <c r="AA46" i="15" s="1"/>
  <c r="W27" i="15"/>
  <c r="B27" i="15"/>
  <c r="A27" i="15"/>
  <c r="AA27" i="15" s="1"/>
  <c r="W10" i="15"/>
  <c r="B10" i="15"/>
  <c r="A10" i="15"/>
  <c r="AA10" i="15" s="1"/>
  <c r="W9" i="15"/>
  <c r="B9" i="15"/>
  <c r="A9" i="15"/>
  <c r="AA9" i="15" s="1"/>
  <c r="W48" i="15"/>
  <c r="B48" i="15"/>
  <c r="A48" i="15"/>
  <c r="AA48" i="15" s="1"/>
  <c r="W26" i="15"/>
  <c r="B26" i="15"/>
  <c r="A26" i="15"/>
  <c r="AA26" i="15" s="1"/>
  <c r="W25" i="15"/>
  <c r="B25" i="15"/>
  <c r="A25" i="15"/>
  <c r="AA25" i="15" s="1"/>
  <c r="W7" i="15"/>
  <c r="B7" i="15"/>
  <c r="A7" i="15"/>
  <c r="AA7" i="15" s="1"/>
  <c r="W6" i="15"/>
  <c r="B6" i="15"/>
  <c r="A6" i="15"/>
  <c r="AA6" i="15" s="1"/>
  <c r="W8" i="15"/>
  <c r="B8" i="15"/>
  <c r="A8" i="15"/>
  <c r="AA8" i="15" s="1"/>
  <c r="W11" i="15"/>
  <c r="B11" i="15"/>
  <c r="W47" i="15"/>
  <c r="B47" i="15"/>
  <c r="A47" i="15"/>
  <c r="AA47" i="15" s="1"/>
  <c r="W5" i="15"/>
  <c r="B5" i="15"/>
  <c r="A5" i="15"/>
  <c r="AA5" i="15" s="1"/>
  <c r="W4" i="15"/>
  <c r="B4" i="15"/>
  <c r="A4" i="15"/>
  <c r="AA4" i="15" s="1"/>
  <c r="W24" i="15"/>
  <c r="B24" i="15"/>
  <c r="A24" i="15"/>
  <c r="AA24" i="15" s="1"/>
  <c r="W20" i="15"/>
  <c r="B20" i="15"/>
  <c r="A20" i="15"/>
  <c r="AA20" i="15" s="1"/>
  <c r="W23" i="15"/>
  <c r="B23" i="15"/>
  <c r="A23" i="15"/>
  <c r="AA23" i="15" s="1"/>
  <c r="W22" i="15"/>
  <c r="B22" i="15"/>
  <c r="A22" i="15"/>
  <c r="AA22" i="15" s="1"/>
  <c r="W21" i="15"/>
  <c r="B21" i="15"/>
  <c r="A21" i="15"/>
  <c r="AA21" i="15" s="1"/>
  <c r="W3" i="15"/>
  <c r="B3" i="15"/>
  <c r="A3" i="15"/>
  <c r="AA3" i="15" s="1"/>
  <c r="X2" i="15"/>
  <c r="Y2" i="15" s="1"/>
  <c r="Z2" i="15" s="1"/>
  <c r="W2" i="15"/>
  <c r="B2" i="15"/>
  <c r="A2" i="15"/>
  <c r="W19" i="15"/>
  <c r="B19" i="15"/>
  <c r="A19" i="15"/>
  <c r="AA19" i="15" s="1"/>
  <c r="W18" i="15"/>
  <c r="B18" i="15"/>
  <c r="A18" i="15"/>
  <c r="AA18" i="15" s="1"/>
  <c r="W31" i="15"/>
  <c r="B31" i="15"/>
  <c r="A31" i="15"/>
  <c r="AA31" i="15" s="1"/>
  <c r="W17" i="15"/>
  <c r="B17" i="15"/>
  <c r="A17" i="15"/>
  <c r="AA17" i="15" s="1"/>
  <c r="W30" i="15"/>
  <c r="B30" i="15"/>
  <c r="A30" i="15"/>
  <c r="AA30" i="15" s="1"/>
  <c r="W34" i="15"/>
  <c r="B34" i="15"/>
  <c r="A34" i="15"/>
  <c r="AA34" i="15" s="1"/>
  <c r="A46" i="14"/>
  <c r="B304" i="14"/>
  <c r="AB304" i="14" s="1"/>
  <c r="A304" i="14"/>
  <c r="AA304" i="14" s="1"/>
  <c r="B303" i="14"/>
  <c r="AB303" i="14" s="1"/>
  <c r="A303" i="14"/>
  <c r="AA303" i="14" s="1"/>
  <c r="B302" i="14"/>
  <c r="A302" i="14"/>
  <c r="B301" i="14"/>
  <c r="A301" i="14"/>
  <c r="B297" i="14"/>
  <c r="AB297" i="14" s="1"/>
  <c r="A297" i="14"/>
  <c r="AA297" i="14" s="1"/>
  <c r="B300" i="14"/>
  <c r="AB300" i="14" s="1"/>
  <c r="A300" i="14"/>
  <c r="AA300" i="14" s="1"/>
  <c r="B296" i="14"/>
  <c r="A296" i="14"/>
  <c r="B299" i="14"/>
  <c r="AB299" i="14" s="1"/>
  <c r="A299" i="14"/>
  <c r="AA299" i="14" s="1"/>
  <c r="B295" i="14"/>
  <c r="AB295" i="14" s="1"/>
  <c r="A295" i="14"/>
  <c r="AA295" i="14" s="1"/>
  <c r="B294" i="14"/>
  <c r="A294" i="14"/>
  <c r="B306" i="14"/>
  <c r="A306" i="14"/>
  <c r="B293" i="14"/>
  <c r="A293" i="14"/>
  <c r="B292" i="14"/>
  <c r="A292" i="14"/>
  <c r="B305" i="14"/>
  <c r="A305" i="14"/>
  <c r="B289" i="14"/>
  <c r="A289" i="14"/>
  <c r="B288" i="14"/>
  <c r="AB288" i="14" s="1"/>
  <c r="A288" i="14"/>
  <c r="AA288" i="14" s="1"/>
  <c r="B291" i="14"/>
  <c r="AB291" i="14" s="1"/>
  <c r="A291" i="14"/>
  <c r="AA291" i="14" s="1"/>
  <c r="B287" i="14"/>
  <c r="A287" i="14"/>
  <c r="B298" i="14"/>
  <c r="AB298" i="14" s="1"/>
  <c r="A298" i="14"/>
  <c r="AA298" i="14" s="1"/>
  <c r="B286" i="14"/>
  <c r="A286" i="14"/>
  <c r="B285" i="14"/>
  <c r="A285" i="14"/>
  <c r="B284" i="14"/>
  <c r="AB284" i="14" s="1"/>
  <c r="A284" i="14"/>
  <c r="AA284" i="14" s="1"/>
  <c r="B283" i="14"/>
  <c r="AB283" i="14" s="1"/>
  <c r="A283" i="14"/>
  <c r="AA283" i="14" s="1"/>
  <c r="B282" i="14"/>
  <c r="AB282" i="14" s="1"/>
  <c r="A282" i="14"/>
  <c r="AA282" i="14" s="1"/>
  <c r="B281" i="14"/>
  <c r="AB281" i="14" s="1"/>
  <c r="A281" i="14"/>
  <c r="AA281" i="14" s="1"/>
  <c r="B290" i="14"/>
  <c r="A290" i="14"/>
  <c r="B280" i="14"/>
  <c r="AB280" i="14" s="1"/>
  <c r="A280" i="14"/>
  <c r="AA280" i="14" s="1"/>
  <c r="B266" i="14"/>
  <c r="AB266" i="14" s="1"/>
  <c r="A266" i="14"/>
  <c r="AA266" i="14" s="1"/>
  <c r="B265" i="14"/>
  <c r="AB265" i="14" s="1"/>
  <c r="A265" i="14"/>
  <c r="AA265" i="14" s="1"/>
  <c r="B264" i="14"/>
  <c r="A264" i="14"/>
  <c r="B263" i="14"/>
  <c r="AB263" i="14" s="1"/>
  <c r="A263" i="14"/>
  <c r="AA263" i="14" s="1"/>
  <c r="B274" i="14"/>
  <c r="AB274" i="14" s="1"/>
  <c r="A274" i="14"/>
  <c r="AA274" i="14" s="1"/>
  <c r="B279" i="14"/>
  <c r="A279" i="14"/>
  <c r="B278" i="14"/>
  <c r="AB278" i="14" s="1"/>
  <c r="A278" i="14"/>
  <c r="AA278" i="14" s="1"/>
  <c r="B261" i="14"/>
  <c r="AB261" i="14" s="1"/>
  <c r="A261" i="14"/>
  <c r="AA261" i="14" s="1"/>
  <c r="B260" i="14"/>
  <c r="A260" i="14"/>
  <c r="B277" i="14"/>
  <c r="AB277" i="14" s="1"/>
  <c r="A277" i="14"/>
  <c r="AA277" i="14" s="1"/>
  <c r="B259" i="14"/>
  <c r="AB259" i="14" s="1"/>
  <c r="A259" i="14"/>
  <c r="AA259" i="14" s="1"/>
  <c r="B276" i="14"/>
  <c r="A276" i="14"/>
  <c r="B258" i="14"/>
  <c r="A258" i="14"/>
  <c r="B257" i="14"/>
  <c r="AB257" i="14" s="1"/>
  <c r="A257" i="14"/>
  <c r="AA257" i="14" s="1"/>
  <c r="B272" i="14"/>
  <c r="AB272" i="14" s="1"/>
  <c r="A272" i="14"/>
  <c r="AA272" i="14" s="1"/>
  <c r="B256" i="14"/>
  <c r="AB256" i="14" s="1"/>
  <c r="A256" i="14"/>
  <c r="AA256" i="14" s="1"/>
  <c r="B255" i="14"/>
  <c r="A255" i="14"/>
  <c r="B271" i="14"/>
  <c r="AB271" i="14" s="1"/>
  <c r="A271" i="14"/>
  <c r="AA271" i="14" s="1"/>
  <c r="B262" i="14"/>
  <c r="A262" i="14"/>
  <c r="B254" i="14"/>
  <c r="AB254" i="14" s="1"/>
  <c r="A254" i="14"/>
  <c r="AA254" i="14" s="1"/>
  <c r="B253" i="14"/>
  <c r="AB253" i="14" s="1"/>
  <c r="A253" i="14"/>
  <c r="AA253" i="14" s="1"/>
  <c r="B252" i="14"/>
  <c r="A252" i="14"/>
  <c r="B251" i="14"/>
  <c r="A251" i="14"/>
  <c r="B250" i="14"/>
  <c r="A250" i="14"/>
  <c r="B275" i="14"/>
  <c r="A275" i="14"/>
  <c r="B270" i="14"/>
  <c r="AB270" i="14" s="1"/>
  <c r="A270" i="14"/>
  <c r="AA270" i="14" s="1"/>
  <c r="B249" i="14"/>
  <c r="AB249" i="14" s="1"/>
  <c r="A249" i="14"/>
  <c r="AA249" i="14" s="1"/>
  <c r="B273" i="14"/>
  <c r="AB273" i="14" s="1"/>
  <c r="A273" i="14"/>
  <c r="AA273" i="14" s="1"/>
  <c r="B269" i="14"/>
  <c r="AB269" i="14" s="1"/>
  <c r="A269" i="14"/>
  <c r="AA269" i="14" s="1"/>
  <c r="B248" i="14"/>
  <c r="AB248" i="14" s="1"/>
  <c r="A248" i="14"/>
  <c r="AA248" i="14" s="1"/>
  <c r="B247" i="14"/>
  <c r="A247" i="14"/>
  <c r="B246" i="14"/>
  <c r="A246" i="14"/>
  <c r="B237" i="14"/>
  <c r="AB237" i="14" s="1"/>
  <c r="A237" i="14"/>
  <c r="AA237" i="14" s="1"/>
  <c r="B236" i="14"/>
  <c r="AB236" i="14" s="1"/>
  <c r="A236" i="14"/>
  <c r="AA236" i="14" s="1"/>
  <c r="B245" i="14"/>
  <c r="A245" i="14"/>
  <c r="B224" i="14"/>
  <c r="A224" i="14"/>
  <c r="B223" i="14"/>
  <c r="A223" i="14"/>
  <c r="B244" i="14"/>
  <c r="A244" i="14"/>
  <c r="B235" i="14"/>
  <c r="AB235" i="14" s="1"/>
  <c r="A235" i="14"/>
  <c r="AA235" i="14" s="1"/>
  <c r="B222" i="14"/>
  <c r="A222" i="14"/>
  <c r="B221" i="14"/>
  <c r="A221" i="14"/>
  <c r="B240" i="14"/>
  <c r="A240" i="14"/>
  <c r="B220" i="14"/>
  <c r="A220" i="14"/>
  <c r="B219" i="14"/>
  <c r="A219" i="14"/>
  <c r="B234" i="14"/>
  <c r="A234" i="14"/>
  <c r="AA234" i="14" s="1"/>
  <c r="B239" i="14"/>
  <c r="A239" i="14"/>
  <c r="B233" i="14"/>
  <c r="A233" i="14"/>
  <c r="AA233" i="14" s="1"/>
  <c r="B243" i="14"/>
  <c r="AB243" i="14" s="1"/>
  <c r="A243" i="14"/>
  <c r="AA243" i="14" s="1"/>
  <c r="B218" i="14"/>
  <c r="A218" i="14"/>
  <c r="B217" i="14"/>
  <c r="A217" i="14"/>
  <c r="B232" i="14"/>
  <c r="A232" i="14"/>
  <c r="AA232" i="14" s="1"/>
  <c r="B216" i="14"/>
  <c r="A216" i="14"/>
  <c r="B215" i="14"/>
  <c r="A215" i="14"/>
  <c r="B268" i="14"/>
  <c r="AB268" i="14" s="1"/>
  <c r="A268" i="14"/>
  <c r="AA268" i="14" s="1"/>
  <c r="B242" i="14"/>
  <c r="A242" i="14"/>
  <c r="B214" i="14"/>
  <c r="A214" i="14"/>
  <c r="B241" i="14"/>
  <c r="AB241" i="14" s="1"/>
  <c r="A241" i="14"/>
  <c r="AA241" i="14" s="1"/>
  <c r="B225" i="14"/>
  <c r="A225" i="14"/>
  <c r="B267" i="14"/>
  <c r="AB267" i="14" s="1"/>
  <c r="A267" i="14"/>
  <c r="AA267" i="14" s="1"/>
  <c r="B213" i="14"/>
  <c r="A213" i="14"/>
  <c r="B199" i="14"/>
  <c r="AB199" i="14" s="1"/>
  <c r="A199" i="14"/>
  <c r="AA199" i="14" s="1"/>
  <c r="B198" i="14"/>
  <c r="AB198" i="14" s="1"/>
  <c r="A198" i="14"/>
  <c r="AA198" i="14" s="1"/>
  <c r="B197" i="14"/>
  <c r="A197" i="14"/>
  <c r="AA197" i="14" s="1"/>
  <c r="B196" i="14"/>
  <c r="A196" i="14"/>
  <c r="AA196" i="14" s="1"/>
  <c r="B231" i="14"/>
  <c r="AB231" i="14" s="1"/>
  <c r="A231" i="14"/>
  <c r="AA231" i="14" s="1"/>
  <c r="B226" i="14"/>
  <c r="AB226" i="14" s="1"/>
  <c r="A226" i="14"/>
  <c r="AA226" i="14" s="1"/>
  <c r="B173" i="14"/>
  <c r="AB173" i="14" s="1"/>
  <c r="A173" i="14"/>
  <c r="AA173" i="14" s="1"/>
  <c r="B212" i="14"/>
  <c r="A212" i="14"/>
  <c r="B172" i="14"/>
  <c r="AB172" i="14" s="1"/>
  <c r="A172" i="14"/>
  <c r="AA172" i="14" s="1"/>
  <c r="B171" i="14"/>
  <c r="A171" i="14"/>
  <c r="B170" i="14"/>
  <c r="A170" i="14"/>
  <c r="B211" i="14"/>
  <c r="A211" i="14"/>
  <c r="B210" i="14"/>
  <c r="AB210" i="14" s="1"/>
  <c r="A210" i="14"/>
  <c r="AA210" i="14" s="1"/>
  <c r="B195" i="14"/>
  <c r="AB195" i="14" s="1"/>
  <c r="A195" i="14"/>
  <c r="AA195" i="14" s="1"/>
  <c r="B194" i="14"/>
  <c r="AB194" i="14" s="1"/>
  <c r="A194" i="14"/>
  <c r="AA194" i="14" s="1"/>
  <c r="B209" i="14"/>
  <c r="AB209" i="14" s="1"/>
  <c r="A209" i="14"/>
  <c r="AA209" i="14" s="1"/>
  <c r="B193" i="14"/>
  <c r="A193" i="14"/>
  <c r="AA193" i="14" s="1"/>
  <c r="B192" i="14"/>
  <c r="A192" i="14"/>
  <c r="AA192" i="14" s="1"/>
  <c r="B191" i="14"/>
  <c r="AB191" i="14" s="1"/>
  <c r="A191" i="14"/>
  <c r="AA191" i="14" s="1"/>
  <c r="B190" i="14"/>
  <c r="A190" i="14"/>
  <c r="AA190" i="14" s="1"/>
  <c r="B208" i="14"/>
  <c r="AB208" i="14" s="1"/>
  <c r="A208" i="14"/>
  <c r="AA208" i="14" s="1"/>
  <c r="B230" i="14"/>
  <c r="AB230" i="14" s="1"/>
  <c r="A230" i="14"/>
  <c r="AA230" i="14" s="1"/>
  <c r="B207" i="14"/>
  <c r="A207" i="14"/>
  <c r="B189" i="14"/>
  <c r="A189" i="14"/>
  <c r="AA189" i="14" s="1"/>
  <c r="B206" i="14"/>
  <c r="A206" i="14"/>
  <c r="B188" i="14"/>
  <c r="A188" i="14"/>
  <c r="AA188" i="14" s="1"/>
  <c r="B169" i="14"/>
  <c r="A169" i="14"/>
  <c r="B229" i="14"/>
  <c r="AB229" i="14" s="1"/>
  <c r="A229" i="14"/>
  <c r="AA229" i="14" s="1"/>
  <c r="B205" i="14"/>
  <c r="A205" i="14"/>
  <c r="B168" i="14"/>
  <c r="A168" i="14"/>
  <c r="B167" i="14"/>
  <c r="AB167" i="14" s="1"/>
  <c r="A167" i="14"/>
  <c r="AA167" i="14" s="1"/>
  <c r="B187" i="14"/>
  <c r="AB187" i="14" s="1"/>
  <c r="A187" i="14"/>
  <c r="AA187" i="14" s="1"/>
  <c r="B186" i="14"/>
  <c r="AB186" i="14" s="1"/>
  <c r="A186" i="14"/>
  <c r="AA186" i="14" s="1"/>
  <c r="B166" i="14"/>
  <c r="AB166" i="14" s="1"/>
  <c r="A166" i="14"/>
  <c r="AA166" i="14" s="1"/>
  <c r="B204" i="14"/>
  <c r="A204" i="14"/>
  <c r="B165" i="14"/>
  <c r="A165" i="14"/>
  <c r="B228" i="14"/>
  <c r="AB228" i="14" s="1"/>
  <c r="A228" i="14"/>
  <c r="AA228" i="14" s="1"/>
  <c r="B203" i="14"/>
  <c r="A203" i="14"/>
  <c r="B202" i="14"/>
  <c r="AB202" i="14" s="1"/>
  <c r="A202" i="14"/>
  <c r="AA202" i="14" s="1"/>
  <c r="B238" i="14"/>
  <c r="A238" i="14"/>
  <c r="B201" i="14"/>
  <c r="A201" i="14"/>
  <c r="B227" i="14"/>
  <c r="AB227" i="14" s="1"/>
  <c r="A227" i="14"/>
  <c r="AA227" i="14" s="1"/>
  <c r="B185" i="14"/>
  <c r="AB185" i="14" s="1"/>
  <c r="A185" i="14"/>
  <c r="AA185" i="14" s="1"/>
  <c r="B164" i="14"/>
  <c r="A164" i="14"/>
  <c r="B200" i="14"/>
  <c r="AB200" i="14" s="1"/>
  <c r="A200" i="14"/>
  <c r="AA200" i="14" s="1"/>
  <c r="B184" i="14"/>
  <c r="A184" i="14"/>
  <c r="AA184" i="14" s="1"/>
  <c r="B163" i="14"/>
  <c r="AB163" i="14" s="1"/>
  <c r="A163" i="14"/>
  <c r="AA163" i="14" s="1"/>
  <c r="B162" i="14"/>
  <c r="A162" i="14"/>
  <c r="B161" i="14"/>
  <c r="A161" i="14"/>
  <c r="B160" i="14"/>
  <c r="AB160" i="14" s="1"/>
  <c r="A160" i="14"/>
  <c r="AA160" i="14" s="1"/>
  <c r="B151" i="14"/>
  <c r="AB151" i="14" s="1"/>
  <c r="A151" i="14"/>
  <c r="AA151" i="14" s="1"/>
  <c r="B159" i="14"/>
  <c r="A159" i="14"/>
  <c r="B150" i="14"/>
  <c r="A150" i="14"/>
  <c r="B179" i="14"/>
  <c r="AB179" i="14" s="1"/>
  <c r="A179" i="14"/>
  <c r="AA179" i="14" s="1"/>
  <c r="B178" i="14"/>
  <c r="AB178" i="14" s="1"/>
  <c r="A178" i="14"/>
  <c r="AA178" i="14" s="1"/>
  <c r="B149" i="14"/>
  <c r="A149" i="14"/>
  <c r="B148" i="14"/>
  <c r="A148" i="14"/>
  <c r="B147" i="14"/>
  <c r="A147" i="14"/>
  <c r="B146" i="14"/>
  <c r="A146" i="14"/>
  <c r="B158" i="14"/>
  <c r="A158" i="14"/>
  <c r="B145" i="14"/>
  <c r="A145" i="14"/>
  <c r="B157" i="14"/>
  <c r="A157" i="14"/>
  <c r="B177" i="14"/>
  <c r="AB177" i="14" s="1"/>
  <c r="A177" i="14"/>
  <c r="AA177" i="14" s="1"/>
  <c r="B144" i="14"/>
  <c r="A144" i="14"/>
  <c r="B156" i="14"/>
  <c r="A156" i="14"/>
  <c r="B183" i="14"/>
  <c r="AB183" i="14" s="1"/>
  <c r="A183" i="14"/>
  <c r="AA183" i="14" s="1"/>
  <c r="B143" i="14"/>
  <c r="A143" i="14"/>
  <c r="B142" i="14"/>
  <c r="A142" i="14"/>
  <c r="B141" i="14"/>
  <c r="AB141" i="14" s="1"/>
  <c r="A141" i="14"/>
  <c r="AA141" i="14" s="1"/>
  <c r="B140" i="14"/>
  <c r="AB140" i="14" s="1"/>
  <c r="A140" i="14"/>
  <c r="AA140" i="14" s="1"/>
  <c r="B139" i="14"/>
  <c r="A139" i="14"/>
  <c r="B176" i="14"/>
  <c r="AB176" i="14" s="1"/>
  <c r="A176" i="14"/>
  <c r="AA176" i="14" s="1"/>
  <c r="B138" i="14"/>
  <c r="AB138" i="14" s="1"/>
  <c r="A138" i="14"/>
  <c r="AA138" i="14" s="1"/>
  <c r="B182" i="14"/>
  <c r="AB182" i="14" s="1"/>
  <c r="A182" i="14"/>
  <c r="AA182" i="14" s="1"/>
  <c r="B174" i="14"/>
  <c r="AB174" i="14" s="1"/>
  <c r="A174" i="14"/>
  <c r="AA174" i="14" s="1"/>
  <c r="B181" i="14"/>
  <c r="AB181" i="14" s="1"/>
  <c r="A181" i="14"/>
  <c r="AA181" i="14" s="1"/>
  <c r="B122" i="14"/>
  <c r="A122" i="14"/>
  <c r="B155" i="14"/>
  <c r="AB155" i="14" s="1"/>
  <c r="A155" i="14"/>
  <c r="AA155" i="14" s="1"/>
  <c r="B133" i="14"/>
  <c r="AB133" i="14" s="1"/>
  <c r="A133" i="14"/>
  <c r="AA133" i="14" s="1"/>
  <c r="B180" i="14"/>
  <c r="A180" i="14"/>
  <c r="AA180" i="14" s="1"/>
  <c r="B121" i="14"/>
  <c r="A121" i="14"/>
  <c r="B154" i="14"/>
  <c r="A154" i="14"/>
  <c r="B153" i="14"/>
  <c r="AB153" i="14" s="1"/>
  <c r="A153" i="14"/>
  <c r="AA153" i="14" s="1"/>
  <c r="B152" i="14"/>
  <c r="AB152" i="14" s="1"/>
  <c r="A152" i="14"/>
  <c r="AA152" i="14" s="1"/>
  <c r="B132" i="14"/>
  <c r="AB132" i="14" s="1"/>
  <c r="A132" i="14"/>
  <c r="AA132" i="14" s="1"/>
  <c r="B113" i="14"/>
  <c r="A113" i="14"/>
  <c r="B112" i="14"/>
  <c r="A112" i="14"/>
  <c r="B120" i="14"/>
  <c r="AB120" i="14" s="1"/>
  <c r="A120" i="14"/>
  <c r="AA120" i="14" s="1"/>
  <c r="B131" i="14"/>
  <c r="AB131" i="14" s="1"/>
  <c r="A131" i="14"/>
  <c r="AA131" i="14" s="1"/>
  <c r="B130" i="14"/>
  <c r="AB130" i="14" s="1"/>
  <c r="A130" i="14"/>
  <c r="AA130" i="14" s="1"/>
  <c r="B111" i="14"/>
  <c r="AB111" i="14" s="1"/>
  <c r="A111" i="14"/>
  <c r="AA111" i="14" s="1"/>
  <c r="B110" i="14"/>
  <c r="A110" i="14"/>
  <c r="B129" i="14"/>
  <c r="AB129" i="14" s="1"/>
  <c r="A129" i="14"/>
  <c r="AA129" i="14" s="1"/>
  <c r="B109" i="14"/>
  <c r="A109" i="14"/>
  <c r="B119" i="14"/>
  <c r="A119" i="14"/>
  <c r="B108" i="14"/>
  <c r="A108" i="14"/>
  <c r="B107" i="14"/>
  <c r="A107" i="14"/>
  <c r="B128" i="14"/>
  <c r="AB128" i="14" s="1"/>
  <c r="A128" i="14"/>
  <c r="AA128" i="14" s="1"/>
  <c r="B106" i="14"/>
  <c r="A106" i="14"/>
  <c r="B118" i="14"/>
  <c r="A118" i="14"/>
  <c r="B137" i="14"/>
  <c r="A137" i="14"/>
  <c r="B136" i="14"/>
  <c r="A136" i="14"/>
  <c r="B117" i="14"/>
  <c r="A117" i="14"/>
  <c r="B105" i="14"/>
  <c r="AB105" i="14" s="1"/>
  <c r="A105" i="14"/>
  <c r="AA105" i="14" s="1"/>
  <c r="B104" i="14"/>
  <c r="AB104" i="14" s="1"/>
  <c r="A104" i="14"/>
  <c r="AA104" i="14" s="1"/>
  <c r="B127" i="14"/>
  <c r="AB127" i="14" s="1"/>
  <c r="A127" i="14"/>
  <c r="AA127" i="14" s="1"/>
  <c r="B103" i="14"/>
  <c r="A103" i="14"/>
  <c r="B102" i="14"/>
  <c r="A102" i="14"/>
  <c r="B101" i="14"/>
  <c r="A101" i="14"/>
  <c r="B126" i="14"/>
  <c r="AB126" i="14" s="1"/>
  <c r="A126" i="14"/>
  <c r="AA126" i="14" s="1"/>
  <c r="B116" i="14"/>
  <c r="A116" i="14"/>
  <c r="B115" i="14"/>
  <c r="AB115" i="14" s="1"/>
  <c r="A115" i="14"/>
  <c r="AA115" i="14" s="1"/>
  <c r="B100" i="14"/>
  <c r="A100" i="14"/>
  <c r="B99" i="14"/>
  <c r="A99" i="14"/>
  <c r="B135" i="14"/>
  <c r="A135" i="14"/>
  <c r="B98" i="14"/>
  <c r="A98" i="14"/>
  <c r="B97" i="14"/>
  <c r="A97" i="14"/>
  <c r="B114" i="14"/>
  <c r="A114" i="14"/>
  <c r="B96" i="14"/>
  <c r="A96" i="14"/>
  <c r="B95" i="14"/>
  <c r="AB95" i="14" s="1"/>
  <c r="A95" i="14"/>
  <c r="AA95" i="14" s="1"/>
  <c r="B125" i="14"/>
  <c r="AB125" i="14" s="1"/>
  <c r="A125" i="14"/>
  <c r="AA125" i="14" s="1"/>
  <c r="B134" i="14"/>
  <c r="AB134" i="14" s="1"/>
  <c r="A134" i="14"/>
  <c r="AA134" i="14" s="1"/>
  <c r="B85" i="14"/>
  <c r="AB85" i="14" s="1"/>
  <c r="A85" i="14"/>
  <c r="AA85" i="14" s="1"/>
  <c r="B94" i="14"/>
  <c r="A94" i="14"/>
  <c r="B124" i="14"/>
  <c r="AB124" i="14" s="1"/>
  <c r="A124" i="14"/>
  <c r="AA124" i="14" s="1"/>
  <c r="B175" i="14"/>
  <c r="AB175" i="14" s="1"/>
  <c r="A175" i="14"/>
  <c r="AA175" i="14" s="1"/>
  <c r="B93" i="14"/>
  <c r="A93" i="14"/>
  <c r="B84" i="14"/>
  <c r="A84" i="14"/>
  <c r="B83" i="14"/>
  <c r="AB83" i="14" s="1"/>
  <c r="A83" i="14"/>
  <c r="AA83" i="14" s="1"/>
  <c r="B82" i="14"/>
  <c r="AB82" i="14" s="1"/>
  <c r="A82" i="14"/>
  <c r="AA82" i="14" s="1"/>
  <c r="B91" i="14"/>
  <c r="AB91" i="14" s="1"/>
  <c r="A91" i="14"/>
  <c r="AA91" i="14" s="1"/>
  <c r="B80" i="14"/>
  <c r="A80" i="14"/>
  <c r="B79" i="14"/>
  <c r="A79" i="14"/>
  <c r="B78" i="14"/>
  <c r="A78" i="14"/>
  <c r="B90" i="14"/>
  <c r="AB90" i="14" s="1"/>
  <c r="A90" i="14"/>
  <c r="AA90" i="14" s="1"/>
  <c r="B77" i="14"/>
  <c r="A77" i="14"/>
  <c r="B92" i="14"/>
  <c r="AB92" i="14" s="1"/>
  <c r="A92" i="14"/>
  <c r="AA92" i="14" s="1"/>
  <c r="B81" i="14"/>
  <c r="AB81" i="14" s="1"/>
  <c r="A81" i="14"/>
  <c r="AA81" i="14" s="1"/>
  <c r="B76" i="14"/>
  <c r="AB76" i="14" s="1"/>
  <c r="A76" i="14"/>
  <c r="AA76" i="14" s="1"/>
  <c r="B75" i="14"/>
  <c r="A75" i="14"/>
  <c r="B89" i="14"/>
  <c r="AB89" i="14" s="1"/>
  <c r="A89" i="14"/>
  <c r="AA89" i="14" s="1"/>
  <c r="B88" i="14"/>
  <c r="AB88" i="14" s="1"/>
  <c r="A88" i="14"/>
  <c r="AA88" i="14" s="1"/>
  <c r="B74" i="14"/>
  <c r="A74" i="14"/>
  <c r="B73" i="14"/>
  <c r="A73" i="14"/>
  <c r="B72" i="14"/>
  <c r="AB72" i="14" s="1"/>
  <c r="A72" i="14"/>
  <c r="AA72" i="14" s="1"/>
  <c r="B71" i="14"/>
  <c r="A71" i="14"/>
  <c r="B70" i="14"/>
  <c r="A70" i="14"/>
  <c r="B87" i="14"/>
  <c r="AB87" i="14" s="1"/>
  <c r="A87" i="14"/>
  <c r="AA87" i="14" s="1"/>
  <c r="B69" i="14"/>
  <c r="AB69" i="14" s="1"/>
  <c r="A69" i="14"/>
  <c r="AA69" i="14" s="1"/>
  <c r="B68" i="14"/>
  <c r="A68" i="14"/>
  <c r="B65" i="14"/>
  <c r="A65" i="14"/>
  <c r="B86" i="14"/>
  <c r="AB86" i="14" s="1"/>
  <c r="A86" i="14"/>
  <c r="AA86" i="14" s="1"/>
  <c r="B67" i="14"/>
  <c r="A67" i="14"/>
  <c r="B123" i="14"/>
  <c r="AB123" i="14" s="1"/>
  <c r="A123" i="14"/>
  <c r="AA123" i="14" s="1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B58" i="14" s="1"/>
  <c r="A58" i="14"/>
  <c r="AA58" i="14" s="1"/>
  <c r="B55" i="14"/>
  <c r="A55" i="14"/>
  <c r="B54" i="14"/>
  <c r="AB54" i="14" s="1"/>
  <c r="A54" i="14"/>
  <c r="AA54" i="14" s="1"/>
  <c r="B53" i="14"/>
  <c r="A53" i="14"/>
  <c r="B52" i="14"/>
  <c r="AB52" i="14" s="1"/>
  <c r="A52" i="14"/>
  <c r="AA52" i="14" s="1"/>
  <c r="B51" i="14"/>
  <c r="AB51" i="14" s="1"/>
  <c r="A51" i="14"/>
  <c r="AA51" i="14" s="1"/>
  <c r="B50" i="14"/>
  <c r="AB50" i="14" s="1"/>
  <c r="A50" i="14"/>
  <c r="AA50" i="14" s="1"/>
  <c r="B49" i="14"/>
  <c r="AB49" i="14" s="1"/>
  <c r="A49" i="14"/>
  <c r="AA49" i="14" s="1"/>
  <c r="B48" i="14"/>
  <c r="A48" i="14"/>
  <c r="B47" i="14"/>
  <c r="A47" i="14"/>
  <c r="B66" i="14"/>
  <c r="A66" i="14"/>
  <c r="B44" i="14"/>
  <c r="AB44" i="14" s="1"/>
  <c r="A44" i="14"/>
  <c r="AA44" i="14" s="1"/>
  <c r="B43" i="14"/>
  <c r="A43" i="14"/>
  <c r="B42" i="14"/>
  <c r="A42" i="14"/>
  <c r="B41" i="14"/>
  <c r="A41" i="14"/>
  <c r="B56" i="14"/>
  <c r="AB56" i="14" s="1"/>
  <c r="A56" i="14"/>
  <c r="AA56" i="14" s="1"/>
  <c r="B40" i="14"/>
  <c r="AB40" i="14" s="1"/>
  <c r="A40" i="14"/>
  <c r="AA40" i="14" s="1"/>
  <c r="B46" i="14"/>
  <c r="B57" i="14"/>
  <c r="AB57" i="14" s="1"/>
  <c r="A57" i="14"/>
  <c r="AA57" i="14" s="1"/>
  <c r="B39" i="14"/>
  <c r="AB39" i="14" s="1"/>
  <c r="A39" i="14"/>
  <c r="AA39" i="14" s="1"/>
  <c r="B38" i="14"/>
  <c r="AB38" i="14" s="1"/>
  <c r="A38" i="14"/>
  <c r="AA38" i="14" s="1"/>
  <c r="B37" i="14"/>
  <c r="A37" i="14"/>
  <c r="B28" i="14"/>
  <c r="A28" i="14"/>
  <c r="B27" i="14"/>
  <c r="A27" i="14"/>
  <c r="B26" i="14"/>
  <c r="A26" i="14"/>
  <c r="B25" i="14"/>
  <c r="A25" i="14"/>
  <c r="B45" i="14"/>
  <c r="A45" i="14"/>
  <c r="B17" i="14"/>
  <c r="AB17" i="14" s="1"/>
  <c r="A17" i="14"/>
  <c r="AA17" i="14" s="1"/>
  <c r="B24" i="14"/>
  <c r="A24" i="14"/>
  <c r="B16" i="14"/>
  <c r="AB16" i="14" s="1"/>
  <c r="A16" i="14"/>
  <c r="AA16" i="14" s="1"/>
  <c r="B34" i="14"/>
  <c r="AB34" i="14" s="1"/>
  <c r="A34" i="14"/>
  <c r="AA34" i="14" s="1"/>
  <c r="B15" i="14"/>
  <c r="AB15" i="14" s="1"/>
  <c r="A15" i="14"/>
  <c r="AA15" i="14" s="1"/>
  <c r="B14" i="14"/>
  <c r="A14" i="14"/>
  <c r="B13" i="14"/>
  <c r="AB13" i="14" s="1"/>
  <c r="A13" i="14"/>
  <c r="AA13" i="14" s="1"/>
  <c r="B12" i="14"/>
  <c r="A12" i="14"/>
  <c r="B11" i="14"/>
  <c r="AB11" i="14" s="1"/>
  <c r="A11" i="14"/>
  <c r="AA11" i="14" s="1"/>
  <c r="B33" i="14"/>
  <c r="AB33" i="14" s="1"/>
  <c r="A33" i="14"/>
  <c r="AA33" i="14" s="1"/>
  <c r="B10" i="14"/>
  <c r="AB10" i="14" s="1"/>
  <c r="A10" i="14"/>
  <c r="AA10" i="14" s="1"/>
  <c r="B9" i="14"/>
  <c r="AB9" i="14" s="1"/>
  <c r="A9" i="14"/>
  <c r="AA9" i="14" s="1"/>
  <c r="B8" i="14"/>
  <c r="A8" i="14"/>
  <c r="B7" i="14"/>
  <c r="AB7" i="14" s="1"/>
  <c r="A7" i="14"/>
  <c r="AA7" i="14" s="1"/>
  <c r="B36" i="14"/>
  <c r="AB36" i="14" s="1"/>
  <c r="A36" i="14"/>
  <c r="AA36" i="14" s="1"/>
  <c r="B32" i="14"/>
  <c r="AB32" i="14" s="1"/>
  <c r="A32" i="14"/>
  <c r="AA32" i="14" s="1"/>
  <c r="B31" i="14"/>
  <c r="AB31" i="14" s="1"/>
  <c r="A31" i="14"/>
  <c r="AA31" i="14" s="1"/>
  <c r="B6" i="14"/>
  <c r="AB6" i="14" s="1"/>
  <c r="A6" i="14"/>
  <c r="AA6" i="14" s="1"/>
  <c r="B23" i="14"/>
  <c r="A23" i="14"/>
  <c r="B30" i="14"/>
  <c r="AB30" i="14" s="1"/>
  <c r="A30" i="14"/>
  <c r="AA30" i="14" s="1"/>
  <c r="B5" i="14"/>
  <c r="A5" i="14"/>
  <c r="B22" i="14"/>
  <c r="A22" i="14"/>
  <c r="B21" i="14"/>
  <c r="A21" i="14"/>
  <c r="B4" i="14"/>
  <c r="A4" i="14"/>
  <c r="B35" i="14"/>
  <c r="AB35" i="14" s="1"/>
  <c r="A35" i="14"/>
  <c r="AA35" i="14" s="1"/>
  <c r="B20" i="14"/>
  <c r="AB20" i="14" s="1"/>
  <c r="A20" i="14"/>
  <c r="AA20" i="14" s="1"/>
  <c r="B3" i="14"/>
  <c r="A3" i="14"/>
  <c r="B2" i="14"/>
  <c r="A2" i="14"/>
  <c r="B19" i="14"/>
  <c r="A19" i="14"/>
  <c r="B18" i="14"/>
  <c r="A18" i="14"/>
  <c r="B29" i="14"/>
  <c r="AB29" i="14" s="1"/>
  <c r="A29" i="14"/>
  <c r="AA29" i="14" s="1"/>
  <c r="AA2" i="15" l="1"/>
  <c r="A251" i="15"/>
  <c r="AB303" i="16"/>
  <c r="AB31" i="15"/>
  <c r="AB7" i="15"/>
  <c r="AB9" i="15"/>
  <c r="AB12" i="15"/>
  <c r="AB32" i="15"/>
  <c r="AB28" i="15"/>
  <c r="AB37" i="15"/>
  <c r="AB50" i="15"/>
  <c r="AB44" i="15"/>
  <c r="AB49" i="15"/>
  <c r="AB67" i="15"/>
  <c r="AB54" i="15"/>
  <c r="AB56" i="15"/>
  <c r="AB63" i="15"/>
  <c r="AB70" i="15"/>
  <c r="AB84" i="15"/>
  <c r="AB86" i="15"/>
  <c r="AB94" i="15"/>
  <c r="AB76" i="15"/>
  <c r="AB88" i="15"/>
  <c r="AB96" i="15"/>
  <c r="AB97" i="15"/>
  <c r="AB101" i="15"/>
  <c r="AB102" i="15"/>
  <c r="AB105" i="15"/>
  <c r="AB109" i="15"/>
  <c r="AB124" i="15"/>
  <c r="AB112" i="15"/>
  <c r="AB131" i="15"/>
  <c r="AB120" i="15"/>
  <c r="AB133" i="15"/>
  <c r="AB136" i="15"/>
  <c r="AB152" i="15"/>
  <c r="AB155" i="15"/>
  <c r="AB140" i="15"/>
  <c r="AB164" i="15"/>
  <c r="AB196" i="15"/>
  <c r="AB173" i="15"/>
  <c r="AB158" i="15"/>
  <c r="AB160" i="15"/>
  <c r="AB162" i="15"/>
  <c r="AB169" i="15"/>
  <c r="AB176" i="15"/>
  <c r="AB180" i="15"/>
  <c r="AB187" i="15"/>
  <c r="AB190" i="15"/>
  <c r="AB194" i="15"/>
  <c r="AB204" i="15"/>
  <c r="AB205" i="15"/>
  <c r="AB221" i="15"/>
  <c r="AB222" i="15"/>
  <c r="AB217" i="15"/>
  <c r="AB212" i="15"/>
  <c r="AB29" i="15"/>
  <c r="AB213" i="15"/>
  <c r="AB80" i="15"/>
  <c r="AB78" i="15"/>
  <c r="AB95" i="15"/>
  <c r="AB90" i="15"/>
  <c r="AB114" i="15"/>
  <c r="AB128" i="15"/>
  <c r="AB127" i="15"/>
  <c r="AB107" i="15"/>
  <c r="AB129" i="15"/>
  <c r="AB30" i="15"/>
  <c r="AB19" i="15"/>
  <c r="AB23" i="15"/>
  <c r="AB5" i="15"/>
  <c r="AB8" i="15"/>
  <c r="AB26" i="15"/>
  <c r="AB27" i="15"/>
  <c r="AB15" i="15"/>
  <c r="AB36" i="15"/>
  <c r="AB39" i="15"/>
  <c r="AB42" i="15"/>
  <c r="AB65" i="15"/>
  <c r="AB57" i="15"/>
  <c r="AB53" i="15"/>
  <c r="AB58" i="15"/>
  <c r="AB68" i="15"/>
  <c r="AB64" i="15"/>
  <c r="AB93" i="15"/>
  <c r="AB79" i="15"/>
  <c r="AB81" i="15"/>
  <c r="AB111" i="15"/>
  <c r="AB130" i="15"/>
  <c r="AB118" i="15"/>
  <c r="AB132" i="15"/>
  <c r="AD118" i="16"/>
  <c r="AC118" i="16"/>
  <c r="AD92" i="16"/>
  <c r="AC92" i="16"/>
  <c r="AC186" i="16"/>
  <c r="AD186" i="16"/>
  <c r="AC228" i="16"/>
  <c r="AD228" i="16"/>
  <c r="AD26" i="16"/>
  <c r="AC26" i="16"/>
  <c r="AD2" i="16"/>
  <c r="AC2" i="16"/>
  <c r="AD144" i="16"/>
  <c r="AC144" i="16"/>
  <c r="AD73" i="16"/>
  <c r="AC73" i="16"/>
  <c r="AC50" i="16"/>
  <c r="AD50" i="16"/>
  <c r="AB17" i="15"/>
  <c r="AB20" i="15"/>
  <c r="AB47" i="15"/>
  <c r="AB6" i="15"/>
  <c r="AB48" i="15"/>
  <c r="AB46" i="15"/>
  <c r="AB38" i="15"/>
  <c r="AB16" i="15"/>
  <c r="AB40" i="15"/>
  <c r="AB43" i="15"/>
  <c r="AB51" i="15"/>
  <c r="AB60" i="15"/>
  <c r="AB61" i="15"/>
  <c r="AB59" i="15"/>
  <c r="AB69" i="15"/>
  <c r="AB125" i="15"/>
  <c r="AB71" i="15"/>
  <c r="AB72" i="15"/>
  <c r="AB74" i="15"/>
  <c r="AB75" i="15"/>
  <c r="AB87" i="15"/>
  <c r="AB98" i="15"/>
  <c r="AB91" i="15"/>
  <c r="AB100" i="15"/>
  <c r="AB123" i="15"/>
  <c r="AB104" i="15"/>
  <c r="AB108" i="15"/>
  <c r="AB115" i="15"/>
  <c r="AB116" i="15"/>
  <c r="AB113" i="15"/>
  <c r="AB119" i="15"/>
  <c r="AB144" i="15"/>
  <c r="AB135" i="15"/>
  <c r="AB138" i="15"/>
  <c r="AB154" i="15"/>
  <c r="AB147" i="15"/>
  <c r="AB148" i="15"/>
  <c r="AB174" i="15"/>
  <c r="AB197" i="15"/>
  <c r="AB185" i="15"/>
  <c r="AB184" i="15"/>
  <c r="AB168" i="15"/>
  <c r="AB186" i="15"/>
  <c r="AB179" i="15"/>
  <c r="AB203" i="15"/>
  <c r="AB200" i="15"/>
  <c r="AB193" i="15"/>
  <c r="AB219" i="15"/>
  <c r="AB220" i="15"/>
  <c r="AB207" i="15"/>
  <c r="AB216" i="15"/>
  <c r="AB223" i="15"/>
  <c r="AB224" i="15"/>
  <c r="AB134" i="15"/>
  <c r="AB137" i="15"/>
  <c r="AB139" i="15"/>
  <c r="AB153" i="15"/>
  <c r="AB142" i="15"/>
  <c r="AB150" i="15"/>
  <c r="AB156" i="15"/>
  <c r="AB157" i="15"/>
  <c r="AB182" i="15"/>
  <c r="AB161" i="15"/>
  <c r="AB167" i="15"/>
  <c r="AB198" i="15"/>
  <c r="AB178" i="15"/>
  <c r="AB181" i="15"/>
  <c r="AB189" i="15"/>
  <c r="AB192" i="15"/>
  <c r="AB202" i="15"/>
  <c r="AB206" i="15"/>
  <c r="AB215" i="15"/>
  <c r="AB208" i="15"/>
  <c r="AB218" i="15"/>
  <c r="AB34" i="15"/>
  <c r="AB18" i="15"/>
  <c r="AB11" i="15"/>
  <c r="AB10" i="15"/>
  <c r="AB13" i="15"/>
  <c r="AB14" i="15"/>
  <c r="AB35" i="15"/>
  <c r="AB33" i="15"/>
  <c r="AB41" i="15"/>
  <c r="AB45" i="15"/>
  <c r="AB66" i="15"/>
  <c r="AB52" i="15"/>
  <c r="AB55" i="15"/>
  <c r="AB62" i="15"/>
  <c r="AB92" i="15"/>
  <c r="AB83" i="15"/>
  <c r="AB85" i="15"/>
  <c r="AB73" i="15"/>
  <c r="AB99" i="15"/>
  <c r="AB77" i="15"/>
  <c r="AB82" i="15"/>
  <c r="AB89" i="15"/>
  <c r="AB126" i="15"/>
  <c r="AB122" i="15"/>
  <c r="AB103" i="15"/>
  <c r="AB106" i="15"/>
  <c r="AB151" i="15"/>
  <c r="AB110" i="15"/>
  <c r="AB117" i="15"/>
  <c r="AB143" i="15"/>
  <c r="AB121" i="15"/>
  <c r="AB145" i="15"/>
  <c r="AB171" i="15"/>
  <c r="AB172" i="15"/>
  <c r="AB146" i="15"/>
  <c r="AB141" i="15"/>
  <c r="AB149" i="15"/>
  <c r="AB166" i="15"/>
  <c r="AB175" i="15"/>
  <c r="AB159" i="15"/>
  <c r="AB183" i="15"/>
  <c r="AB163" i="15"/>
  <c r="AB170" i="15"/>
  <c r="AB177" i="15"/>
  <c r="AB199" i="15"/>
  <c r="AB188" i="15"/>
  <c r="AB191" i="15"/>
  <c r="AB195" i="15"/>
  <c r="AB201" i="15"/>
  <c r="AB214" i="15"/>
  <c r="AB209" i="15"/>
  <c r="AB210" i="15"/>
  <c r="AB211" i="15"/>
  <c r="AB225" i="15"/>
  <c r="AD36" i="14"/>
  <c r="AC36" i="14"/>
  <c r="AD134" i="14"/>
  <c r="AC134" i="14"/>
  <c r="AD298" i="14"/>
  <c r="AC298" i="14"/>
  <c r="AD58" i="14"/>
  <c r="AC58" i="14"/>
  <c r="AB4" i="15"/>
  <c r="AB251" i="15" l="1"/>
  <c r="AC187" i="15"/>
  <c r="AC32" i="15"/>
  <c r="AC68" i="15"/>
  <c r="AC49" i="15"/>
  <c r="AD129" i="15"/>
  <c r="AD97" i="15"/>
  <c r="AD32" i="15"/>
  <c r="AC201" i="15"/>
  <c r="AD201" i="15"/>
  <c r="AD49" i="15"/>
  <c r="AD187" i="15"/>
  <c r="AC2" i="15"/>
  <c r="AD2" i="15"/>
  <c r="AC146" i="15"/>
  <c r="AD146" i="15"/>
  <c r="AD224" i="15"/>
  <c r="AC224" i="15"/>
  <c r="AD68" i="15"/>
  <c r="AC97" i="15"/>
  <c r="AC129" i="15"/>
  <c r="AC167" i="15"/>
  <c r="AD167" i="15"/>
  <c r="A215" i="12"/>
  <c r="AA215" i="12" s="1"/>
  <c r="B215" i="12"/>
  <c r="AB215" i="12" s="1"/>
  <c r="B234" i="12"/>
  <c r="AB234" i="12" s="1"/>
  <c r="A234" i="12"/>
  <c r="AA234" i="12" s="1"/>
  <c r="B232" i="12"/>
  <c r="AB232" i="12" s="1"/>
  <c r="A232" i="12"/>
  <c r="AA232" i="12" s="1"/>
  <c r="B222" i="12"/>
  <c r="AB222" i="12" s="1"/>
  <c r="A222" i="12"/>
  <c r="AA222" i="12" s="1"/>
  <c r="B231" i="12"/>
  <c r="AB231" i="12" s="1"/>
  <c r="A231" i="12"/>
  <c r="AA231" i="12" s="1"/>
  <c r="B221" i="12"/>
  <c r="AB221" i="12" s="1"/>
  <c r="A221" i="12"/>
  <c r="AA221" i="12" s="1"/>
  <c r="B220" i="12"/>
  <c r="AB220" i="12" s="1"/>
  <c r="A220" i="12"/>
  <c r="AA220" i="12" s="1"/>
  <c r="B227" i="12"/>
  <c r="AB227" i="12" s="1"/>
  <c r="A227" i="12"/>
  <c r="AA227" i="12" s="1"/>
  <c r="B226" i="12"/>
  <c r="AB226" i="12" s="1"/>
  <c r="A226" i="12"/>
  <c r="AA226" i="12" s="1"/>
  <c r="B219" i="12"/>
  <c r="AB219" i="12" s="1"/>
  <c r="A219" i="12"/>
  <c r="AA219" i="12" s="1"/>
  <c r="B225" i="12"/>
  <c r="AB225" i="12" s="1"/>
  <c r="A225" i="12"/>
  <c r="AA225" i="12" s="1"/>
  <c r="B214" i="12"/>
  <c r="AB214" i="12" s="1"/>
  <c r="A214" i="12"/>
  <c r="AA214" i="12" s="1"/>
  <c r="B213" i="12"/>
  <c r="AB213" i="12" s="1"/>
  <c r="A213" i="12"/>
  <c r="AA213" i="12" s="1"/>
  <c r="B236" i="12"/>
  <c r="AB236" i="12" s="1"/>
  <c r="A236" i="12"/>
  <c r="AA236" i="12" s="1"/>
  <c r="B218" i="12"/>
  <c r="AB218" i="12" s="1"/>
  <c r="A218" i="12"/>
  <c r="AA218" i="12" s="1"/>
  <c r="B260" i="12"/>
  <c r="A260" i="12"/>
  <c r="AA260" i="12" s="1"/>
  <c r="B224" i="12"/>
  <c r="AB224" i="12" s="1"/>
  <c r="A224" i="12"/>
  <c r="AA224" i="12" s="1"/>
  <c r="B235" i="12"/>
  <c r="AB235" i="12" s="1"/>
  <c r="A235" i="12"/>
  <c r="AA235" i="12" s="1"/>
  <c r="B252" i="12"/>
  <c r="AB252" i="12" s="1"/>
  <c r="A252" i="12"/>
  <c r="AA252" i="12" s="1"/>
  <c r="B259" i="12"/>
  <c r="A259" i="12"/>
  <c r="AA259" i="12" s="1"/>
  <c r="B251" i="12"/>
  <c r="AB251" i="12" s="1"/>
  <c r="A251" i="12"/>
  <c r="AA251" i="12" s="1"/>
  <c r="B253" i="12"/>
  <c r="AB253" i="12" s="1"/>
  <c r="A253" i="12"/>
  <c r="AA253" i="12" s="1"/>
  <c r="B209" i="12"/>
  <c r="AB209" i="12" s="1"/>
  <c r="A209" i="12"/>
  <c r="AA209" i="12" s="1"/>
  <c r="B208" i="12"/>
  <c r="AB208" i="12" s="1"/>
  <c r="A208" i="12"/>
  <c r="AA208" i="12" s="1"/>
  <c r="B229" i="12"/>
  <c r="AB229" i="12" s="1"/>
  <c r="A229" i="12"/>
  <c r="AA229" i="12" s="1"/>
  <c r="B228" i="12"/>
  <c r="AB228" i="12" s="1"/>
  <c r="A228" i="12"/>
  <c r="AA228" i="12" s="1"/>
  <c r="B212" i="12"/>
  <c r="AB212" i="12" s="1"/>
  <c r="A212" i="12"/>
  <c r="AA212" i="12" s="1"/>
  <c r="B223" i="12"/>
  <c r="AB223" i="12" s="1"/>
  <c r="A223" i="12"/>
  <c r="AA223" i="12" s="1"/>
  <c r="B233" i="12"/>
  <c r="A233" i="12"/>
  <c r="AA233" i="12" s="1"/>
  <c r="B211" i="12"/>
  <c r="AB211" i="12" s="1"/>
  <c r="A211" i="12"/>
  <c r="AA211" i="12" s="1"/>
  <c r="B207" i="12"/>
  <c r="AB207" i="12" s="1"/>
  <c r="A207" i="12"/>
  <c r="AA207" i="12" s="1"/>
  <c r="B206" i="12"/>
  <c r="AB206" i="12" s="1"/>
  <c r="A206" i="12"/>
  <c r="AA206" i="12" s="1"/>
  <c r="B205" i="12"/>
  <c r="AB205" i="12" s="1"/>
  <c r="A205" i="12"/>
  <c r="AA205" i="12" s="1"/>
  <c r="B204" i="12"/>
  <c r="AB204" i="12" s="1"/>
  <c r="A204" i="12"/>
  <c r="AA204" i="12" s="1"/>
  <c r="B200" i="12"/>
  <c r="AB200" i="12" s="1"/>
  <c r="A200" i="12"/>
  <c r="AA200" i="12" s="1"/>
  <c r="B194" i="12"/>
  <c r="AB194" i="12" s="1"/>
  <c r="A194" i="12"/>
  <c r="AA194" i="12" s="1"/>
  <c r="B186" i="12"/>
  <c r="AB186" i="12" s="1"/>
  <c r="A186" i="12"/>
  <c r="AA186" i="12" s="1"/>
  <c r="B199" i="12"/>
  <c r="AB199" i="12" s="1"/>
  <c r="A199" i="12"/>
  <c r="AA199" i="12" s="1"/>
  <c r="B230" i="12"/>
  <c r="AB230" i="12" s="1"/>
  <c r="A230" i="12"/>
  <c r="AA230" i="12" s="1"/>
  <c r="B185" i="12"/>
  <c r="AB185" i="12" s="1"/>
  <c r="A185" i="12"/>
  <c r="AA185" i="12" s="1"/>
  <c r="B193" i="12"/>
  <c r="AB193" i="12" s="1"/>
  <c r="A193" i="12"/>
  <c r="AA193" i="12" s="1"/>
  <c r="B203" i="12"/>
  <c r="AB203" i="12" s="1"/>
  <c r="A203" i="12"/>
  <c r="AA203" i="12" s="1"/>
  <c r="B198" i="12"/>
  <c r="A198" i="12"/>
  <c r="AA198" i="12" s="1"/>
  <c r="B184" i="12"/>
  <c r="AB184" i="12" s="1"/>
  <c r="A184" i="12"/>
  <c r="AA184" i="12" s="1"/>
  <c r="B216" i="12"/>
  <c r="AB216" i="12" s="1"/>
  <c r="A216" i="12"/>
  <c r="AA216" i="12" s="1"/>
  <c r="B192" i="12"/>
  <c r="AB192" i="12" s="1"/>
  <c r="A192" i="12"/>
  <c r="AA192" i="12" s="1"/>
  <c r="B217" i="12"/>
  <c r="AB217" i="12" s="1"/>
  <c r="A217" i="12"/>
  <c r="AA217" i="12" s="1"/>
  <c r="B210" i="12"/>
  <c r="AB210" i="12" s="1"/>
  <c r="A210" i="12"/>
  <c r="AA210" i="12" s="1"/>
  <c r="B183" i="12"/>
  <c r="AB183" i="12" s="1"/>
  <c r="A183" i="12"/>
  <c r="AA183" i="12" s="1"/>
  <c r="B181" i="12"/>
  <c r="AB181" i="12" s="1"/>
  <c r="A181" i="12"/>
  <c r="AA181" i="12" s="1"/>
  <c r="B180" i="12"/>
  <c r="AB180" i="12" s="1"/>
  <c r="A180" i="12"/>
  <c r="AA180" i="12" s="1"/>
  <c r="B179" i="12"/>
  <c r="AB179" i="12" s="1"/>
  <c r="A179" i="12"/>
  <c r="AA179" i="12" s="1"/>
  <c r="B178" i="12"/>
  <c r="AB178" i="12" s="1"/>
  <c r="A178" i="12"/>
  <c r="AA178" i="12" s="1"/>
  <c r="B197" i="12"/>
  <c r="AB197" i="12" s="1"/>
  <c r="A197" i="12"/>
  <c r="AA197" i="12" s="1"/>
  <c r="B202" i="12"/>
  <c r="AB202" i="12" s="1"/>
  <c r="A202" i="12"/>
  <c r="AA202" i="12" s="1"/>
  <c r="B188" i="12"/>
  <c r="AB188" i="12" s="1"/>
  <c r="A188" i="12"/>
  <c r="AA188" i="12" s="1"/>
  <c r="B177" i="12"/>
  <c r="AB177" i="12" s="1"/>
  <c r="A177" i="12"/>
  <c r="AA177" i="12" s="1"/>
  <c r="B176" i="12"/>
  <c r="AB176" i="12" s="1"/>
  <c r="A176" i="12"/>
  <c r="AA176" i="12" s="1"/>
  <c r="B187" i="12"/>
  <c r="AB187" i="12" s="1"/>
  <c r="A187" i="12"/>
  <c r="AA187" i="12" s="1"/>
  <c r="B190" i="12"/>
  <c r="AB190" i="12" s="1"/>
  <c r="A190" i="12"/>
  <c r="AA190" i="12" s="1"/>
  <c r="B175" i="12"/>
  <c r="AB175" i="12" s="1"/>
  <c r="A175" i="12"/>
  <c r="AA175" i="12" s="1"/>
  <c r="B174" i="12"/>
  <c r="AB174" i="12" s="1"/>
  <c r="A174" i="12"/>
  <c r="AA174" i="12" s="1"/>
  <c r="B196" i="12"/>
  <c r="AB196" i="12" s="1"/>
  <c r="A196" i="12"/>
  <c r="AA196" i="12" s="1"/>
  <c r="B160" i="12"/>
  <c r="AB160" i="12" s="1"/>
  <c r="A160" i="12"/>
  <c r="AA160" i="12" s="1"/>
  <c r="B189" i="12"/>
  <c r="AB189" i="12" s="1"/>
  <c r="A189" i="12"/>
  <c r="AA189" i="12" s="1"/>
  <c r="B159" i="12"/>
  <c r="AB159" i="12" s="1"/>
  <c r="A159" i="12"/>
  <c r="AA159" i="12" s="1"/>
  <c r="B158" i="12"/>
  <c r="AB158" i="12" s="1"/>
  <c r="A158" i="12"/>
  <c r="AA158" i="12" s="1"/>
  <c r="B157" i="12"/>
  <c r="AB157" i="12" s="1"/>
  <c r="A157" i="12"/>
  <c r="AA157" i="12" s="1"/>
  <c r="B167" i="12"/>
  <c r="AB167" i="12" s="1"/>
  <c r="A167" i="12"/>
  <c r="AA167" i="12" s="1"/>
  <c r="B156" i="12"/>
  <c r="AB156" i="12" s="1"/>
  <c r="A156" i="12"/>
  <c r="AA156" i="12" s="1"/>
  <c r="B155" i="12"/>
  <c r="AB155" i="12" s="1"/>
  <c r="A155" i="12"/>
  <c r="AA155" i="12" s="1"/>
  <c r="B171" i="12"/>
  <c r="AB171" i="12" s="1"/>
  <c r="A171" i="12"/>
  <c r="AA171" i="12" s="1"/>
  <c r="B182" i="12"/>
  <c r="AB182" i="12" s="1"/>
  <c r="A182" i="12"/>
  <c r="AA182" i="12" s="1"/>
  <c r="B154" i="12"/>
  <c r="AB154" i="12" s="1"/>
  <c r="A154" i="12"/>
  <c r="AA154" i="12" s="1"/>
  <c r="B153" i="12"/>
  <c r="AB153" i="12" s="1"/>
  <c r="A153" i="12"/>
  <c r="AA153" i="12" s="1"/>
  <c r="B195" i="12"/>
  <c r="AB195" i="12" s="1"/>
  <c r="A195" i="12"/>
  <c r="AA195" i="12" s="1"/>
  <c r="B191" i="12"/>
  <c r="AB191" i="12" s="1"/>
  <c r="A191" i="12"/>
  <c r="AA191" i="12" s="1"/>
  <c r="B152" i="12"/>
  <c r="AB152" i="12" s="1"/>
  <c r="A152" i="12"/>
  <c r="AA152" i="12" s="1"/>
  <c r="B149" i="12"/>
  <c r="AB149" i="12" s="1"/>
  <c r="A149" i="12"/>
  <c r="AA149" i="12" s="1"/>
  <c r="B166" i="12"/>
  <c r="AB166" i="12" s="1"/>
  <c r="A166" i="12"/>
  <c r="AA166" i="12" s="1"/>
  <c r="B162" i="12"/>
  <c r="AB162" i="12" s="1"/>
  <c r="A162" i="12"/>
  <c r="AA162" i="12" s="1"/>
  <c r="B148" i="12"/>
  <c r="AB148" i="12" s="1"/>
  <c r="A148" i="12"/>
  <c r="AA148" i="12" s="1"/>
  <c r="B173" i="12"/>
  <c r="AB173" i="12" s="1"/>
  <c r="A173" i="12"/>
  <c r="AA173" i="12" s="1"/>
  <c r="B147" i="12"/>
  <c r="AB147" i="12" s="1"/>
  <c r="A147" i="12"/>
  <c r="AA147" i="12" s="1"/>
  <c r="B146" i="12"/>
  <c r="AB146" i="12" s="1"/>
  <c r="A146" i="12"/>
  <c r="AA146" i="12" s="1"/>
  <c r="B145" i="12"/>
  <c r="AB145" i="12" s="1"/>
  <c r="A145" i="12"/>
  <c r="AA145" i="12" s="1"/>
  <c r="B144" i="12"/>
  <c r="AB144" i="12" s="1"/>
  <c r="A144" i="12"/>
  <c r="AA144" i="12" s="1"/>
  <c r="B143" i="12"/>
  <c r="AB143" i="12" s="1"/>
  <c r="A143" i="12"/>
  <c r="AA143" i="12" s="1"/>
  <c r="B142" i="12"/>
  <c r="AB142" i="12" s="1"/>
  <c r="A142" i="12"/>
  <c r="AA142" i="12" s="1"/>
  <c r="B170" i="12"/>
  <c r="AB170" i="12" s="1"/>
  <c r="A170" i="12"/>
  <c r="AA170" i="12" s="1"/>
  <c r="B141" i="12"/>
  <c r="AB141" i="12" s="1"/>
  <c r="A141" i="12"/>
  <c r="AA141" i="12" s="1"/>
  <c r="B140" i="12"/>
  <c r="AB140" i="12" s="1"/>
  <c r="A140" i="12"/>
  <c r="AA140" i="12" s="1"/>
  <c r="B165" i="12"/>
  <c r="AB165" i="12" s="1"/>
  <c r="A165" i="12"/>
  <c r="AA165" i="12" s="1"/>
  <c r="B139" i="12"/>
  <c r="AB139" i="12" s="1"/>
  <c r="A139" i="12"/>
  <c r="AA139" i="12" s="1"/>
  <c r="B138" i="12"/>
  <c r="AB138" i="12" s="1"/>
  <c r="A138" i="12"/>
  <c r="AA138" i="12" s="1"/>
  <c r="B151" i="12"/>
  <c r="AB151" i="12" s="1"/>
  <c r="A151" i="12"/>
  <c r="AA151" i="12" s="1"/>
  <c r="B168" i="12"/>
  <c r="AB168" i="12" s="1"/>
  <c r="A168" i="12"/>
  <c r="AA168" i="12" s="1"/>
  <c r="B150" i="12"/>
  <c r="AB150" i="12" s="1"/>
  <c r="A150" i="12"/>
  <c r="AA150" i="12" s="1"/>
  <c r="B137" i="12"/>
  <c r="AB137" i="12" s="1"/>
  <c r="A137" i="12"/>
  <c r="AA137" i="12" s="1"/>
  <c r="B164" i="12"/>
  <c r="AB164" i="12" s="1"/>
  <c r="A164" i="12"/>
  <c r="AA164" i="12" s="1"/>
  <c r="B163" i="12"/>
  <c r="AB163" i="12" s="1"/>
  <c r="A163" i="12"/>
  <c r="AA163" i="12" s="1"/>
  <c r="B132" i="12"/>
  <c r="AB132" i="12" s="1"/>
  <c r="A132" i="12"/>
  <c r="AA132" i="12" s="1"/>
  <c r="B201" i="12"/>
  <c r="AB201" i="12" s="1"/>
  <c r="A201" i="12"/>
  <c r="AA201" i="12" s="1"/>
  <c r="B120" i="12"/>
  <c r="AB120" i="12" s="1"/>
  <c r="A120" i="12"/>
  <c r="AA120" i="12" s="1"/>
  <c r="B130" i="12"/>
  <c r="AB130" i="12" s="1"/>
  <c r="A130" i="12"/>
  <c r="AA130" i="12" s="1"/>
  <c r="B161" i="12"/>
  <c r="AB161" i="12" s="1"/>
  <c r="A161" i="12"/>
  <c r="AA161" i="12" s="1"/>
  <c r="B135" i="12"/>
  <c r="AB135" i="12" s="1"/>
  <c r="A135" i="12"/>
  <c r="AA135" i="12" s="1"/>
  <c r="B119" i="12"/>
  <c r="AB119" i="12" s="1"/>
  <c r="A119" i="12"/>
  <c r="AA119" i="12" s="1"/>
  <c r="B125" i="12"/>
  <c r="AB125" i="12" s="1"/>
  <c r="A125" i="12"/>
  <c r="AA125" i="12" s="1"/>
  <c r="B118" i="12"/>
  <c r="AB118" i="12" s="1"/>
  <c r="A118" i="12"/>
  <c r="AA118" i="12" s="1"/>
  <c r="B129" i="12"/>
  <c r="AB129" i="12" s="1"/>
  <c r="A129" i="12"/>
  <c r="AA129" i="12" s="1"/>
  <c r="B117" i="12"/>
  <c r="AB117" i="12" s="1"/>
  <c r="A117" i="12"/>
  <c r="AA117" i="12" s="1"/>
  <c r="B124" i="12"/>
  <c r="AB124" i="12" s="1"/>
  <c r="A124" i="12"/>
  <c r="AA124" i="12" s="1"/>
  <c r="B134" i="12"/>
  <c r="AB134" i="12" s="1"/>
  <c r="A134" i="12"/>
  <c r="AA134" i="12" s="1"/>
  <c r="B116" i="12"/>
  <c r="AB116" i="12" s="1"/>
  <c r="A116" i="12"/>
  <c r="AA116" i="12" s="1"/>
  <c r="B172" i="12"/>
  <c r="AB172" i="12" s="1"/>
  <c r="A172" i="12"/>
  <c r="AA172" i="12" s="1"/>
  <c r="B169" i="12"/>
  <c r="AB169" i="12" s="1"/>
  <c r="A169" i="12"/>
  <c r="AA169" i="12" s="1"/>
  <c r="B115" i="12"/>
  <c r="AB115" i="12" s="1"/>
  <c r="A115" i="12"/>
  <c r="AA115" i="12" s="1"/>
  <c r="B123" i="12"/>
  <c r="AB123" i="12" s="1"/>
  <c r="B114" i="12"/>
  <c r="AB114" i="12" s="1"/>
  <c r="A114" i="12"/>
  <c r="AA114" i="12" s="1"/>
  <c r="B113" i="12"/>
  <c r="AB113" i="12" s="1"/>
  <c r="A113" i="12"/>
  <c r="AA113" i="12" s="1"/>
  <c r="B136" i="12"/>
  <c r="AB136" i="12" s="1"/>
  <c r="A136" i="12"/>
  <c r="AA136" i="12" s="1"/>
  <c r="B112" i="12"/>
  <c r="AB112" i="12" s="1"/>
  <c r="A112" i="12"/>
  <c r="AA112" i="12" s="1"/>
  <c r="B111" i="12"/>
  <c r="AB111" i="12" s="1"/>
  <c r="A111" i="12"/>
  <c r="AA111" i="12" s="1"/>
  <c r="B106" i="12"/>
  <c r="AB106" i="12" s="1"/>
  <c r="A106" i="12"/>
  <c r="AA106" i="12" s="1"/>
  <c r="B105" i="12"/>
  <c r="AB105" i="12" s="1"/>
  <c r="A105" i="12"/>
  <c r="AA105" i="12" s="1"/>
  <c r="B104" i="12"/>
  <c r="AB104" i="12" s="1"/>
  <c r="A104" i="12"/>
  <c r="AA104" i="12" s="1"/>
  <c r="B128" i="12"/>
  <c r="AB128" i="12" s="1"/>
  <c r="A128" i="12"/>
  <c r="AA128" i="12" s="1"/>
  <c r="B110" i="12"/>
  <c r="AB110" i="12" s="1"/>
  <c r="A110" i="12"/>
  <c r="AA110" i="12" s="1"/>
  <c r="B103" i="12"/>
  <c r="AB103" i="12" s="1"/>
  <c r="A103" i="12"/>
  <c r="AA103" i="12" s="1"/>
  <c r="B131" i="12"/>
  <c r="AB131" i="12" s="1"/>
  <c r="A131" i="12"/>
  <c r="AA131" i="12" s="1"/>
  <c r="B126" i="12"/>
  <c r="AB126" i="12" s="1"/>
  <c r="A126" i="12"/>
  <c r="AA126" i="12" s="1"/>
  <c r="B121" i="12"/>
  <c r="AB121" i="12" s="1"/>
  <c r="A121" i="12"/>
  <c r="AA121" i="12" s="1"/>
  <c r="B96" i="12"/>
  <c r="AB96" i="12" s="1"/>
  <c r="A96" i="12"/>
  <c r="AA96" i="12" s="1"/>
  <c r="B95" i="12"/>
  <c r="AB95" i="12" s="1"/>
  <c r="A95" i="12"/>
  <c r="AA95" i="12" s="1"/>
  <c r="B109" i="12"/>
  <c r="AB109" i="12" s="1"/>
  <c r="A109" i="12"/>
  <c r="AA109" i="12" s="1"/>
  <c r="B94" i="12"/>
  <c r="AB94" i="12" s="1"/>
  <c r="A94" i="12"/>
  <c r="AA94" i="12" s="1"/>
  <c r="B93" i="12"/>
  <c r="AB93" i="12" s="1"/>
  <c r="A93" i="12"/>
  <c r="AA93" i="12" s="1"/>
  <c r="B133" i="12"/>
  <c r="AB133" i="12" s="1"/>
  <c r="A133" i="12"/>
  <c r="AA133" i="12" s="1"/>
  <c r="B92" i="12"/>
  <c r="AB92" i="12" s="1"/>
  <c r="A92" i="12"/>
  <c r="AA92" i="12" s="1"/>
  <c r="B91" i="12"/>
  <c r="AB91" i="12" s="1"/>
  <c r="A91" i="12"/>
  <c r="AA91" i="12" s="1"/>
  <c r="B90" i="12"/>
  <c r="AB90" i="12" s="1"/>
  <c r="A90" i="12"/>
  <c r="AA90" i="12" s="1"/>
  <c r="B89" i="12"/>
  <c r="AB89" i="12" s="1"/>
  <c r="A89" i="12"/>
  <c r="AA89" i="12" s="1"/>
  <c r="B88" i="12"/>
  <c r="AB88" i="12" s="1"/>
  <c r="A88" i="12"/>
  <c r="AA88" i="12" s="1"/>
  <c r="B107" i="12"/>
  <c r="AB107" i="12" s="1"/>
  <c r="A107" i="12"/>
  <c r="AA107" i="12" s="1"/>
  <c r="B87" i="12"/>
  <c r="AB87" i="12" s="1"/>
  <c r="A87" i="12"/>
  <c r="AA87" i="12" s="1"/>
  <c r="B86" i="12"/>
  <c r="AB86" i="12" s="1"/>
  <c r="A86" i="12"/>
  <c r="AA86" i="12" s="1"/>
  <c r="B122" i="12"/>
  <c r="AB122" i="12" s="1"/>
  <c r="A122" i="12"/>
  <c r="AA122" i="12" s="1"/>
  <c r="B85" i="12"/>
  <c r="AB85" i="12" s="1"/>
  <c r="A85" i="12"/>
  <c r="AA85" i="12" s="1"/>
  <c r="B102" i="12"/>
  <c r="AB102" i="12" s="1"/>
  <c r="A102" i="12"/>
  <c r="AA102" i="12" s="1"/>
  <c r="B127" i="12"/>
  <c r="AB127" i="12" s="1"/>
  <c r="A127" i="12"/>
  <c r="AA127" i="12" s="1"/>
  <c r="B84" i="12"/>
  <c r="AB84" i="12" s="1"/>
  <c r="A84" i="12"/>
  <c r="AA84" i="12" s="1"/>
  <c r="B83" i="12"/>
  <c r="AB83" i="12" s="1"/>
  <c r="A83" i="12"/>
  <c r="AA83" i="12" s="1"/>
  <c r="B99" i="12"/>
  <c r="AB99" i="12" s="1"/>
  <c r="A99" i="12"/>
  <c r="AA99" i="12" s="1"/>
  <c r="B82" i="12"/>
  <c r="AB82" i="12" s="1"/>
  <c r="A82" i="12"/>
  <c r="AA82" i="12" s="1"/>
  <c r="B81" i="12"/>
  <c r="AB81" i="12" s="1"/>
  <c r="A81" i="12"/>
  <c r="AA81" i="12" s="1"/>
  <c r="B80" i="12"/>
  <c r="AB80" i="12" s="1"/>
  <c r="A80" i="12"/>
  <c r="AA80" i="12" s="1"/>
  <c r="B69" i="12"/>
  <c r="AB69" i="12" s="1"/>
  <c r="A69" i="12"/>
  <c r="AA69" i="12" s="1"/>
  <c r="B98" i="12"/>
  <c r="AB98" i="12" s="1"/>
  <c r="B64" i="12"/>
  <c r="AB64" i="12" s="1"/>
  <c r="A64" i="12"/>
  <c r="AA64" i="12" s="1"/>
  <c r="B63" i="12"/>
  <c r="AB63" i="12" s="1"/>
  <c r="A63" i="12"/>
  <c r="AA63" i="12" s="1"/>
  <c r="B62" i="12"/>
  <c r="AB62" i="12" s="1"/>
  <c r="A62" i="12"/>
  <c r="AA62" i="12" s="1"/>
  <c r="B61" i="12"/>
  <c r="AB61" i="12" s="1"/>
  <c r="A61" i="12"/>
  <c r="AA61" i="12" s="1"/>
  <c r="B79" i="12"/>
  <c r="AB79" i="12" s="1"/>
  <c r="A79" i="12"/>
  <c r="AA79" i="12" s="1"/>
  <c r="B73" i="12"/>
  <c r="AB73" i="12" s="1"/>
  <c r="A73" i="12"/>
  <c r="AA73" i="12" s="1"/>
  <c r="B60" i="12"/>
  <c r="AB60" i="12" s="1"/>
  <c r="A60" i="12"/>
  <c r="AA60" i="12" s="1"/>
  <c r="B78" i="12"/>
  <c r="AB78" i="12" s="1"/>
  <c r="A78" i="12"/>
  <c r="AA78" i="12" s="1"/>
  <c r="B59" i="12"/>
  <c r="AB59" i="12" s="1"/>
  <c r="A59" i="12"/>
  <c r="AA59" i="12" s="1"/>
  <c r="B100" i="12"/>
  <c r="AB100" i="12" s="1"/>
  <c r="A100" i="12"/>
  <c r="AA100" i="12" s="1"/>
  <c r="B58" i="12"/>
  <c r="AB58" i="12" s="1"/>
  <c r="A58" i="12"/>
  <c r="AA58" i="12" s="1"/>
  <c r="B76" i="12"/>
  <c r="AB76" i="12" s="1"/>
  <c r="A76" i="12"/>
  <c r="AA76" i="12" s="1"/>
  <c r="B68" i="12"/>
  <c r="AB68" i="12" s="1"/>
  <c r="A68" i="12"/>
  <c r="AA68" i="12" s="1"/>
  <c r="B57" i="12"/>
  <c r="AB57" i="12" s="1"/>
  <c r="A57" i="12"/>
  <c r="AA57" i="12" s="1"/>
  <c r="B72" i="12"/>
  <c r="A72" i="12"/>
  <c r="AA72" i="12" s="1"/>
  <c r="B75" i="12"/>
  <c r="AB75" i="12" s="1"/>
  <c r="A75" i="12"/>
  <c r="AA75" i="12" s="1"/>
  <c r="B74" i="12"/>
  <c r="AB74" i="12" s="1"/>
  <c r="A74" i="12"/>
  <c r="AA74" i="12" s="1"/>
  <c r="B97" i="12"/>
  <c r="AB97" i="12" s="1"/>
  <c r="A97" i="12"/>
  <c r="AA97" i="12" s="1"/>
  <c r="B71" i="12"/>
  <c r="AB71" i="12" s="1"/>
  <c r="A71" i="12"/>
  <c r="AA71" i="12" s="1"/>
  <c r="B56" i="12"/>
  <c r="AB56" i="12" s="1"/>
  <c r="A56" i="12"/>
  <c r="AA56" i="12" s="1"/>
  <c r="B101" i="12"/>
  <c r="AB101" i="12" s="1"/>
  <c r="A101" i="12"/>
  <c r="AA101" i="12" s="1"/>
  <c r="B67" i="12"/>
  <c r="AB67" i="12" s="1"/>
  <c r="A67" i="12"/>
  <c r="AA67" i="12" s="1"/>
  <c r="B70" i="12"/>
  <c r="AB70" i="12" s="1"/>
  <c r="A70" i="12"/>
  <c r="AA70" i="12" s="1"/>
  <c r="B50" i="12"/>
  <c r="AB50" i="12" s="1"/>
  <c r="A50" i="12"/>
  <c r="AA50" i="12" s="1"/>
  <c r="B77" i="12"/>
  <c r="AB77" i="12" s="1"/>
  <c r="A77" i="12"/>
  <c r="AA77" i="12" s="1"/>
  <c r="B49" i="12"/>
  <c r="AB49" i="12" s="1"/>
  <c r="A49" i="12"/>
  <c r="AA49" i="12" s="1"/>
  <c r="B48" i="12"/>
  <c r="AB48" i="12" s="1"/>
  <c r="A48" i="12"/>
  <c r="AA48" i="12" s="1"/>
  <c r="B47" i="12"/>
  <c r="AB47" i="12" s="1"/>
  <c r="A47" i="12"/>
  <c r="AA47" i="12" s="1"/>
  <c r="B46" i="12"/>
  <c r="AB46" i="12" s="1"/>
  <c r="A46" i="12"/>
  <c r="AA46" i="12" s="1"/>
  <c r="B66" i="12"/>
  <c r="AB66" i="12" s="1"/>
  <c r="A66" i="12"/>
  <c r="AA66" i="12" s="1"/>
  <c r="B45" i="12"/>
  <c r="AB45" i="12" s="1"/>
  <c r="A45" i="12"/>
  <c r="AA45" i="12" s="1"/>
  <c r="B44" i="12"/>
  <c r="AB44" i="12" s="1"/>
  <c r="A44" i="12"/>
  <c r="AA44" i="12" s="1"/>
  <c r="B43" i="12"/>
  <c r="AB43" i="12" s="1"/>
  <c r="A43" i="12"/>
  <c r="AA43" i="12" s="1"/>
  <c r="B42" i="12"/>
  <c r="AB42" i="12" s="1"/>
  <c r="A42" i="12"/>
  <c r="AA42" i="12" s="1"/>
  <c r="B35" i="12"/>
  <c r="AB35" i="12" s="1"/>
  <c r="A35" i="12"/>
  <c r="AA35" i="12" s="1"/>
  <c r="B34" i="12"/>
  <c r="AB34" i="12" s="1"/>
  <c r="A34" i="12"/>
  <c r="AA34" i="12" s="1"/>
  <c r="B65" i="12"/>
  <c r="AB65" i="12" s="1"/>
  <c r="A65" i="12"/>
  <c r="AA65" i="12" s="1"/>
  <c r="B33" i="12"/>
  <c r="AB33" i="12" s="1"/>
  <c r="A33" i="12"/>
  <c r="AA33" i="12" s="1"/>
  <c r="B53" i="12"/>
  <c r="AB53" i="12" s="1"/>
  <c r="A53" i="12"/>
  <c r="AA53" i="12" s="1"/>
  <c r="B41" i="12"/>
  <c r="AB41" i="12" s="1"/>
  <c r="A41" i="12"/>
  <c r="AA41" i="12" s="1"/>
  <c r="B39" i="12"/>
  <c r="AB39" i="12" s="1"/>
  <c r="A39" i="12"/>
  <c r="AA39" i="12" s="1"/>
  <c r="B40" i="12"/>
  <c r="AB40" i="12" s="1"/>
  <c r="A40" i="12"/>
  <c r="AA40" i="12" s="1"/>
  <c r="B38" i="12"/>
  <c r="AB38" i="12" s="1"/>
  <c r="A38" i="12"/>
  <c r="AA38" i="12" s="1"/>
  <c r="B32" i="12"/>
  <c r="AB32" i="12" s="1"/>
  <c r="A32" i="12"/>
  <c r="AA32" i="12" s="1"/>
  <c r="B108" i="12"/>
  <c r="AB108" i="12" s="1"/>
  <c r="A108" i="12"/>
  <c r="AA108" i="12" s="1"/>
  <c r="B52" i="12"/>
  <c r="AB52" i="12" s="1"/>
  <c r="A52" i="12"/>
  <c r="AA52" i="12" s="1"/>
  <c r="B51" i="12"/>
  <c r="AB51" i="12" s="1"/>
  <c r="A51" i="12"/>
  <c r="AA51" i="12" s="1"/>
  <c r="B16" i="12"/>
  <c r="AB16" i="12" s="1"/>
  <c r="A16" i="12"/>
  <c r="AA16" i="12" s="1"/>
  <c r="B9" i="12"/>
  <c r="AB9" i="12" s="1"/>
  <c r="A9" i="12"/>
  <c r="AA9" i="12" s="1"/>
  <c r="B18" i="12"/>
  <c r="AB18" i="12" s="1"/>
  <c r="A18" i="12"/>
  <c r="AA18" i="12" s="1"/>
  <c r="B22" i="12"/>
  <c r="AB22" i="12" s="1"/>
  <c r="A22" i="12"/>
  <c r="AA22" i="12" s="1"/>
  <c r="B31" i="12"/>
  <c r="AB31" i="12" s="1"/>
  <c r="A31" i="12"/>
  <c r="AA31" i="12" s="1"/>
  <c r="B30" i="12"/>
  <c r="AB30" i="12" s="1"/>
  <c r="A30" i="12"/>
  <c r="AA30" i="12" s="1"/>
  <c r="B8" i="12"/>
  <c r="AB8" i="12" s="1"/>
  <c r="A8" i="12"/>
  <c r="AA8" i="12" s="1"/>
  <c r="B7" i="12"/>
  <c r="AB7" i="12" s="1"/>
  <c r="A7" i="12"/>
  <c r="AA7" i="12" s="1"/>
  <c r="B55" i="12"/>
  <c r="AB55" i="12" s="1"/>
  <c r="A55" i="12"/>
  <c r="AA55" i="12" s="1"/>
  <c r="B6" i="12"/>
  <c r="AB6" i="12" s="1"/>
  <c r="A6" i="12"/>
  <c r="AA6" i="12" s="1"/>
  <c r="B29" i="12"/>
  <c r="AB29" i="12" s="1"/>
  <c r="A29" i="12"/>
  <c r="AA29" i="12" s="1"/>
  <c r="B20" i="12"/>
  <c r="AB20" i="12" s="1"/>
  <c r="A20" i="12"/>
  <c r="AA20" i="12" s="1"/>
  <c r="B54" i="12"/>
  <c r="AB54" i="12" s="1"/>
  <c r="A54" i="12"/>
  <c r="AA54" i="12" s="1"/>
  <c r="B19" i="12"/>
  <c r="AB19" i="12" s="1"/>
  <c r="A19" i="12"/>
  <c r="AA19" i="12" s="1"/>
  <c r="B5" i="12"/>
  <c r="A5" i="12"/>
  <c r="AA5" i="12" s="1"/>
  <c r="B4" i="12"/>
  <c r="A4" i="12"/>
  <c r="AA4" i="12" s="1"/>
  <c r="B3" i="12"/>
  <c r="AB3" i="12" s="1"/>
  <c r="A3" i="12"/>
  <c r="B37" i="12"/>
  <c r="AB37" i="12" s="1"/>
  <c r="A37" i="12"/>
  <c r="AA37" i="12" s="1"/>
  <c r="B25" i="12"/>
  <c r="A25" i="12"/>
  <c r="AA25" i="12" s="1"/>
  <c r="B21" i="12"/>
  <c r="AB21" i="12" s="1"/>
  <c r="B24" i="12"/>
  <c r="AB24" i="12" s="1"/>
  <c r="A24" i="12"/>
  <c r="AA24" i="12" s="1"/>
  <c r="B15" i="12"/>
  <c r="AB15" i="12" s="1"/>
  <c r="A15" i="12"/>
  <c r="AA15" i="12" s="1"/>
  <c r="B28" i="12"/>
  <c r="AB28" i="12" s="1"/>
  <c r="A28" i="12"/>
  <c r="AA28" i="12" s="1"/>
  <c r="B36" i="12"/>
  <c r="AB36" i="12" s="1"/>
  <c r="A36" i="12"/>
  <c r="AA36" i="12" s="1"/>
  <c r="B27" i="12"/>
  <c r="AB27" i="12" s="1"/>
  <c r="A27" i="12"/>
  <c r="AA27" i="12" s="1"/>
  <c r="B13" i="12"/>
  <c r="AB13" i="12" s="1"/>
  <c r="A13" i="12"/>
  <c r="AA13" i="12" s="1"/>
  <c r="B17" i="12"/>
  <c r="AB17" i="12" s="1"/>
  <c r="A17" i="12"/>
  <c r="AA17" i="12" s="1"/>
  <c r="B23" i="12"/>
  <c r="AB23" i="12" s="1"/>
  <c r="A23" i="12"/>
  <c r="AA23" i="12" s="1"/>
  <c r="B12" i="12"/>
  <c r="AB12" i="12" s="1"/>
  <c r="A12" i="12"/>
  <c r="AA12" i="12" s="1"/>
  <c r="X2" i="12"/>
  <c r="Y2" i="12" s="1"/>
  <c r="Z2" i="12" s="1"/>
  <c r="B2" i="12"/>
  <c r="A2" i="12"/>
  <c r="AA2" i="12" s="1"/>
  <c r="B11" i="12"/>
  <c r="AB11" i="12" s="1"/>
  <c r="A11" i="12"/>
  <c r="AA11" i="12" s="1"/>
  <c r="B10" i="12"/>
  <c r="AB10" i="12" s="1"/>
  <c r="A10" i="12"/>
  <c r="AA10" i="12" s="1"/>
  <c r="B26" i="12"/>
  <c r="AB26" i="12" s="1"/>
  <c r="A26" i="12"/>
  <c r="AA26" i="12" s="1"/>
  <c r="B14" i="12"/>
  <c r="AB14" i="12" s="1"/>
  <c r="AA3" i="12" l="1"/>
  <c r="A293" i="12"/>
  <c r="AB293" i="12"/>
  <c r="AD2" i="12"/>
  <c r="AC2" i="12"/>
  <c r="AD29" i="12"/>
  <c r="AC29" i="12"/>
  <c r="AD40" i="12"/>
  <c r="AC40" i="12"/>
  <c r="AC103" i="12"/>
  <c r="AD103" i="12"/>
  <c r="AC74" i="12"/>
  <c r="AD74" i="12"/>
  <c r="AD173" i="12"/>
  <c r="AC173" i="12"/>
  <c r="AD56" i="12"/>
  <c r="AC56" i="12"/>
  <c r="AD132" i="12"/>
  <c r="AC132" i="12"/>
  <c r="AC235" i="12"/>
  <c r="AD235" i="12"/>
  <c r="AC204" i="12"/>
  <c r="AD204" i="12"/>
</calcChain>
</file>

<file path=xl/sharedStrings.xml><?xml version="1.0" encoding="utf-8"?>
<sst xmlns="http://schemas.openxmlformats.org/spreadsheetml/2006/main" count="13923" uniqueCount="232">
  <si>
    <t>日時</t>
  </si>
  <si>
    <t>デマンドID</t>
  </si>
  <si>
    <t>予約種別</t>
  </si>
  <si>
    <t>乗客ユニークID</t>
  </si>
  <si>
    <t>車両ID</t>
  </si>
  <si>
    <t>乗車人数</t>
  </si>
  <si>
    <t>キャンセル時刻</t>
  </si>
  <si>
    <t>乗車時刻</t>
  </si>
  <si>
    <t>降車時刻</t>
  </si>
  <si>
    <t>乗車位置（緯度、経度）</t>
  </si>
  <si>
    <t>乗車乗降ポイント</t>
  </si>
  <si>
    <t>降車位置（緯度、経度）</t>
  </si>
  <si>
    <t>降車乗降ポイント</t>
  </si>
  <si>
    <t>乗車予定時間（初回）</t>
  </si>
  <si>
    <t>乗車予定時間（最終）</t>
  </si>
  <si>
    <t>降車予定時間（初回）</t>
  </si>
  <si>
    <t>降車予定時間（最終）</t>
  </si>
  <si>
    <t>希望乗車時間</t>
  </si>
  <si>
    <t>乗客アプリ（目的地から）</t>
  </si>
  <si>
    <t>35.450681 139.632446</t>
  </si>
  <si>
    <t>横浜桜木町ワシントンホテル</t>
  </si>
  <si>
    <t>35.454211 139.642721</t>
  </si>
  <si>
    <t>MARINE &amp; WALK YOKOHAMA</t>
  </si>
  <si>
    <t>35.462896 139.63236</t>
  </si>
  <si>
    <t>ホテルビスタプレミオみなとみらい</t>
  </si>
  <si>
    <t>35.453715 139.638133</t>
  </si>
  <si>
    <t>横浜ワールドポーターズ</t>
  </si>
  <si>
    <t>35.443908 139.635249</t>
  </si>
  <si>
    <t>イセザキ・モール</t>
  </si>
  <si>
    <t>35.458187 139.636985</t>
  </si>
  <si>
    <t>ヨコハマ グランド インターコンチネンタル ホテル／パシフィコ横浜</t>
  </si>
  <si>
    <t>35.452963 139.642093</t>
  </si>
  <si>
    <t>横浜赤レンガ倉庫</t>
  </si>
  <si>
    <t>乗客アプリ（地図から）</t>
  </si>
  <si>
    <t>35.45256 139.630848</t>
  </si>
  <si>
    <t>ニューオータニイン横浜プレミアム</t>
  </si>
  <si>
    <t>横浜開港資料館</t>
  </si>
  <si>
    <t>35.456605 139.635327</t>
  </si>
  <si>
    <t>横浜ベイホテル東急</t>
  </si>
  <si>
    <t>35.44291 139.650404</t>
  </si>
  <si>
    <t>みなとみらい線　元町・中華街駅</t>
  </si>
  <si>
    <t>35.451031 139.647069</t>
  </si>
  <si>
    <t>横浜港大さん橋国際客船ターミナル</t>
  </si>
  <si>
    <t>35.443073 139.651914</t>
  </si>
  <si>
    <t>横浜人形の家</t>
  </si>
  <si>
    <t>35.443863 139.64702</t>
  </si>
  <si>
    <t>35.454425 139.64064</t>
  </si>
  <si>
    <t>ＪＩＣＡ横浜 （海外移住資料館）</t>
  </si>
  <si>
    <t>35.454389 139.630904</t>
  </si>
  <si>
    <t>横浜ランドマークタワー</t>
  </si>
  <si>
    <t>35.443569 139.641792</t>
  </si>
  <si>
    <t>ダイワロイネットホテル横浜公園</t>
  </si>
  <si>
    <t>乗客アプリWeb（目的地から）</t>
  </si>
  <si>
    <t>35.447541 139.644914</t>
  </si>
  <si>
    <t>シルク博物館</t>
  </si>
  <si>
    <t>35.441002 139.650809</t>
  </si>
  <si>
    <t>横浜元町ショッピングストリート</t>
  </si>
  <si>
    <t>35.445783 139.642958</t>
  </si>
  <si>
    <t>横浜情報文化センター</t>
  </si>
  <si>
    <t>35.45435 139.631762</t>
  </si>
  <si>
    <t>横浜ロイヤルパークホテル</t>
  </si>
  <si>
    <t>35.443704 139.651332</t>
  </si>
  <si>
    <t>ホテルメルパルク横浜</t>
  </si>
  <si>
    <t>35.4587 139.625091</t>
  </si>
  <si>
    <t>横浜アンパンマンこどもミュージアム</t>
  </si>
  <si>
    <t>35.458507 139.628741</t>
  </si>
  <si>
    <t>みなとみらいグランドセントラルタワー</t>
  </si>
  <si>
    <t>乗客アプリ（簡単予約）</t>
  </si>
  <si>
    <t>35.448801 139.636702</t>
  </si>
  <si>
    <t>ホテルルートイン横浜馬車道</t>
  </si>
  <si>
    <t>35.441441 139.648505</t>
  </si>
  <si>
    <t>横浜中華街朱雀門</t>
  </si>
  <si>
    <t>35.450447 139.635947</t>
  </si>
  <si>
    <t>みなとみらい線　馬車道駅</t>
  </si>
  <si>
    <t>35.448676 139.635696</t>
  </si>
  <si>
    <t>横浜平和プラザホテル</t>
  </si>
  <si>
    <t>35.455715 139.638114</t>
  </si>
  <si>
    <t>横浜みなとみらい万葉倶楽部</t>
  </si>
  <si>
    <t>35.443659 139.650847</t>
  </si>
  <si>
    <t>横浜マリンタワー</t>
  </si>
  <si>
    <t>35.445857 139.647636</t>
  </si>
  <si>
    <t>ホテルモントレ横浜</t>
  </si>
  <si>
    <t>乗車時間</t>
    <rPh sb="0" eb="2">
      <t>ジョウシャ</t>
    </rPh>
    <rPh sb="2" eb="4">
      <t>ジカン</t>
    </rPh>
    <phoneticPr fontId="18"/>
  </si>
  <si>
    <t>のべ乗車時間</t>
    <rPh sb="2" eb="4">
      <t>ジョウシャ</t>
    </rPh>
    <rPh sb="4" eb="6">
      <t>ジカン</t>
    </rPh>
    <phoneticPr fontId="18"/>
  </si>
  <si>
    <t>待ち時間</t>
    <rPh sb="0" eb="1">
      <t>マ</t>
    </rPh>
    <rPh sb="2" eb="4">
      <t>ジカン</t>
    </rPh>
    <phoneticPr fontId="18"/>
  </si>
  <si>
    <t>時間帯合計・分(秒切捨）</t>
    <rPh sb="0" eb="3">
      <t>ジカンタイ</t>
    </rPh>
    <rPh sb="3" eb="5">
      <t>ゴウケイ</t>
    </rPh>
    <rPh sb="6" eb="7">
      <t>フン</t>
    </rPh>
    <rPh sb="8" eb="9">
      <t>ビョウ</t>
    </rPh>
    <rPh sb="9" eb="10">
      <t>キ</t>
    </rPh>
    <rPh sb="10" eb="11">
      <t>ス</t>
    </rPh>
    <phoneticPr fontId="18"/>
  </si>
  <si>
    <t>待ち時間（平均）</t>
    <rPh sb="0" eb="1">
      <t>マ</t>
    </rPh>
    <rPh sb="2" eb="4">
      <t>ジカン</t>
    </rPh>
    <rPh sb="5" eb="7">
      <t>ヘイキン</t>
    </rPh>
    <phoneticPr fontId="18"/>
  </si>
  <si>
    <t>passengerID</t>
  </si>
  <si>
    <t>遅れ時間</t>
    <rPh sb="0" eb="1">
      <t>オク</t>
    </rPh>
    <rPh sb="2" eb="4">
      <t>ジカン</t>
    </rPh>
    <phoneticPr fontId="18"/>
  </si>
  <si>
    <t>希望時間（理論値）</t>
    <rPh sb="0" eb="2">
      <t>キボウ</t>
    </rPh>
    <rPh sb="2" eb="4">
      <t>ジカン</t>
    </rPh>
    <rPh sb="5" eb="8">
      <t>リロンチ</t>
    </rPh>
    <phoneticPr fontId="18"/>
  </si>
  <si>
    <t>待ち時間（中央値）</t>
    <rPh sb="0" eb="1">
      <t>マ</t>
    </rPh>
    <rPh sb="2" eb="4">
      <t>ジカン</t>
    </rPh>
    <rPh sb="5" eb="7">
      <t>チュウオウ</t>
    </rPh>
    <rPh sb="7" eb="8">
      <t>チ</t>
    </rPh>
    <phoneticPr fontId="18"/>
  </si>
  <si>
    <t>35.447546 139.64358</t>
  </si>
  <si>
    <t>ローズホテル横浜（横浜中華街内）</t>
  </si>
  <si>
    <t>まちかど設置端末（店舗から）</t>
  </si>
  <si>
    <t>まちかど設置端末（地図から）</t>
  </si>
  <si>
    <t>計算用ダミー</t>
    <rPh sb="0" eb="3">
      <t>ケイサンヨウ</t>
    </rPh>
    <phoneticPr fontId="18"/>
  </si>
  <si>
    <t>※10時以前に予約しているため</t>
    <rPh sb="3" eb="6">
      <t>ジイゼン</t>
    </rPh>
    <rPh sb="7" eb="9">
      <t>ヨヤク</t>
    </rPh>
    <phoneticPr fontId="18"/>
  </si>
  <si>
    <t>※同一人物と思われるため一番短いものを採用</t>
    <rPh sb="1" eb="3">
      <t>ドウイツ</t>
    </rPh>
    <rPh sb="3" eb="5">
      <t>ジンブツ</t>
    </rPh>
    <rPh sb="6" eb="7">
      <t>オモ</t>
    </rPh>
    <rPh sb="12" eb="14">
      <t>イチバン</t>
    </rPh>
    <rPh sb="14" eb="15">
      <t>ミジカ</t>
    </rPh>
    <rPh sb="19" eb="21">
      <t>サイヨウ</t>
    </rPh>
    <phoneticPr fontId="18"/>
  </si>
  <si>
    <t>※10時以前に予約しているため</t>
  </si>
  <si>
    <t>※33行と同一人物と思われるため一番短いものを採用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</si>
  <si>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※185行と同一人物と思われるため一番短いものを採用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</si>
  <si>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</si>
  <si>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※191行と同一人物と思われるため一番短いものを採用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</si>
  <si>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</si>
  <si>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※180.,183,190,193,197行と同一人物と思われるため一番短いものを採用</t>
    <rPh sb="21" eb="22">
      <t>ギョウ</t>
    </rPh>
    <rPh sb="23" eb="25">
      <t>ドウイツ</t>
    </rPh>
    <rPh sb="25" eb="27">
      <t>ジンブツ</t>
    </rPh>
    <rPh sb="28" eb="29">
      <t>オモ</t>
    </rPh>
    <rPh sb="34" eb="36">
      <t>イチバン</t>
    </rPh>
    <rPh sb="36" eb="37">
      <t>ミジカ</t>
    </rPh>
    <rPh sb="41" eb="43">
      <t>サイヨウ</t>
    </rPh>
    <phoneticPr fontId="18"/>
  </si>
  <si>
    <t>※183,190,193,197,198行と同一人物と思われるため一番短いものを採用</t>
    <rPh sb="20" eb="21">
      <t>ギョウ</t>
    </rPh>
    <rPh sb="22" eb="24">
      <t>ドウイツ</t>
    </rPh>
    <rPh sb="24" eb="26">
      <t>ジンブツ</t>
    </rPh>
    <rPh sb="27" eb="28">
      <t>オモ</t>
    </rPh>
    <rPh sb="33" eb="35">
      <t>イチバン</t>
    </rPh>
    <rPh sb="35" eb="36">
      <t>ミジカ</t>
    </rPh>
    <rPh sb="40" eb="42">
      <t>サイヨウ</t>
    </rPh>
    <phoneticPr fontId="18"/>
  </si>
  <si>
    <t>※180,190,193,197,198行と同一人物と思われるため一番短いものを採用</t>
    <rPh sb="20" eb="21">
      <t>ギョウ</t>
    </rPh>
    <rPh sb="22" eb="24">
      <t>ドウイツ</t>
    </rPh>
    <rPh sb="24" eb="26">
      <t>ジンブツ</t>
    </rPh>
    <rPh sb="27" eb="28">
      <t>オモ</t>
    </rPh>
    <rPh sb="33" eb="35">
      <t>イチバン</t>
    </rPh>
    <rPh sb="35" eb="36">
      <t>ミジカ</t>
    </rPh>
    <rPh sb="40" eb="42">
      <t>サイヨウ</t>
    </rPh>
    <phoneticPr fontId="18"/>
  </si>
  <si>
    <t>※180,183,193,197,198行と同一人物と思われるため一番短いものを採用</t>
    <rPh sb="20" eb="21">
      <t>ギョウ</t>
    </rPh>
    <rPh sb="22" eb="24">
      <t>ドウイツ</t>
    </rPh>
    <rPh sb="24" eb="26">
      <t>ジンブツ</t>
    </rPh>
    <rPh sb="27" eb="28">
      <t>オモ</t>
    </rPh>
    <rPh sb="33" eb="35">
      <t>イチバン</t>
    </rPh>
    <rPh sb="35" eb="36">
      <t>ミジカ</t>
    </rPh>
    <rPh sb="40" eb="42">
      <t>サイヨウ</t>
    </rPh>
    <phoneticPr fontId="18"/>
  </si>
  <si>
    <t>※180,183,190,197,198行と同一人物と思われるため一番短いものを採用</t>
    <rPh sb="20" eb="21">
      <t>ギョウ</t>
    </rPh>
    <rPh sb="22" eb="24">
      <t>ドウイツ</t>
    </rPh>
    <rPh sb="24" eb="26">
      <t>ジンブツ</t>
    </rPh>
    <rPh sb="27" eb="28">
      <t>オモ</t>
    </rPh>
    <rPh sb="33" eb="35">
      <t>イチバン</t>
    </rPh>
    <rPh sb="35" eb="36">
      <t>ミジカ</t>
    </rPh>
    <rPh sb="40" eb="42">
      <t>サイヨウ</t>
    </rPh>
    <phoneticPr fontId="18"/>
  </si>
  <si>
    <t>※180.,183,190,193,198行と同一人物と思われるため一番短いものを採用</t>
    <rPh sb="21" eb="22">
      <t>ギョウ</t>
    </rPh>
    <rPh sb="23" eb="25">
      <t>ドウイツ</t>
    </rPh>
    <rPh sb="25" eb="27">
      <t>ジンブツ</t>
    </rPh>
    <rPh sb="28" eb="29">
      <t>オモ</t>
    </rPh>
    <rPh sb="34" eb="36">
      <t>イチバン</t>
    </rPh>
    <rPh sb="36" eb="37">
      <t>ミジカ</t>
    </rPh>
    <rPh sb="41" eb="43">
      <t>サイヨウ</t>
    </rPh>
    <phoneticPr fontId="18"/>
  </si>
  <si>
    <t>※187,188行と同一人物と思われるため一番短いものを採用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</si>
  <si>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※188,192行と同一人物と思われるため一番短いものを採用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</si>
  <si>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※187,192行と同一人物と思われるため一番短いものを採用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</si>
  <si>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※235,236,237行と同一人物と思われるため一番短いものを採用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</si>
  <si>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※235,237,238行と同一人物と思われるため一番短いものを採用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</si>
  <si>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※236,237,238行と同一人物と思われるため一番短いものを採用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</si>
  <si>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※235,236,238行と同一人物と思われるため一番短いものを採用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</si>
  <si>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※131行と同一人物と思われるため一番短いものを採用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</si>
  <si>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※130行と同一人物と思われるため一番短いものを採用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</si>
  <si>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※133行と同一人物と思われるため一番短いものを採用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</si>
  <si>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※132行と同一人物と思われるため一番短いものを採用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</si>
  <si>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※90行と同一人物と思われるため一番短いものを採用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</si>
  <si>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※89行と同一人物と思われるため一番短いものを採用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</si>
  <si>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※72行と同一人物と思われるため一番短い待ち時間を採用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</si>
  <si>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※71行と同一人物と思われるため一番短い待ち時間を採用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</si>
  <si>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※199行と同一人物と思われるため一番短い待ち時間を採用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</si>
  <si>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※198行と同一人物と思われるため一番短い待ち時間を採用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</si>
  <si>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※234行と同一人物と思われるため一番短い待ち時間を採用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</si>
  <si>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※233行と同一人物と思われるため一番短い待ち時間を採用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</si>
  <si>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※259、260行と同一人物と思われるため一番短い待ち時間を採用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</si>
  <si>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※260、261行と同一人物と思われるため一番短い待ち時間を採用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</si>
  <si>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※259、261行と同一人物と思われるため一番短い待ち時間を採用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</si>
  <si>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※263行と同一人物と思われるため一番短い待ち時間を採用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</si>
  <si>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※265行と同一人物と思われるため一番短い待ち時間を採用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</si>
  <si>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※268行と同一人物と思われるため一番短い待ち時間を採用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</si>
  <si>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※267行と同一人物と思われるため一番短い待ち時間を採用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</si>
  <si>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※31行と同一人物と思われるため一番短いものを採用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</si>
  <si>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※30行と同一人物と思われるため一番短いものを採用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</si>
  <si>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※34行と同一人物と思われるため一番短いものを採用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</si>
  <si>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※56行と同一人物と思われるため一番短いものを採用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</si>
  <si>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※54行と同一人物と思われるため一番短いものを採用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</si>
  <si>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※173,174行と同一人物と思われるため一番短いものを採用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</si>
  <si>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※173,175行と同一人物と思われるため一番短いものを採用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</si>
  <si>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※207行と同一人物と思われるため一番短いものを採用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</si>
  <si>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※208行と同一人物と思われるため一番短いものを採用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</si>
  <si>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※264,266行と同一人物と思われるため一番短い待ち時間を採用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</si>
  <si>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※262,266行と同一人物と思われるため一番短い待ち時間を採用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</si>
  <si>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※262,264行と同一人物と思われるため一番短い待ち時間を採用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</si>
  <si>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22行と同一人物と思われるため一番短い待ち時間を採用</t>
    <rPh sb="2" eb="3">
      <t>ギョウ</t>
    </rPh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19" eb="20">
      <t>マ</t>
    </rPh>
    <rPh sb="21" eb="23">
      <t>ジカン</t>
    </rPh>
    <rPh sb="24" eb="26">
      <t>サイヨウ</t>
    </rPh>
    <phoneticPr fontId="18"/>
  </si>
  <si>
    <t>21行と同一人物と思われるため一番短い待ち時間を採用</t>
    <rPh sb="2" eb="3">
      <t>ギョウ</t>
    </rPh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19" eb="20">
      <t>マ</t>
    </rPh>
    <rPh sb="21" eb="23">
      <t>ジカン</t>
    </rPh>
    <rPh sb="24" eb="26">
      <t>サイヨウ</t>
    </rPh>
    <phoneticPr fontId="18"/>
  </si>
  <si>
    <t>24行と同一人物と思われるため一番短い待ち時間を採用</t>
    <rPh sb="2" eb="3">
      <t>ギョウ</t>
    </rPh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19" eb="20">
      <t>マ</t>
    </rPh>
    <rPh sb="21" eb="23">
      <t>ジカン</t>
    </rPh>
    <rPh sb="24" eb="26">
      <t>サイヨウ</t>
    </rPh>
    <phoneticPr fontId="18"/>
  </si>
  <si>
    <t>23行と同一人物と思われるため一番短い待ち時間を採用</t>
    <rPh sb="2" eb="3">
      <t>ギョウ</t>
    </rPh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19" eb="20">
      <t>マ</t>
    </rPh>
    <rPh sb="21" eb="23">
      <t>ジカン</t>
    </rPh>
    <rPh sb="24" eb="26">
      <t>サイヨウ</t>
    </rPh>
    <phoneticPr fontId="18"/>
  </si>
  <si>
    <t>26行と同一人物と思われるため一番短い待ち時間を採用</t>
    <rPh sb="2" eb="3">
      <t>ギョウ</t>
    </rPh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19" eb="20">
      <t>マ</t>
    </rPh>
    <rPh sb="21" eb="23">
      <t>ジカン</t>
    </rPh>
    <rPh sb="24" eb="26">
      <t>サイヨウ</t>
    </rPh>
    <phoneticPr fontId="18"/>
  </si>
  <si>
    <t>25行と同一人物と思われるため一番短い待ち時間を採用</t>
    <rPh sb="2" eb="3">
      <t>ギョウ</t>
    </rPh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19" eb="20">
      <t>マ</t>
    </rPh>
    <rPh sb="21" eb="23">
      <t>ジカン</t>
    </rPh>
    <rPh sb="24" eb="26">
      <t>サイヨウ</t>
    </rPh>
    <phoneticPr fontId="18"/>
  </si>
  <si>
    <t>165行と同一人物と思われるため一番短い待ち時間を採用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</si>
  <si>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164行と同一人物と思われるため一番短い待ち時間を採用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</si>
  <si>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※72行と同一人物と思われるため一番短いものを採用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</si>
  <si>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※71行と同一人物と思われるため一番短いものを採用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</si>
  <si>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※182行と同一人物と思われるため一番短いものを採用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</si>
  <si>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</si>
  <si>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※同一人物と思われるため一番短い待ち時間を採用</t>
    <rPh sb="1" eb="3">
      <t>ドウイツ</t>
    </rPh>
    <rPh sb="3" eb="5">
      <t>ジンブツ</t>
    </rPh>
    <rPh sb="6" eb="7">
      <t>オモ</t>
    </rPh>
    <rPh sb="12" eb="14">
      <t>イチバン</t>
    </rPh>
    <rPh sb="14" eb="15">
      <t>ミジカ</t>
    </rPh>
    <rPh sb="16" eb="17">
      <t>マ</t>
    </rPh>
    <rPh sb="18" eb="20">
      <t>ジカン</t>
    </rPh>
    <rPh sb="21" eb="23">
      <t>サイヨウ</t>
    </rPh>
    <phoneticPr fontId="18"/>
  </si>
  <si>
    <t>※226行と同一人物と思われるため一番短い待ち時間を採用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</si>
  <si>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※225行と同一人物と思われるため一番短い待ち時間を採用</t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</si>
  <si>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※260行と同一人物と思われるため一番短い待ち時間を採用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</si>
  <si>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</si>
  <si>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重</t>
    <rPh sb="0" eb="1">
      <t>ジュウ</t>
    </rPh>
    <phoneticPr fontId="18"/>
  </si>
  <si>
    <t>肯定的</t>
  </si>
  <si>
    <t>ローズホテル横浜</t>
  </si>
  <si>
    <t>否定的</t>
  </si>
  <si>
    <t>回答日時</t>
  </si>
  <si>
    <t>乗車ポイントid</t>
  </si>
  <si>
    <t>乗車ポイント名</t>
  </si>
  <si>
    <t>降車ポイントid</t>
  </si>
  <si>
    <t>降車ポイント名</t>
  </si>
  <si>
    <t>乗車日時</t>
  </si>
  <si>
    <t>降車日時</t>
  </si>
  <si>
    <t>結果</t>
  </si>
  <si>
    <t>乗車文字列</t>
    <rPh sb="0" eb="2">
      <t>ジョウシャ</t>
    </rPh>
    <rPh sb="2" eb="5">
      <t>モジレツ</t>
    </rPh>
    <phoneticPr fontId="18"/>
  </si>
  <si>
    <t>降車文字列</t>
    <rPh sb="0" eb="2">
      <t>コウシャ</t>
    </rPh>
    <rPh sb="2" eb="5">
      <t>モジレツ</t>
    </rPh>
    <phoneticPr fontId="18"/>
  </si>
  <si>
    <t>乗降合成文字列</t>
    <rPh sb="0" eb="2">
      <t>ジョウコウ</t>
    </rPh>
    <rPh sb="2" eb="4">
      <t>ゴウセイ</t>
    </rPh>
    <rPh sb="4" eb="7">
      <t>モジレツ</t>
    </rPh>
    <phoneticPr fontId="18"/>
  </si>
  <si>
    <t>肯定的</t>
    <rPh sb="0" eb="2">
      <t>コウテイ</t>
    </rPh>
    <phoneticPr fontId="18"/>
  </si>
  <si>
    <t>肯定的</t>
    <phoneticPr fontId="18"/>
  </si>
  <si>
    <t>重？</t>
    <rPh sb="0" eb="1">
      <t>ジュウ</t>
    </rPh>
    <phoneticPr fontId="18"/>
  </si>
  <si>
    <t>重</t>
    <rPh sb="0" eb="1">
      <t>ジュウ</t>
    </rPh>
    <phoneticPr fontId="18"/>
  </si>
  <si>
    <t>日時</t>
    <rPh sb="0" eb="1">
      <t>ヒ</t>
    </rPh>
    <rPh sb="1" eb="2">
      <t>ジ</t>
    </rPh>
    <phoneticPr fontId="18"/>
  </si>
  <si>
    <t>降車時間</t>
    <rPh sb="0" eb="2">
      <t>コウシャ</t>
    </rPh>
    <rPh sb="2" eb="4">
      <t>ジカン</t>
    </rPh>
    <phoneticPr fontId="18"/>
  </si>
  <si>
    <t>合成キー</t>
    <rPh sb="0" eb="2">
      <t>ゴウセイ</t>
    </rPh>
    <phoneticPr fontId="18"/>
  </si>
  <si>
    <t>評価</t>
    <rPh sb="0" eb="2">
      <t>ヒョウカ</t>
    </rPh>
    <phoneticPr fontId="18"/>
  </si>
  <si>
    <t>o</t>
    <phoneticPr fontId="18"/>
  </si>
  <si>
    <t>時間かぶり</t>
    <rPh sb="0" eb="2">
      <t>ジカン</t>
    </rPh>
    <phoneticPr fontId="18"/>
  </si>
  <si>
    <t>まちかど端末（乗降ポイントから）</t>
  </si>
  <si>
    <t>まちかど端末（店舗から）</t>
  </si>
  <si>
    <t>乗客アプリWeb（地図から）</t>
  </si>
  <si>
    <t>33行と同一人物と思われるため一番短いものを採用</t>
    <rPh sb="2" eb="3">
      <t>ギョウ</t>
    </rPh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22" eb="24">
      <t>サイヨウ</t>
    </rPh>
    <phoneticPr fontId="18"/>
  </si>
  <si>
    <t>31行と同一人物と思われるため一番短いものを採用</t>
    <rPh sb="2" eb="3">
      <t>ギョウ</t>
    </rPh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22" eb="24">
      <t>サイヨウ</t>
    </rPh>
    <phoneticPr fontId="18"/>
  </si>
  <si>
    <t>36行と同一人物と思われるため一番短いものを採用</t>
    <rPh sb="2" eb="3">
      <t>ギョウ</t>
    </rPh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22" eb="24">
      <t>サイヨウ</t>
    </rPh>
    <phoneticPr fontId="18"/>
  </si>
  <si>
    <t>35行と同一人物と思われるため一番短いものを採用</t>
    <rPh sb="2" eb="3">
      <t>ギョウ</t>
    </rPh>
    <rPh sb="4" eb="6">
      <t>ドウイツ</t>
    </rPh>
    <rPh sb="6" eb="8">
      <t>ジンブツ</t>
    </rPh>
    <rPh sb="9" eb="10">
      <t>オモ</t>
    </rPh>
    <rPh sb="15" eb="17">
      <t>イチバン</t>
    </rPh>
    <rPh sb="17" eb="18">
      <t>ミジカ</t>
    </rPh>
    <rPh sb="22" eb="24">
      <t>サイヨウ</t>
    </rPh>
    <phoneticPr fontId="18"/>
  </si>
  <si>
    <t>※82行と同一人物と思われるため一番短い待ち時間を採用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</si>
  <si>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※81行と同一人物と思われるため一番短い待ち時間を採用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</si>
  <si>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※104行と同一人物と思われるため一番短い待ち時間を採用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</si>
  <si>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※103行と同一人物と思われるため一番短い待ち時間を採用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</si>
  <si>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※106行と同一人物と思われるため一番短い待ち時間を採用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</si>
  <si>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※105行と同一人物と思われるため一番短い待ち時間を採用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</si>
  <si>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※142行と同一人物と思われるため一番短い待ち時間を採用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</si>
  <si>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※141行と同一人物と思われるため一番短い待ち時間を採用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</si>
  <si>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※144行と同一人物と思われるため一番短い待ち時間を採用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</si>
  <si>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※143行と同一人物と思われるため一番短い待ち時間を採用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</si>
  <si>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</si>
  <si>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</si>
  <si>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</si>
  <si>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</si>
  <si>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</si>
  <si>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</si>
  <si>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※282行と同一人物と思われるため一番短い待ち時間を採用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</si>
  <si>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※278行と同一人物と思われるため一番短い待ち時間を採用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</si>
  <si>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※284行と同一人物と思われるため一番短い待ち時間を採用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</si>
  <si>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※283行と同一人物と思われるため一番短い待ち時間を採用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</si>
  <si>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※57行と同一人物と思われるため一番短い待ち時間を採用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</si>
  <si>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※56行と同一人物と思われるため一番短い待ち時間を採用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</si>
  <si>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※324行と同一人物と思われるため一番短いものを採用</t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</si>
  <si>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※321行と同一人物と思われるため一番短いものを採用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</si>
  <si>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※334行と同一人物と思われるため一番短いものを採用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</si>
  <si>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※332行と同一人物と思われるため一番短いものを採用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</si>
  <si>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※337,338行と同一人物と思われるため一番短いものを採用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</si>
  <si>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※336,338行と同一人物と思われるため一番短いものを採用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</si>
  <si>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※336,337行と同一人物と思われるため一番短いものを採用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</si>
  <si>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※372行と同一人物と思われるため一番短いものを採用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</si>
  <si>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※371行と同一人物と思われるため一番短いものを採用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</si>
  <si>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※374行と同一人物と思われるため一番短いものを採用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</si>
  <si>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※373行と同一人物と思われるため一番短いものを採用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</si>
  <si>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※376行と同一人物と思われるため一番短いものを採用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</si>
  <si>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※375行と同一人物と思われるため一番短いものを採用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</si>
</sst>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[$-F400]h:mm:ss\ AM/PM"/>
    <numFmt numFmtId="177" formatCode="[mm]"/>
    <numFmt numFmtId="178" formatCode="yyyy/m/d\ h:mm;@"/>
    <numFmt numFmtId="179" formatCode="0_);[Red]\(0\)"/>
    <numFmt numFmtId="180" formatCode="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0" borderId="0" xfId="0" applyNumberFormat="1" applyBorder="1">
      <alignment vertical="center"/>
    </xf>
    <xf numFmtId="0" fontId="0" fillId="0" borderId="0" xfId="0" applyBorder="1">
      <alignment vertical="center"/>
    </xf>
    <xf numFmtId="22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7" fontId="0" fillId="0" borderId="0" xfId="0" applyNumberFormat="1">
      <alignment vertical="center"/>
    </xf>
    <xf numFmtId="0" fontId="0" fillId="0" borderId="0" xfId="0" applyFill="1" applyBorder="1">
      <alignment vertical="center"/>
    </xf>
    <xf numFmtId="22" fontId="0" fillId="0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22" fontId="0" fillId="0" borderId="10" xfId="0" applyNumberFormat="1" applyFill="1" applyBorder="1">
      <alignment vertical="center"/>
    </xf>
    <xf numFmtId="0" fontId="14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0" borderId="10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>
      <alignment vertical="center"/>
    </xf>
    <xf numFmtId="22" fontId="0" fillId="0" borderId="11" xfId="0" applyNumberFormat="1" applyBorder="1">
      <alignment vertical="center"/>
    </xf>
    <xf numFmtId="0" fontId="0" fillId="0" borderId="11" xfId="0" applyFill="1" applyBorder="1">
      <alignment vertical="center"/>
    </xf>
    <xf numFmtId="22" fontId="0" fillId="0" borderId="11" xfId="0" applyNumberFormat="1" applyFill="1" applyBorder="1">
      <alignment vertical="center"/>
    </xf>
    <xf numFmtId="176" fontId="0" fillId="0" borderId="11" xfId="0" applyNumberFormat="1" applyFill="1" applyBorder="1">
      <alignment vertical="center"/>
    </xf>
    <xf numFmtId="177" fontId="0" fillId="0" borderId="11" xfId="0" applyNumberFormat="1" applyFill="1" applyBorder="1">
      <alignment vertical="center"/>
    </xf>
    <xf numFmtId="0" fontId="0" fillId="34" borderId="0" xfId="0" applyFill="1">
      <alignment vertical="center"/>
    </xf>
    <xf numFmtId="177" fontId="0" fillId="0" borderId="11" xfId="1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77" fontId="0" fillId="0" borderId="10" xfId="1" applyNumberFormat="1" applyFont="1" applyFill="1" applyBorder="1">
      <alignment vertical="center"/>
    </xf>
    <xf numFmtId="177" fontId="0" fillId="0" borderId="0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3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35" borderId="0" xfId="0" applyFill="1">
      <alignment vertical="center"/>
    </xf>
    <xf numFmtId="0" fontId="0" fillId="35" borderId="0" xfId="0" applyFill="1" applyBorder="1">
      <alignment vertical="center"/>
    </xf>
    <xf numFmtId="22" fontId="0" fillId="35" borderId="0" xfId="0" applyNumberFormat="1" applyFill="1">
      <alignment vertical="center"/>
    </xf>
    <xf numFmtId="176" fontId="0" fillId="35" borderId="0" xfId="0" applyNumberFormat="1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0" xfId="0" applyFill="1" applyBorder="1">
      <alignment vertical="center"/>
    </xf>
    <xf numFmtId="22" fontId="0" fillId="36" borderId="0" xfId="0" applyNumberFormat="1" applyFill="1" applyBorder="1">
      <alignment vertical="center"/>
    </xf>
    <xf numFmtId="176" fontId="0" fillId="36" borderId="0" xfId="0" applyNumberFormat="1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5" xfId="0" applyFill="1" applyBorder="1">
      <alignment vertical="center"/>
    </xf>
    <xf numFmtId="0" fontId="0" fillId="36" borderId="0" xfId="0" applyFill="1">
      <alignment vertical="center"/>
    </xf>
    <xf numFmtId="22" fontId="0" fillId="36" borderId="0" xfId="0" applyNumberFormat="1" applyFill="1">
      <alignment vertical="center"/>
    </xf>
    <xf numFmtId="0" fontId="0" fillId="36" borderId="10" xfId="0" applyFill="1" applyBorder="1">
      <alignment vertical="center"/>
    </xf>
    <xf numFmtId="22" fontId="0" fillId="36" borderId="10" xfId="0" applyNumberFormat="1" applyFill="1" applyBorder="1">
      <alignment vertical="center"/>
    </xf>
    <xf numFmtId="0" fontId="0" fillId="37" borderId="16" xfId="0" applyFill="1" applyBorder="1">
      <alignment vertical="center"/>
    </xf>
    <xf numFmtId="0" fontId="0" fillId="37" borderId="17" xfId="0" applyFill="1" applyBorder="1">
      <alignment vertical="center"/>
    </xf>
    <xf numFmtId="22" fontId="0" fillId="0" borderId="0" xfId="0" applyNumberFormat="1" applyFill="1">
      <alignment vertical="center"/>
    </xf>
    <xf numFmtId="0" fontId="0" fillId="35" borderId="14" xfId="0" applyFill="1" applyBorder="1">
      <alignment vertical="center"/>
    </xf>
    <xf numFmtId="0" fontId="0" fillId="35" borderId="15" xfId="0" applyFill="1" applyBorder="1">
      <alignment vertical="center"/>
    </xf>
    <xf numFmtId="0" fontId="0" fillId="37" borderId="18" xfId="0" applyFill="1" applyBorder="1">
      <alignment vertical="center"/>
    </xf>
    <xf numFmtId="0" fontId="0" fillId="37" borderId="19" xfId="0" applyFill="1" applyBorder="1">
      <alignment vertical="center"/>
    </xf>
    <xf numFmtId="0" fontId="0" fillId="38" borderId="18" xfId="0" applyFill="1" applyBorder="1">
      <alignment vertical="center"/>
    </xf>
    <xf numFmtId="0" fontId="0" fillId="38" borderId="19" xfId="0" applyFill="1" applyBorder="1">
      <alignment vertical="center"/>
    </xf>
    <xf numFmtId="0" fontId="0" fillId="0" borderId="20" xfId="0" applyFill="1" applyBorder="1">
      <alignment vertical="center"/>
    </xf>
    <xf numFmtId="22" fontId="0" fillId="0" borderId="20" xfId="0" applyNumberFormat="1" applyFill="1" applyBorder="1">
      <alignment vertical="center"/>
    </xf>
    <xf numFmtId="176" fontId="0" fillId="0" borderId="20" xfId="0" applyNumberFormat="1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3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5" xfId="0" applyFill="1" applyBorder="1">
      <alignment vertical="center"/>
    </xf>
    <xf numFmtId="178" fontId="0" fillId="0" borderId="11" xfId="0" applyNumberFormat="1" applyFill="1" applyBorder="1">
      <alignment vertical="center"/>
    </xf>
    <xf numFmtId="179" fontId="0" fillId="0" borderId="21" xfId="0" applyNumberFormat="1" applyBorder="1">
      <alignment vertical="center"/>
    </xf>
    <xf numFmtId="177" fontId="0" fillId="39" borderId="11" xfId="0" applyNumberFormat="1" applyFill="1" applyBorder="1">
      <alignment vertical="center"/>
    </xf>
    <xf numFmtId="180" fontId="0" fillId="0" borderId="0" xfId="0" applyNumberFormat="1">
      <alignment vertical="center"/>
    </xf>
    <xf numFmtId="0" fontId="0" fillId="0" borderId="0" xfId="0" applyNumberForma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1085"/>
  <sheetViews>
    <sheetView topLeftCell="A47" zoomScale="80" zoomScaleNormal="80" workbookViewId="0">
      <selection activeCell="A1029" sqref="A1029:N1029"/>
    </sheetView>
  </sheetViews>
  <sheetFormatPr defaultRowHeight="18.75" x14ac:dyDescent="0.4"/>
  <cols>
    <col min="1" max="2" width="5.25" customWidth="1"/>
    <col min="3" max="3" width="19" customWidth="1"/>
    <col min="4" max="4" width="12.125" customWidth="1"/>
    <col min="5" max="5" width="16.25" customWidth="1"/>
    <col min="6" max="6" width="10.125" customWidth="1"/>
    <col min="7" max="7" width="19.5" customWidth="1"/>
    <col min="8" max="8" width="17.75" customWidth="1"/>
    <col min="9" max="9" width="17.125" customWidth="1"/>
    <col min="11" max="11" width="15.25" customWidth="1"/>
    <col min="12" max="12" width="16.375" customWidth="1"/>
    <col min="13" max="13" width="41.125" customWidth="1"/>
    <col min="14" max="14" width="10" customWidth="1"/>
    <col min="15" max="15" width="33.625" customWidth="1"/>
    <col min="16" max="16" width="21.25" customWidth="1"/>
    <col min="17" max="17" width="16.875" customWidth="1"/>
  </cols>
  <sheetData>
    <row r="1" spans="1:16" hidden="1" x14ac:dyDescent="0.4">
      <c r="A1" s="40" t="s">
        <v>165</v>
      </c>
      <c r="B1" s="41">
        <v>12</v>
      </c>
      <c r="C1" s="42">
        <v>43385.592743055553</v>
      </c>
      <c r="D1" s="40">
        <v>514</v>
      </c>
      <c r="E1" s="40" t="s">
        <v>40</v>
      </c>
      <c r="F1" s="40">
        <v>515</v>
      </c>
      <c r="G1" s="40" t="s">
        <v>73</v>
      </c>
      <c r="H1" s="42">
        <v>43385.582615740743</v>
      </c>
      <c r="I1" s="42">
        <v>43385.59138888889</v>
      </c>
      <c r="J1" s="40" t="s">
        <v>166</v>
      </c>
      <c r="K1" s="43">
        <f t="shared" ref="K1:L46" si="0">INT(H1*1440)/1440</f>
        <v>43385.581944444442</v>
      </c>
      <c r="L1" s="43">
        <f t="shared" si="0"/>
        <v>43385.59097222222</v>
      </c>
      <c r="M1" s="44" t="str">
        <f t="shared" ref="M1:M46" si="1">CONCATENATE(K1,L1)</f>
        <v>43385.581944444443385.5909722222</v>
      </c>
      <c r="N1" s="45" t="str">
        <f t="shared" ref="N1:N46" si="2">J1</f>
        <v>肯定的</v>
      </c>
      <c r="O1" s="11"/>
      <c r="P1" s="11"/>
    </row>
    <row r="2" spans="1:16" s="3" customFormat="1" hidden="1" x14ac:dyDescent="0.4">
      <c r="A2" s="46" t="s">
        <v>165</v>
      </c>
      <c r="B2" s="46">
        <v>5</v>
      </c>
      <c r="C2" s="47">
        <v>43378.311990740738</v>
      </c>
      <c r="D2" s="46">
        <v>545</v>
      </c>
      <c r="E2" s="46" t="s">
        <v>20</v>
      </c>
      <c r="F2" s="46">
        <v>544</v>
      </c>
      <c r="G2" s="46" t="s">
        <v>22</v>
      </c>
      <c r="H2" s="47">
        <v>43378.307800925926</v>
      </c>
      <c r="I2" s="47">
        <v>43378.309803240743</v>
      </c>
      <c r="J2" s="46" t="s">
        <v>166</v>
      </c>
      <c r="K2" s="48">
        <f t="shared" si="0"/>
        <v>43378.307638888888</v>
      </c>
      <c r="L2" s="48">
        <f t="shared" si="0"/>
        <v>43378.30972222222</v>
      </c>
      <c r="M2" s="49" t="str">
        <f t="shared" si="1"/>
        <v>43378.307638888943378.3097222222</v>
      </c>
      <c r="N2" s="50" t="str">
        <f t="shared" si="2"/>
        <v>肯定的</v>
      </c>
      <c r="O2" s="46"/>
      <c r="P2" s="46"/>
    </row>
    <row r="3" spans="1:16" s="46" customFormat="1" hidden="1" x14ac:dyDescent="0.4">
      <c r="A3" s="46" t="s">
        <v>165</v>
      </c>
      <c r="B3" s="46">
        <v>5</v>
      </c>
      <c r="C3" s="47">
        <v>43378.496030092596</v>
      </c>
      <c r="D3" s="46">
        <v>523</v>
      </c>
      <c r="E3" s="46" t="s">
        <v>38</v>
      </c>
      <c r="F3" s="46">
        <v>533</v>
      </c>
      <c r="G3" s="46" t="s">
        <v>167</v>
      </c>
      <c r="H3" s="47">
        <v>43378.4844212963</v>
      </c>
      <c r="I3" s="47">
        <v>43378.495937500003</v>
      </c>
      <c r="J3" s="46" t="s">
        <v>166</v>
      </c>
      <c r="K3" s="48">
        <f t="shared" si="0"/>
        <v>43378.484027777777</v>
      </c>
      <c r="L3" s="48">
        <f t="shared" si="0"/>
        <v>43378.495833333334</v>
      </c>
      <c r="M3" s="49" t="str">
        <f t="shared" si="1"/>
        <v>43378.484027777843378.4958333333</v>
      </c>
      <c r="N3" s="50" t="str">
        <f t="shared" si="2"/>
        <v>肯定的</v>
      </c>
    </row>
    <row r="4" spans="1:16" s="3" customFormat="1" hidden="1" x14ac:dyDescent="0.4">
      <c r="A4" s="46" t="s">
        <v>165</v>
      </c>
      <c r="B4" s="46">
        <v>5</v>
      </c>
      <c r="C4" s="47">
        <v>43378.503379629627</v>
      </c>
      <c r="D4" s="46">
        <v>523</v>
      </c>
      <c r="E4" s="46" t="s">
        <v>38</v>
      </c>
      <c r="F4" s="46">
        <v>533</v>
      </c>
      <c r="G4" s="46" t="s">
        <v>167</v>
      </c>
      <c r="H4" s="47">
        <v>43378.4844212963</v>
      </c>
      <c r="I4" s="47">
        <v>43378.495937500003</v>
      </c>
      <c r="J4" s="46" t="s">
        <v>166</v>
      </c>
      <c r="K4" s="48">
        <f t="shared" si="0"/>
        <v>43378.484027777777</v>
      </c>
      <c r="L4" s="48">
        <f t="shared" si="0"/>
        <v>43378.495833333334</v>
      </c>
      <c r="M4" s="49" t="str">
        <f t="shared" si="1"/>
        <v>43378.484027777843378.4958333333</v>
      </c>
      <c r="N4" s="50" t="str">
        <f t="shared" si="2"/>
        <v>肯定的</v>
      </c>
      <c r="O4" s="46"/>
      <c r="P4" s="46"/>
    </row>
    <row r="5" spans="1:16" s="3" customFormat="1" hidden="1" x14ac:dyDescent="0.4">
      <c r="A5" s="46" t="s">
        <v>165</v>
      </c>
      <c r="B5" s="46">
        <v>5</v>
      </c>
      <c r="C5" s="47">
        <v>43378.601134259261</v>
      </c>
      <c r="D5" s="46">
        <v>545</v>
      </c>
      <c r="E5" s="46" t="s">
        <v>20</v>
      </c>
      <c r="F5" s="46">
        <v>539</v>
      </c>
      <c r="G5" s="46" t="s">
        <v>42</v>
      </c>
      <c r="H5" s="47">
        <v>43378.593391203707</v>
      </c>
      <c r="I5" s="47">
        <v>43378.601041666669</v>
      </c>
      <c r="J5" s="46" t="s">
        <v>166</v>
      </c>
      <c r="K5" s="48">
        <f t="shared" si="0"/>
        <v>43378.593055555553</v>
      </c>
      <c r="L5" s="48">
        <f t="shared" si="0"/>
        <v>43378.600694444445</v>
      </c>
      <c r="M5" s="49" t="str">
        <f t="shared" si="1"/>
        <v>43378.593055555643378.6006944444</v>
      </c>
      <c r="N5" s="50" t="str">
        <f t="shared" si="2"/>
        <v>肯定的</v>
      </c>
      <c r="O5" s="46"/>
      <c r="P5" s="46"/>
    </row>
    <row r="6" spans="1:16" s="46" customFormat="1" hidden="1" x14ac:dyDescent="0.4">
      <c r="A6" s="46" t="s">
        <v>165</v>
      </c>
      <c r="B6" s="46">
        <v>5</v>
      </c>
      <c r="C6" s="47">
        <v>43378.608090277776</v>
      </c>
      <c r="D6" s="46">
        <v>543</v>
      </c>
      <c r="E6" s="46" t="s">
        <v>28</v>
      </c>
      <c r="F6" s="46">
        <v>523</v>
      </c>
      <c r="G6" s="46" t="s">
        <v>38</v>
      </c>
      <c r="H6" s="47">
        <v>43378.600648148145</v>
      </c>
      <c r="I6" s="47">
        <v>43378.607916666668</v>
      </c>
      <c r="J6" s="46" t="s">
        <v>168</v>
      </c>
      <c r="K6" s="48">
        <f t="shared" si="0"/>
        <v>43378.6</v>
      </c>
      <c r="L6" s="48">
        <f t="shared" si="0"/>
        <v>43378.607638888891</v>
      </c>
      <c r="M6" s="49" t="str">
        <f t="shared" si="1"/>
        <v>43378.643378.6076388889</v>
      </c>
      <c r="N6" s="50" t="str">
        <f t="shared" si="2"/>
        <v>否定的</v>
      </c>
    </row>
    <row r="7" spans="1:16" s="46" customFormat="1" hidden="1" x14ac:dyDescent="0.4">
      <c r="A7" s="51" t="s">
        <v>165</v>
      </c>
      <c r="B7" s="51">
        <v>6</v>
      </c>
      <c r="C7" s="52">
        <v>43379.855914351851</v>
      </c>
      <c r="D7" s="51">
        <v>510</v>
      </c>
      <c r="E7" s="51" t="s">
        <v>79</v>
      </c>
      <c r="F7" s="51">
        <v>546</v>
      </c>
      <c r="G7" s="51" t="s">
        <v>64</v>
      </c>
      <c r="H7" s="52">
        <v>43379.822962962964</v>
      </c>
      <c r="I7" s="52">
        <v>43379.852881944447</v>
      </c>
      <c r="J7" s="51" t="s">
        <v>166</v>
      </c>
      <c r="K7" s="48">
        <f t="shared" si="0"/>
        <v>43379.822916666664</v>
      </c>
      <c r="L7" s="48">
        <f t="shared" si="0"/>
        <v>43379.852777777778</v>
      </c>
      <c r="M7" s="49" t="str">
        <f t="shared" si="1"/>
        <v>43379.822916666743379.8527777778</v>
      </c>
      <c r="N7" s="50" t="str">
        <f t="shared" si="2"/>
        <v>肯定的</v>
      </c>
      <c r="O7" s="51"/>
      <c r="P7" s="51"/>
    </row>
    <row r="8" spans="1:16" s="3" customFormat="1" hidden="1" x14ac:dyDescent="0.4">
      <c r="A8" s="51" t="s">
        <v>165</v>
      </c>
      <c r="B8" s="51">
        <v>6</v>
      </c>
      <c r="C8" s="52">
        <v>43379.88208333333</v>
      </c>
      <c r="D8" s="51">
        <v>523</v>
      </c>
      <c r="E8" s="51" t="s">
        <v>38</v>
      </c>
      <c r="F8" s="51">
        <v>543</v>
      </c>
      <c r="G8" s="51" t="s">
        <v>28</v>
      </c>
      <c r="H8" s="52">
        <v>43379.860949074071</v>
      </c>
      <c r="I8" s="52">
        <v>43379.878425925926</v>
      </c>
      <c r="J8" s="51" t="s">
        <v>166</v>
      </c>
      <c r="K8" s="48">
        <f t="shared" si="0"/>
        <v>43379.86041666667</v>
      </c>
      <c r="L8" s="48">
        <f t="shared" si="0"/>
        <v>43379.87777777778</v>
      </c>
      <c r="M8" s="49" t="str">
        <f t="shared" si="1"/>
        <v>43379.860416666743379.8777777778</v>
      </c>
      <c r="N8" s="50" t="str">
        <f t="shared" si="2"/>
        <v>肯定的</v>
      </c>
      <c r="O8" s="51"/>
      <c r="P8" s="51"/>
    </row>
    <row r="9" spans="1:16" s="3" customFormat="1" hidden="1" x14ac:dyDescent="0.4">
      <c r="A9" s="51" t="s">
        <v>165</v>
      </c>
      <c r="B9" s="51">
        <v>6</v>
      </c>
      <c r="C9" s="52">
        <v>43379.881793981483</v>
      </c>
      <c r="D9" s="51">
        <v>523</v>
      </c>
      <c r="E9" s="51" t="s">
        <v>38</v>
      </c>
      <c r="F9" s="51">
        <v>543</v>
      </c>
      <c r="G9" s="51" t="s">
        <v>28</v>
      </c>
      <c r="H9" s="52">
        <v>43379.860949074071</v>
      </c>
      <c r="I9" s="52">
        <v>43379.878425925926</v>
      </c>
      <c r="J9" s="51" t="s">
        <v>168</v>
      </c>
      <c r="K9" s="48">
        <f t="shared" si="0"/>
        <v>43379.86041666667</v>
      </c>
      <c r="L9" s="48">
        <f t="shared" si="0"/>
        <v>43379.87777777778</v>
      </c>
      <c r="M9" s="49" t="str">
        <f t="shared" si="1"/>
        <v>43379.860416666743379.8777777778</v>
      </c>
      <c r="N9" s="50" t="str">
        <f t="shared" si="2"/>
        <v>否定的</v>
      </c>
      <c r="O9" s="51"/>
      <c r="P9" s="51"/>
    </row>
    <row r="10" spans="1:16" s="3" customFormat="1" hidden="1" x14ac:dyDescent="0.4">
      <c r="A10" s="51" t="s">
        <v>165</v>
      </c>
      <c r="B10" s="51">
        <v>6</v>
      </c>
      <c r="C10" s="52">
        <v>43379.881319444445</v>
      </c>
      <c r="D10" s="51">
        <v>523</v>
      </c>
      <c r="E10" s="51" t="s">
        <v>38</v>
      </c>
      <c r="F10" s="51">
        <v>543</v>
      </c>
      <c r="G10" s="51" t="s">
        <v>28</v>
      </c>
      <c r="H10" s="52">
        <v>43379.860949074071</v>
      </c>
      <c r="I10" s="52">
        <v>43379.878425925926</v>
      </c>
      <c r="J10" s="51" t="s">
        <v>166</v>
      </c>
      <c r="K10" s="48">
        <f t="shared" si="0"/>
        <v>43379.86041666667</v>
      </c>
      <c r="L10" s="48">
        <f t="shared" si="0"/>
        <v>43379.87777777778</v>
      </c>
      <c r="M10" s="49" t="str">
        <f t="shared" si="1"/>
        <v>43379.860416666743379.8777777778</v>
      </c>
      <c r="N10" s="50" t="str">
        <f t="shared" si="2"/>
        <v>肯定的</v>
      </c>
      <c r="O10" s="51"/>
      <c r="P10" s="51"/>
    </row>
    <row r="11" spans="1:16" s="3" customFormat="1" hidden="1" x14ac:dyDescent="0.4">
      <c r="A11" s="51" t="s">
        <v>165</v>
      </c>
      <c r="B11" s="51">
        <v>6</v>
      </c>
      <c r="C11" s="52">
        <v>43379.881481481483</v>
      </c>
      <c r="D11" s="51">
        <v>523</v>
      </c>
      <c r="E11" s="51" t="s">
        <v>38</v>
      </c>
      <c r="F11" s="51">
        <v>543</v>
      </c>
      <c r="G11" s="51" t="s">
        <v>28</v>
      </c>
      <c r="H11" s="52">
        <v>43379.860949074071</v>
      </c>
      <c r="I11" s="52">
        <v>43379.878425925926</v>
      </c>
      <c r="J11" s="51" t="s">
        <v>166</v>
      </c>
      <c r="K11" s="48">
        <f t="shared" si="0"/>
        <v>43379.86041666667</v>
      </c>
      <c r="L11" s="48">
        <f t="shared" si="0"/>
        <v>43379.87777777778</v>
      </c>
      <c r="M11" s="49" t="str">
        <f t="shared" si="1"/>
        <v>43379.860416666743379.8777777778</v>
      </c>
      <c r="N11" s="50" t="str">
        <f t="shared" si="2"/>
        <v>肯定的</v>
      </c>
      <c r="O11" s="51"/>
      <c r="P11" s="51"/>
    </row>
    <row r="12" spans="1:16" s="3" customFormat="1" hidden="1" x14ac:dyDescent="0.4">
      <c r="A12" s="51" t="s">
        <v>165</v>
      </c>
      <c r="B12" s="51">
        <v>7</v>
      </c>
      <c r="C12" s="52">
        <v>43380.449502314812</v>
      </c>
      <c r="D12" s="51">
        <v>500</v>
      </c>
      <c r="E12" s="51" t="s">
        <v>30</v>
      </c>
      <c r="F12" s="51">
        <v>539</v>
      </c>
      <c r="G12" s="51" t="s">
        <v>42</v>
      </c>
      <c r="H12" s="52">
        <v>43380.435891203706</v>
      </c>
      <c r="I12" s="52">
        <v>43380.447465277779</v>
      </c>
      <c r="J12" s="51" t="s">
        <v>166</v>
      </c>
      <c r="K12" s="48">
        <f t="shared" si="0"/>
        <v>43380.435416666667</v>
      </c>
      <c r="L12" s="48">
        <f t="shared" si="0"/>
        <v>43380.447222222225</v>
      </c>
      <c r="M12" s="49" t="str">
        <f t="shared" si="1"/>
        <v>43380.435416666743380.4472222222</v>
      </c>
      <c r="N12" s="50" t="str">
        <f t="shared" si="2"/>
        <v>肯定的</v>
      </c>
      <c r="O12" s="51"/>
      <c r="P12" s="51"/>
    </row>
    <row r="13" spans="1:16" s="3" customFormat="1" hidden="1" x14ac:dyDescent="0.4">
      <c r="A13" s="51" t="s">
        <v>165</v>
      </c>
      <c r="B13" s="51">
        <v>7</v>
      </c>
      <c r="C13" s="52">
        <v>43380.773101851853</v>
      </c>
      <c r="D13" s="51">
        <v>532</v>
      </c>
      <c r="E13" s="51" t="s">
        <v>75</v>
      </c>
      <c r="F13" s="51">
        <v>544</v>
      </c>
      <c r="G13" s="51" t="s">
        <v>22</v>
      </c>
      <c r="H13" s="52">
        <v>43380.757986111108</v>
      </c>
      <c r="I13" s="52">
        <v>43380.768854166665</v>
      </c>
      <c r="J13" s="51" t="s">
        <v>166</v>
      </c>
      <c r="K13" s="48">
        <f t="shared" si="0"/>
        <v>43380.757638888892</v>
      </c>
      <c r="L13" s="48">
        <f t="shared" si="0"/>
        <v>43380.768750000003</v>
      </c>
      <c r="M13" s="49" t="str">
        <f t="shared" si="1"/>
        <v>43380.757638888943380.76875</v>
      </c>
      <c r="N13" s="50" t="str">
        <f t="shared" si="2"/>
        <v>肯定的</v>
      </c>
      <c r="O13" s="51"/>
      <c r="P13" s="51"/>
    </row>
    <row r="14" spans="1:16" s="3" customFormat="1" hidden="1" x14ac:dyDescent="0.4">
      <c r="A14" s="51" t="s">
        <v>165</v>
      </c>
      <c r="B14" s="51">
        <v>7</v>
      </c>
      <c r="C14" s="52">
        <v>43380.786261574074</v>
      </c>
      <c r="D14" s="51">
        <v>528</v>
      </c>
      <c r="E14" s="51" t="s">
        <v>35</v>
      </c>
      <c r="F14" s="51">
        <v>507</v>
      </c>
      <c r="G14" s="51" t="s">
        <v>66</v>
      </c>
      <c r="H14" s="52">
        <v>43380.77107638889</v>
      </c>
      <c r="I14" s="52">
        <v>43380.784328703703</v>
      </c>
      <c r="J14" s="51" t="s">
        <v>166</v>
      </c>
      <c r="K14" s="48">
        <f t="shared" si="0"/>
        <v>43380.770833333336</v>
      </c>
      <c r="L14" s="48">
        <f t="shared" si="0"/>
        <v>43380.78402777778</v>
      </c>
      <c r="M14" s="49" t="str">
        <f t="shared" si="1"/>
        <v>43380.770833333343380.7840277778</v>
      </c>
      <c r="N14" s="50" t="str">
        <f t="shared" si="2"/>
        <v>肯定的</v>
      </c>
      <c r="O14" s="51"/>
      <c r="P14" s="51"/>
    </row>
    <row r="15" spans="1:16" s="3" customFormat="1" hidden="1" x14ac:dyDescent="0.4">
      <c r="A15" s="51" t="s">
        <v>165</v>
      </c>
      <c r="B15" s="51">
        <v>7</v>
      </c>
      <c r="C15" s="52">
        <v>43380.785925925928</v>
      </c>
      <c r="D15" s="51">
        <v>528</v>
      </c>
      <c r="E15" s="51" t="s">
        <v>35</v>
      </c>
      <c r="F15" s="51">
        <v>507</v>
      </c>
      <c r="G15" s="51" t="s">
        <v>66</v>
      </c>
      <c r="H15" s="52">
        <v>43380.77107638889</v>
      </c>
      <c r="I15" s="52">
        <v>43380.784328703703</v>
      </c>
      <c r="J15" s="51" t="s">
        <v>166</v>
      </c>
      <c r="K15" s="48">
        <f t="shared" si="0"/>
        <v>43380.770833333336</v>
      </c>
      <c r="L15" s="48">
        <f t="shared" si="0"/>
        <v>43380.78402777778</v>
      </c>
      <c r="M15" s="49" t="str">
        <f t="shared" si="1"/>
        <v>43380.770833333343380.7840277778</v>
      </c>
      <c r="N15" s="50" t="str">
        <f t="shared" si="2"/>
        <v>肯定的</v>
      </c>
      <c r="O15" s="51"/>
      <c r="P15" s="51"/>
    </row>
    <row r="16" spans="1:16" s="3" customFormat="1" hidden="1" x14ac:dyDescent="0.4">
      <c r="A16" s="51" t="s">
        <v>165</v>
      </c>
      <c r="B16" s="51">
        <v>7</v>
      </c>
      <c r="C16" s="52">
        <v>43380.786631944444</v>
      </c>
      <c r="D16" s="51">
        <v>528</v>
      </c>
      <c r="E16" s="51" t="s">
        <v>35</v>
      </c>
      <c r="F16" s="51">
        <v>507</v>
      </c>
      <c r="G16" s="51" t="s">
        <v>66</v>
      </c>
      <c r="H16" s="52">
        <v>43380.77107638889</v>
      </c>
      <c r="I16" s="52">
        <v>43380.784328703703</v>
      </c>
      <c r="J16" s="51" t="s">
        <v>166</v>
      </c>
      <c r="K16" s="48">
        <f t="shared" si="0"/>
        <v>43380.770833333336</v>
      </c>
      <c r="L16" s="48">
        <f t="shared" si="0"/>
        <v>43380.78402777778</v>
      </c>
      <c r="M16" s="49" t="str">
        <f t="shared" si="1"/>
        <v>43380.770833333343380.7840277778</v>
      </c>
      <c r="N16" s="50" t="str">
        <f t="shared" si="2"/>
        <v>肯定的</v>
      </c>
      <c r="O16" s="51"/>
      <c r="P16" s="51"/>
    </row>
    <row r="17" spans="1:16" s="3" customFormat="1" hidden="1" x14ac:dyDescent="0.4">
      <c r="A17" s="51" t="s">
        <v>165</v>
      </c>
      <c r="B17" s="46">
        <v>8</v>
      </c>
      <c r="C17" s="52">
        <v>43381.573506944442</v>
      </c>
      <c r="D17" s="51">
        <v>539</v>
      </c>
      <c r="E17" s="51" t="s">
        <v>42</v>
      </c>
      <c r="F17" s="51">
        <v>515</v>
      </c>
      <c r="G17" s="51" t="s">
        <v>73</v>
      </c>
      <c r="H17" s="52">
        <v>43381.562314814815</v>
      </c>
      <c r="I17" s="52">
        <v>43381.571238425924</v>
      </c>
      <c r="J17" s="51" t="s">
        <v>166</v>
      </c>
      <c r="K17" s="48">
        <f t="shared" si="0"/>
        <v>43381.561805555553</v>
      </c>
      <c r="L17" s="48">
        <f t="shared" si="0"/>
        <v>43381.570833333331</v>
      </c>
      <c r="M17" s="49" t="str">
        <f t="shared" si="1"/>
        <v>43381.561805555643381.5708333333</v>
      </c>
      <c r="N17" s="50" t="str">
        <f t="shared" si="2"/>
        <v>肯定的</v>
      </c>
      <c r="O17" s="51"/>
      <c r="P17" s="51"/>
    </row>
    <row r="18" spans="1:16" s="3" customFormat="1" hidden="1" x14ac:dyDescent="0.4">
      <c r="A18" s="51" t="s">
        <v>165</v>
      </c>
      <c r="B18" s="46">
        <v>8</v>
      </c>
      <c r="C18" s="52">
        <v>43381.729050925926</v>
      </c>
      <c r="D18" s="51">
        <v>507</v>
      </c>
      <c r="E18" s="51" t="s">
        <v>66</v>
      </c>
      <c r="F18" s="51">
        <v>503</v>
      </c>
      <c r="G18" s="51" t="s">
        <v>26</v>
      </c>
      <c r="H18" s="52">
        <v>43381.716643518521</v>
      </c>
      <c r="I18" s="52">
        <v>43381.725127314814</v>
      </c>
      <c r="J18" s="51" t="s">
        <v>166</v>
      </c>
      <c r="K18" s="48">
        <f t="shared" si="0"/>
        <v>43381.71597222222</v>
      </c>
      <c r="L18" s="48">
        <f t="shared" si="0"/>
        <v>43381.724999999999</v>
      </c>
      <c r="M18" s="49" t="str">
        <f t="shared" si="1"/>
        <v>43381.715972222243381.725</v>
      </c>
      <c r="N18" s="50" t="str">
        <f t="shared" si="2"/>
        <v>肯定的</v>
      </c>
      <c r="O18" s="51"/>
      <c r="P18" s="51"/>
    </row>
    <row r="19" spans="1:16" s="3" customFormat="1" hidden="1" x14ac:dyDescent="0.4">
      <c r="A19" s="51" t="s">
        <v>165</v>
      </c>
      <c r="B19" s="46">
        <v>9</v>
      </c>
      <c r="C19" s="52">
        <v>43382.69259259259</v>
      </c>
      <c r="D19" s="51">
        <v>523</v>
      </c>
      <c r="E19" s="51" t="s">
        <v>38</v>
      </c>
      <c r="F19" s="51">
        <v>528</v>
      </c>
      <c r="G19" s="51" t="s">
        <v>35</v>
      </c>
      <c r="H19" s="52">
        <v>43382.6874537037</v>
      </c>
      <c r="I19" s="52">
        <v>43382.692499999997</v>
      </c>
      <c r="J19" s="51" t="s">
        <v>166</v>
      </c>
      <c r="K19" s="48">
        <f t="shared" si="0"/>
        <v>43382.686805555553</v>
      </c>
      <c r="L19" s="48">
        <f t="shared" si="0"/>
        <v>43382.692361111112</v>
      </c>
      <c r="M19" s="49" t="str">
        <f t="shared" si="1"/>
        <v>43382.686805555643382.6923611111</v>
      </c>
      <c r="N19" s="50" t="str">
        <f t="shared" si="2"/>
        <v>肯定的</v>
      </c>
      <c r="O19" s="51"/>
      <c r="P19" s="51"/>
    </row>
    <row r="20" spans="1:16" s="3" customFormat="1" hidden="1" x14ac:dyDescent="0.4">
      <c r="A20" s="51" t="s">
        <v>165</v>
      </c>
      <c r="B20" s="46">
        <v>9</v>
      </c>
      <c r="C20" s="52">
        <v>43382.736261574071</v>
      </c>
      <c r="D20" s="51">
        <v>508</v>
      </c>
      <c r="E20" s="51" t="s">
        <v>32</v>
      </c>
      <c r="F20" s="51">
        <v>545</v>
      </c>
      <c r="G20" s="51" t="s">
        <v>20</v>
      </c>
      <c r="H20" s="52">
        <v>43382.724699074075</v>
      </c>
      <c r="I20" s="52">
        <v>43382.733749999999</v>
      </c>
      <c r="J20" s="51" t="s">
        <v>166</v>
      </c>
      <c r="K20" s="48">
        <f t="shared" si="0"/>
        <v>43382.724305555559</v>
      </c>
      <c r="L20" s="48">
        <f t="shared" si="0"/>
        <v>43382.73333333333</v>
      </c>
      <c r="M20" s="49" t="str">
        <f t="shared" si="1"/>
        <v>43382.724305555643382.7333333333</v>
      </c>
      <c r="N20" s="50" t="str">
        <f t="shared" si="2"/>
        <v>肯定的</v>
      </c>
      <c r="O20" s="51"/>
      <c r="P20" s="51"/>
    </row>
    <row r="21" spans="1:16" s="46" customFormat="1" hidden="1" x14ac:dyDescent="0.4">
      <c r="A21" s="51" t="s">
        <v>165</v>
      </c>
      <c r="B21" s="46">
        <v>12</v>
      </c>
      <c r="C21" s="52">
        <v>43385.756226851852</v>
      </c>
      <c r="D21" s="51">
        <v>548</v>
      </c>
      <c r="E21" s="51" t="s">
        <v>54</v>
      </c>
      <c r="F21" s="51">
        <v>545</v>
      </c>
      <c r="G21" s="51" t="s">
        <v>20</v>
      </c>
      <c r="H21" s="52">
        <v>43385.643287037034</v>
      </c>
      <c r="I21" s="52">
        <v>43385.752858796295</v>
      </c>
      <c r="J21" s="51" t="s">
        <v>166</v>
      </c>
      <c r="K21" s="48">
        <f t="shared" si="0"/>
        <v>43385.643055555556</v>
      </c>
      <c r="L21" s="48">
        <f t="shared" si="0"/>
        <v>43385.75277777778</v>
      </c>
      <c r="M21" s="49" t="str">
        <f t="shared" si="1"/>
        <v>43385.643055555643385.7527777778</v>
      </c>
      <c r="N21" s="50" t="str">
        <f t="shared" si="2"/>
        <v>肯定的</v>
      </c>
      <c r="O21" s="51"/>
      <c r="P21" s="51"/>
    </row>
    <row r="22" spans="1:16" s="3" customFormat="1" hidden="1" x14ac:dyDescent="0.4">
      <c r="A22" s="51" t="s">
        <v>165</v>
      </c>
      <c r="B22" s="46">
        <v>12</v>
      </c>
      <c r="C22" s="52">
        <v>43385.754629629628</v>
      </c>
      <c r="D22" s="51">
        <v>548</v>
      </c>
      <c r="E22" s="51" t="s">
        <v>54</v>
      </c>
      <c r="F22" s="51">
        <v>545</v>
      </c>
      <c r="G22" s="51" t="s">
        <v>20</v>
      </c>
      <c r="H22" s="52">
        <v>43385.643287037034</v>
      </c>
      <c r="I22" s="52">
        <v>43385.752858796295</v>
      </c>
      <c r="J22" s="51" t="s">
        <v>166</v>
      </c>
      <c r="K22" s="48">
        <f t="shared" si="0"/>
        <v>43385.643055555556</v>
      </c>
      <c r="L22" s="48">
        <f t="shared" si="0"/>
        <v>43385.75277777778</v>
      </c>
      <c r="M22" s="49" t="str">
        <f t="shared" si="1"/>
        <v>43385.643055555643385.7527777778</v>
      </c>
      <c r="N22" s="50" t="str">
        <f t="shared" si="2"/>
        <v>肯定的</v>
      </c>
      <c r="O22" s="51"/>
      <c r="P22" s="51"/>
    </row>
    <row r="23" spans="1:16" s="46" customFormat="1" hidden="1" x14ac:dyDescent="0.4">
      <c r="A23" s="51" t="s">
        <v>165</v>
      </c>
      <c r="B23" s="46">
        <v>12</v>
      </c>
      <c r="C23" s="52">
        <v>43385.729178240741</v>
      </c>
      <c r="D23" s="51">
        <v>510</v>
      </c>
      <c r="E23" s="51" t="s">
        <v>79</v>
      </c>
      <c r="F23" s="51">
        <v>523</v>
      </c>
      <c r="G23" s="51" t="s">
        <v>38</v>
      </c>
      <c r="H23" s="52">
        <v>43385.695150462961</v>
      </c>
      <c r="I23" s="52">
        <v>43385.724803240744</v>
      </c>
      <c r="J23" s="51" t="s">
        <v>166</v>
      </c>
      <c r="K23" s="48">
        <f t="shared" si="0"/>
        <v>43385.695138888892</v>
      </c>
      <c r="L23" s="48">
        <f t="shared" si="0"/>
        <v>43385.724305555559</v>
      </c>
      <c r="M23" s="49" t="str">
        <f t="shared" si="1"/>
        <v>43385.695138888943385.7243055556</v>
      </c>
      <c r="N23" s="50" t="str">
        <f t="shared" si="2"/>
        <v>肯定的</v>
      </c>
      <c r="O23" s="51"/>
      <c r="P23" s="51"/>
    </row>
    <row r="24" spans="1:16" s="3" customFormat="1" hidden="1" x14ac:dyDescent="0.4">
      <c r="A24" s="51" t="s">
        <v>165</v>
      </c>
      <c r="B24" s="46">
        <v>13</v>
      </c>
      <c r="C24" s="52">
        <v>43386.780960648146</v>
      </c>
      <c r="D24" s="51">
        <v>525</v>
      </c>
      <c r="E24" s="51" t="s">
        <v>51</v>
      </c>
      <c r="F24" s="51">
        <v>523</v>
      </c>
      <c r="G24" s="51" t="s">
        <v>38</v>
      </c>
      <c r="H24" s="52">
        <v>43386.749548611115</v>
      </c>
      <c r="I24" s="52">
        <v>43386.777361111112</v>
      </c>
      <c r="J24" s="51" t="s">
        <v>166</v>
      </c>
      <c r="K24" s="48">
        <f t="shared" si="0"/>
        <v>43386.749305555553</v>
      </c>
      <c r="L24" s="48">
        <f t="shared" si="0"/>
        <v>43386.777083333334</v>
      </c>
      <c r="M24" s="49" t="str">
        <f t="shared" si="1"/>
        <v>43386.749305555643386.7770833333</v>
      </c>
      <c r="N24" s="50" t="str">
        <f t="shared" si="2"/>
        <v>肯定的</v>
      </c>
      <c r="O24" s="51"/>
      <c r="P24" s="51"/>
    </row>
    <row r="25" spans="1:16" s="3" customFormat="1" hidden="1" x14ac:dyDescent="0.4">
      <c r="A25" s="51" t="s">
        <v>165</v>
      </c>
      <c r="B25" s="46">
        <v>13</v>
      </c>
      <c r="C25" s="52">
        <v>43386.779016203705</v>
      </c>
      <c r="D25" s="51">
        <v>525</v>
      </c>
      <c r="E25" s="51" t="s">
        <v>51</v>
      </c>
      <c r="F25" s="51">
        <v>523</v>
      </c>
      <c r="G25" s="51" t="s">
        <v>38</v>
      </c>
      <c r="H25" s="52">
        <v>43386.749548611115</v>
      </c>
      <c r="I25" s="52">
        <v>43386.777361111112</v>
      </c>
      <c r="J25" s="51" t="s">
        <v>166</v>
      </c>
      <c r="K25" s="48">
        <f t="shared" si="0"/>
        <v>43386.749305555553</v>
      </c>
      <c r="L25" s="48">
        <f t="shared" si="0"/>
        <v>43386.777083333334</v>
      </c>
      <c r="M25" s="49" t="str">
        <f t="shared" si="1"/>
        <v>43386.749305555643386.7770833333</v>
      </c>
      <c r="N25" s="50" t="str">
        <f t="shared" si="2"/>
        <v>肯定的</v>
      </c>
      <c r="O25" s="51"/>
      <c r="P25" s="51"/>
    </row>
    <row r="26" spans="1:16" s="3" customFormat="1" hidden="1" x14ac:dyDescent="0.4">
      <c r="A26" s="51" t="s">
        <v>165</v>
      </c>
      <c r="B26" s="46">
        <v>14</v>
      </c>
      <c r="C26" s="52">
        <v>43387.504884259259</v>
      </c>
      <c r="D26" s="51">
        <v>539</v>
      </c>
      <c r="E26" s="51" t="s">
        <v>42</v>
      </c>
      <c r="F26" s="51">
        <v>533</v>
      </c>
      <c r="G26" s="51" t="s">
        <v>167</v>
      </c>
      <c r="H26" s="52">
        <v>43387.491655092592</v>
      </c>
      <c r="I26" s="52">
        <v>43387.503067129626</v>
      </c>
      <c r="J26" s="51" t="s">
        <v>166</v>
      </c>
      <c r="K26" s="48">
        <f t="shared" si="0"/>
        <v>43387.490972222222</v>
      </c>
      <c r="L26" s="48">
        <f t="shared" si="0"/>
        <v>43387.50277777778</v>
      </c>
      <c r="M26" s="49" t="str">
        <f t="shared" si="1"/>
        <v>43387.490972222243387.5027777778</v>
      </c>
      <c r="N26" s="50" t="str">
        <f t="shared" si="2"/>
        <v>肯定的</v>
      </c>
      <c r="O26" s="51"/>
      <c r="P26" s="51"/>
    </row>
    <row r="27" spans="1:16" s="3" customFormat="1" hidden="1" x14ac:dyDescent="0.4">
      <c r="A27" s="51" t="s">
        <v>165</v>
      </c>
      <c r="B27" s="46">
        <v>14</v>
      </c>
      <c r="C27" s="52">
        <v>43387.504143518519</v>
      </c>
      <c r="D27" s="51">
        <v>539</v>
      </c>
      <c r="E27" s="51" t="s">
        <v>42</v>
      </c>
      <c r="F27" s="51">
        <v>533</v>
      </c>
      <c r="G27" s="51" t="s">
        <v>167</v>
      </c>
      <c r="H27" s="52">
        <v>43387.491655092592</v>
      </c>
      <c r="I27" s="52">
        <v>43387.503067129626</v>
      </c>
      <c r="J27" s="51" t="s">
        <v>166</v>
      </c>
      <c r="K27" s="48">
        <f t="shared" si="0"/>
        <v>43387.490972222222</v>
      </c>
      <c r="L27" s="48">
        <f t="shared" si="0"/>
        <v>43387.50277777778</v>
      </c>
      <c r="M27" s="49" t="str">
        <f t="shared" si="1"/>
        <v>43387.490972222243387.5027777778</v>
      </c>
      <c r="N27" s="50" t="str">
        <f t="shared" si="2"/>
        <v>肯定的</v>
      </c>
      <c r="O27" s="51"/>
      <c r="P27" s="51"/>
    </row>
    <row r="28" spans="1:16" s="3" customFormat="1" hidden="1" x14ac:dyDescent="0.4">
      <c r="A28" s="51" t="s">
        <v>165</v>
      </c>
      <c r="B28" s="46">
        <v>14</v>
      </c>
      <c r="C28" s="52">
        <v>43387.518321759257</v>
      </c>
      <c r="D28" s="51">
        <v>539</v>
      </c>
      <c r="E28" s="51" t="s">
        <v>42</v>
      </c>
      <c r="F28" s="51">
        <v>502</v>
      </c>
      <c r="G28" s="51" t="s">
        <v>49</v>
      </c>
      <c r="H28" s="52">
        <v>43387.494664351849</v>
      </c>
      <c r="I28" s="52">
        <v>43387.517962962964</v>
      </c>
      <c r="J28" s="51" t="s">
        <v>166</v>
      </c>
      <c r="K28" s="48">
        <f t="shared" si="0"/>
        <v>43387.494444444441</v>
      </c>
      <c r="L28" s="48">
        <f t="shared" si="0"/>
        <v>43387.517361111109</v>
      </c>
      <c r="M28" s="49" t="str">
        <f t="shared" si="1"/>
        <v>43387.494444444443387.5173611111</v>
      </c>
      <c r="N28" s="50" t="str">
        <f t="shared" si="2"/>
        <v>肯定的</v>
      </c>
      <c r="O28" s="51"/>
      <c r="P28" s="51"/>
    </row>
    <row r="29" spans="1:16" s="3" customFormat="1" hidden="1" x14ac:dyDescent="0.4">
      <c r="A29" s="51" t="s">
        <v>165</v>
      </c>
      <c r="B29" s="46">
        <v>14</v>
      </c>
      <c r="C29" s="52">
        <v>43387.68372685185</v>
      </c>
      <c r="D29" s="51">
        <v>534</v>
      </c>
      <c r="E29" s="51" t="s">
        <v>81</v>
      </c>
      <c r="F29" s="51">
        <v>521</v>
      </c>
      <c r="G29" s="51" t="s">
        <v>60</v>
      </c>
      <c r="H29" s="52">
        <v>43387.669652777775</v>
      </c>
      <c r="I29" s="52">
        <v>43387.680347222224</v>
      </c>
      <c r="J29" s="51" t="s">
        <v>166</v>
      </c>
      <c r="K29" s="48">
        <f t="shared" si="0"/>
        <v>43387.669444444444</v>
      </c>
      <c r="L29" s="48">
        <f t="shared" si="0"/>
        <v>43387.679861111108</v>
      </c>
      <c r="M29" s="49" t="str">
        <f t="shared" si="1"/>
        <v>43387.669444444443387.6798611111</v>
      </c>
      <c r="N29" s="50" t="str">
        <f t="shared" si="2"/>
        <v>肯定的</v>
      </c>
      <c r="O29" s="51"/>
      <c r="P29" s="51"/>
    </row>
    <row r="30" spans="1:16" s="3" customFormat="1" hidden="1" x14ac:dyDescent="0.4">
      <c r="A30" s="51" t="s">
        <v>165</v>
      </c>
      <c r="B30" s="46">
        <v>14</v>
      </c>
      <c r="C30" s="52">
        <v>43387.841458333336</v>
      </c>
      <c r="D30" s="51">
        <v>545</v>
      </c>
      <c r="E30" s="51" t="s">
        <v>20</v>
      </c>
      <c r="F30" s="51">
        <v>503</v>
      </c>
      <c r="G30" s="51" t="s">
        <v>26</v>
      </c>
      <c r="H30" s="52">
        <v>43387.832650462966</v>
      </c>
      <c r="I30" s="52">
        <v>43387.837465277778</v>
      </c>
      <c r="J30" s="51" t="s">
        <v>166</v>
      </c>
      <c r="K30" s="48">
        <f t="shared" si="0"/>
        <v>43387.832638888889</v>
      </c>
      <c r="L30" s="48">
        <f t="shared" si="0"/>
        <v>43387.836805555555</v>
      </c>
      <c r="M30" s="49" t="str">
        <f t="shared" si="1"/>
        <v>43387.832638888943387.8368055556</v>
      </c>
      <c r="N30" s="50" t="str">
        <f t="shared" si="2"/>
        <v>肯定的</v>
      </c>
      <c r="O30" s="51"/>
      <c r="P30" s="51"/>
    </row>
    <row r="31" spans="1:16" s="3" customFormat="1" hidden="1" x14ac:dyDescent="0.4">
      <c r="A31" s="51" t="s">
        <v>165</v>
      </c>
      <c r="B31" s="46">
        <v>15</v>
      </c>
      <c r="C31" s="52">
        <v>43388.820439814815</v>
      </c>
      <c r="D31" s="51">
        <v>510</v>
      </c>
      <c r="E31" s="51" t="s">
        <v>79</v>
      </c>
      <c r="F31" s="51">
        <v>539</v>
      </c>
      <c r="G31" s="51" t="s">
        <v>42</v>
      </c>
      <c r="H31" s="52">
        <v>43388.810902777775</v>
      </c>
      <c r="I31" s="52">
        <v>43388.817974537036</v>
      </c>
      <c r="J31" s="51" t="s">
        <v>166</v>
      </c>
      <c r="K31" s="48">
        <f t="shared" si="0"/>
        <v>43388.810416666667</v>
      </c>
      <c r="L31" s="48">
        <f t="shared" si="0"/>
        <v>43388.817361111112</v>
      </c>
      <c r="M31" s="49" t="str">
        <f t="shared" si="1"/>
        <v>43388.810416666743388.8173611111</v>
      </c>
      <c r="N31" s="50" t="str">
        <f t="shared" si="2"/>
        <v>肯定的</v>
      </c>
      <c r="O31" s="51"/>
      <c r="P31" s="51"/>
    </row>
    <row r="32" spans="1:16" s="3" customFormat="1" hidden="1" x14ac:dyDescent="0.4">
      <c r="A32" s="51" t="s">
        <v>165</v>
      </c>
      <c r="B32" s="46">
        <v>16</v>
      </c>
      <c r="C32" s="52">
        <v>43389.752025462964</v>
      </c>
      <c r="D32" s="51">
        <v>547</v>
      </c>
      <c r="E32" s="51" t="s">
        <v>47</v>
      </c>
      <c r="F32" s="51">
        <v>523</v>
      </c>
      <c r="G32" s="51" t="s">
        <v>38</v>
      </c>
      <c r="H32" s="52">
        <v>43389.732662037037</v>
      </c>
      <c r="I32" s="52">
        <v>43389.750381944446</v>
      </c>
      <c r="J32" s="51" t="s">
        <v>166</v>
      </c>
      <c r="K32" s="48">
        <f t="shared" si="0"/>
        <v>43389.732638888891</v>
      </c>
      <c r="L32" s="48">
        <f t="shared" si="0"/>
        <v>43389.75</v>
      </c>
      <c r="M32" s="49" t="str">
        <f t="shared" si="1"/>
        <v>43389.732638888943389.75</v>
      </c>
      <c r="N32" s="50" t="str">
        <f t="shared" si="2"/>
        <v>肯定的</v>
      </c>
      <c r="O32" s="51"/>
      <c r="P32" s="51"/>
    </row>
    <row r="33" spans="1:16" s="3" customFormat="1" hidden="1" x14ac:dyDescent="0.4">
      <c r="A33" s="51" t="s">
        <v>165</v>
      </c>
      <c r="B33" s="46">
        <v>17</v>
      </c>
      <c r="C33" s="52">
        <v>43390.756030092591</v>
      </c>
      <c r="D33" s="51">
        <v>549</v>
      </c>
      <c r="E33" s="51" t="s">
        <v>77</v>
      </c>
      <c r="F33" s="51">
        <v>545</v>
      </c>
      <c r="G33" s="51" t="s">
        <v>20</v>
      </c>
      <c r="H33" s="52">
        <v>43390.748379629629</v>
      </c>
      <c r="I33" s="52">
        <v>43390.754803240743</v>
      </c>
      <c r="J33" s="51" t="s">
        <v>166</v>
      </c>
      <c r="K33" s="48">
        <f t="shared" si="0"/>
        <v>43390.747916666667</v>
      </c>
      <c r="L33" s="48">
        <f t="shared" si="0"/>
        <v>43390.754166666666</v>
      </c>
      <c r="M33" s="49" t="str">
        <f t="shared" si="1"/>
        <v>43390.747916666743390.7541666667</v>
      </c>
      <c r="N33" s="50" t="str">
        <f t="shared" si="2"/>
        <v>肯定的</v>
      </c>
      <c r="O33" s="51"/>
      <c r="P33" s="51"/>
    </row>
    <row r="34" spans="1:16" s="3" customFormat="1" hidden="1" x14ac:dyDescent="0.4">
      <c r="A34" s="51" t="s">
        <v>165</v>
      </c>
      <c r="B34" s="46">
        <v>17</v>
      </c>
      <c r="C34" s="52">
        <v>43390.755023148151</v>
      </c>
      <c r="D34" s="51">
        <v>549</v>
      </c>
      <c r="E34" s="51" t="s">
        <v>77</v>
      </c>
      <c r="F34" s="51">
        <v>545</v>
      </c>
      <c r="G34" s="51" t="s">
        <v>20</v>
      </c>
      <c r="H34" s="52">
        <v>43390.748379629629</v>
      </c>
      <c r="I34" s="52">
        <v>43390.754803240743</v>
      </c>
      <c r="J34" s="51" t="s">
        <v>166</v>
      </c>
      <c r="K34" s="48">
        <f t="shared" si="0"/>
        <v>43390.747916666667</v>
      </c>
      <c r="L34" s="48">
        <f t="shared" si="0"/>
        <v>43390.754166666666</v>
      </c>
      <c r="M34" s="49" t="str">
        <f t="shared" si="1"/>
        <v>43390.747916666743390.7541666667</v>
      </c>
      <c r="N34" s="50" t="str">
        <f t="shared" si="2"/>
        <v>肯定的</v>
      </c>
      <c r="O34" s="51"/>
      <c r="P34" s="51"/>
    </row>
    <row r="35" spans="1:16" s="3" customFormat="1" hidden="1" x14ac:dyDescent="0.4">
      <c r="A35" s="51" t="s">
        <v>165</v>
      </c>
      <c r="B35" s="46">
        <v>20</v>
      </c>
      <c r="C35" s="52">
        <v>43393.628101851849</v>
      </c>
      <c r="D35" s="51">
        <v>503</v>
      </c>
      <c r="E35" s="51" t="s">
        <v>26</v>
      </c>
      <c r="F35" s="51">
        <v>545</v>
      </c>
      <c r="G35" s="51" t="s">
        <v>20</v>
      </c>
      <c r="H35" s="52">
        <v>43393.604768518519</v>
      </c>
      <c r="I35" s="52">
        <v>43393.6246875</v>
      </c>
      <c r="J35" s="51" t="s">
        <v>168</v>
      </c>
      <c r="K35" s="48">
        <f t="shared" si="0"/>
        <v>43393.604166666664</v>
      </c>
      <c r="L35" s="48">
        <f t="shared" si="0"/>
        <v>43393.624305555553</v>
      </c>
      <c r="M35" s="49" t="str">
        <f t="shared" si="1"/>
        <v>43393.604166666743393.6243055556</v>
      </c>
      <c r="N35" s="50" t="str">
        <f t="shared" si="2"/>
        <v>否定的</v>
      </c>
      <c r="O35" s="51"/>
      <c r="P35" s="51"/>
    </row>
    <row r="36" spans="1:16" s="3" customFormat="1" hidden="1" x14ac:dyDescent="0.4">
      <c r="A36" s="51" t="s">
        <v>165</v>
      </c>
      <c r="B36" s="46">
        <v>20</v>
      </c>
      <c r="C36" s="52">
        <v>43393.702337962961</v>
      </c>
      <c r="D36" s="51">
        <v>507</v>
      </c>
      <c r="E36" s="51" t="s">
        <v>66</v>
      </c>
      <c r="F36" s="51">
        <v>525</v>
      </c>
      <c r="G36" s="51" t="s">
        <v>51</v>
      </c>
      <c r="H36" s="52">
        <v>43393.688275462962</v>
      </c>
      <c r="I36" s="52">
        <v>43393.701817129629</v>
      </c>
      <c r="J36" s="51" t="s">
        <v>166</v>
      </c>
      <c r="K36" s="48">
        <f t="shared" si="0"/>
        <v>43393.688194444447</v>
      </c>
      <c r="L36" s="48">
        <f t="shared" si="0"/>
        <v>43393.701388888891</v>
      </c>
      <c r="M36" s="49" t="str">
        <f t="shared" si="1"/>
        <v>43393.688194444443393.7013888889</v>
      </c>
      <c r="N36" s="50" t="str">
        <f t="shared" si="2"/>
        <v>肯定的</v>
      </c>
      <c r="O36" s="51"/>
      <c r="P36" s="51"/>
    </row>
    <row r="37" spans="1:16" s="3" customFormat="1" hidden="1" x14ac:dyDescent="0.4">
      <c r="A37" s="51" t="s">
        <v>165</v>
      </c>
      <c r="B37" s="46">
        <v>20</v>
      </c>
      <c r="C37" s="52">
        <v>43393.787002314813</v>
      </c>
      <c r="D37" s="51">
        <v>503</v>
      </c>
      <c r="E37" s="51" t="s">
        <v>26</v>
      </c>
      <c r="F37" s="51">
        <v>545</v>
      </c>
      <c r="G37" s="51" t="s">
        <v>20</v>
      </c>
      <c r="H37" s="52">
        <v>43393.766770833332</v>
      </c>
      <c r="I37" s="52">
        <v>43393.776944444442</v>
      </c>
      <c r="J37" s="51" t="s">
        <v>166</v>
      </c>
      <c r="K37" s="48">
        <f t="shared" si="0"/>
        <v>43393.76666666667</v>
      </c>
      <c r="L37" s="48">
        <f t="shared" si="0"/>
        <v>43393.776388888888</v>
      </c>
      <c r="M37" s="49" t="str">
        <f t="shared" si="1"/>
        <v>43393.766666666743393.7763888889</v>
      </c>
      <c r="N37" s="50" t="str">
        <f t="shared" si="2"/>
        <v>肯定的</v>
      </c>
      <c r="O37" s="51"/>
      <c r="P37" s="51"/>
    </row>
    <row r="38" spans="1:16" s="3" customFormat="1" hidden="1" x14ac:dyDescent="0.4">
      <c r="A38" s="51" t="s">
        <v>165</v>
      </c>
      <c r="B38" s="46">
        <v>21</v>
      </c>
      <c r="C38" s="52">
        <v>43394.469976851855</v>
      </c>
      <c r="D38" s="51">
        <v>523</v>
      </c>
      <c r="E38" s="51" t="s">
        <v>38</v>
      </c>
      <c r="F38" s="51">
        <v>538</v>
      </c>
      <c r="G38" s="51" t="s">
        <v>62</v>
      </c>
      <c r="H38" s="52">
        <v>43394.451631944445</v>
      </c>
      <c r="I38" s="52">
        <v>43394.468495370369</v>
      </c>
      <c r="J38" s="51" t="s">
        <v>166</v>
      </c>
      <c r="K38" s="48">
        <f t="shared" si="0"/>
        <v>43394.451388888891</v>
      </c>
      <c r="L38" s="48">
        <f t="shared" si="0"/>
        <v>43394.468055555553</v>
      </c>
      <c r="M38" s="49" t="str">
        <f t="shared" si="1"/>
        <v>43394.451388888943394.4680555556</v>
      </c>
      <c r="N38" s="50" t="str">
        <f t="shared" si="2"/>
        <v>肯定的</v>
      </c>
      <c r="O38" s="51"/>
      <c r="P38" s="51"/>
    </row>
    <row r="39" spans="1:16" s="3" customFormat="1" hidden="1" x14ac:dyDescent="0.4">
      <c r="A39" s="51" t="s">
        <v>165</v>
      </c>
      <c r="B39" s="46">
        <v>21</v>
      </c>
      <c r="C39" s="52">
        <v>43394.560173611113</v>
      </c>
      <c r="D39" s="51">
        <v>539</v>
      </c>
      <c r="E39" s="51" t="s">
        <v>42</v>
      </c>
      <c r="F39" s="51">
        <v>549</v>
      </c>
      <c r="G39" s="51" t="s">
        <v>77</v>
      </c>
      <c r="H39" s="52">
        <v>43394.546863425923</v>
      </c>
      <c r="I39" s="52">
        <v>43394.559317129628</v>
      </c>
      <c r="J39" s="51" t="s">
        <v>166</v>
      </c>
      <c r="K39" s="48">
        <f t="shared" si="0"/>
        <v>43394.546527777777</v>
      </c>
      <c r="L39" s="48">
        <f t="shared" si="0"/>
        <v>43394.559027777781</v>
      </c>
      <c r="M39" s="49" t="str">
        <f t="shared" si="1"/>
        <v>43394.546527777843394.5590277778</v>
      </c>
      <c r="N39" s="50" t="str">
        <f t="shared" si="2"/>
        <v>肯定的</v>
      </c>
      <c r="O39" s="51"/>
      <c r="P39" s="51"/>
    </row>
    <row r="40" spans="1:16" s="3" customFormat="1" hidden="1" x14ac:dyDescent="0.4">
      <c r="A40" s="51" t="s">
        <v>165</v>
      </c>
      <c r="B40" s="46">
        <v>21</v>
      </c>
      <c r="C40" s="52">
        <v>43394.730173611111</v>
      </c>
      <c r="D40" s="51">
        <v>507</v>
      </c>
      <c r="E40" s="51" t="s">
        <v>66</v>
      </c>
      <c r="F40" s="51">
        <v>544</v>
      </c>
      <c r="G40" s="51" t="s">
        <v>22</v>
      </c>
      <c r="H40" s="52">
        <v>43394.71738425926</v>
      </c>
      <c r="I40" s="52">
        <v>43394.729247685187</v>
      </c>
      <c r="J40" s="51" t="s">
        <v>166</v>
      </c>
      <c r="K40" s="48">
        <f t="shared" si="0"/>
        <v>43394.717361111114</v>
      </c>
      <c r="L40" s="48">
        <f t="shared" si="0"/>
        <v>43394.729166666664</v>
      </c>
      <c r="M40" s="49" t="str">
        <f t="shared" si="1"/>
        <v>43394.717361111143394.7291666667</v>
      </c>
      <c r="N40" s="50" t="str">
        <f t="shared" si="2"/>
        <v>肯定的</v>
      </c>
      <c r="O40" s="51"/>
      <c r="P40" s="51"/>
    </row>
    <row r="41" spans="1:16" s="5" customFormat="1" hidden="1" x14ac:dyDescent="0.4">
      <c r="A41" s="53" t="s">
        <v>165</v>
      </c>
      <c r="B41" s="53">
        <v>23</v>
      </c>
      <c r="C41" s="54">
        <v>43396.473657407405</v>
      </c>
      <c r="D41" s="53">
        <v>514</v>
      </c>
      <c r="E41" s="53" t="s">
        <v>40</v>
      </c>
      <c r="F41" s="53">
        <v>508</v>
      </c>
      <c r="G41" s="53" t="s">
        <v>32</v>
      </c>
      <c r="H41" s="54">
        <v>43396.457013888888</v>
      </c>
      <c r="I41" s="54">
        <v>43396.469004629631</v>
      </c>
      <c r="J41" s="53" t="s">
        <v>166</v>
      </c>
      <c r="K41" s="48">
        <f t="shared" si="0"/>
        <v>43396.456944444442</v>
      </c>
      <c r="L41" s="48">
        <f t="shared" si="0"/>
        <v>43396.46875</v>
      </c>
      <c r="M41" s="55" t="str">
        <f t="shared" si="1"/>
        <v>43396.456944444443396.46875</v>
      </c>
      <c r="N41" s="56" t="str">
        <f t="shared" si="2"/>
        <v>肯定的</v>
      </c>
      <c r="O41" s="53"/>
      <c r="P41" s="53"/>
    </row>
    <row r="42" spans="1:16" hidden="1" x14ac:dyDescent="0.4">
      <c r="A42" s="51" t="s">
        <v>165</v>
      </c>
      <c r="B42" s="46">
        <v>23</v>
      </c>
      <c r="C42" s="52">
        <v>43396.658587962964</v>
      </c>
      <c r="D42" s="51">
        <v>507</v>
      </c>
      <c r="E42" s="51" t="s">
        <v>66</v>
      </c>
      <c r="F42" s="51">
        <v>503</v>
      </c>
      <c r="G42" s="51" t="s">
        <v>26</v>
      </c>
      <c r="H42" s="52">
        <v>43396.651967592596</v>
      </c>
      <c r="I42" s="52">
        <v>43396.657488425924</v>
      </c>
      <c r="J42" s="51" t="s">
        <v>166</v>
      </c>
      <c r="K42" s="48">
        <f t="shared" si="0"/>
        <v>43396.651388888888</v>
      </c>
      <c r="L42" s="48">
        <f t="shared" si="0"/>
        <v>43396.656944444447</v>
      </c>
      <c r="M42" s="49" t="str">
        <f t="shared" si="1"/>
        <v>43396.651388888943396.6569444444</v>
      </c>
      <c r="N42" s="50" t="str">
        <f t="shared" si="2"/>
        <v>肯定的</v>
      </c>
      <c r="O42" s="51"/>
      <c r="P42" s="51"/>
    </row>
    <row r="43" spans="1:16" hidden="1" x14ac:dyDescent="0.4">
      <c r="A43" s="51" t="s">
        <v>165</v>
      </c>
      <c r="B43" s="46">
        <v>23</v>
      </c>
      <c r="C43" s="52">
        <v>43396.736388888887</v>
      </c>
      <c r="D43" s="51">
        <v>539</v>
      </c>
      <c r="E43" s="51" t="s">
        <v>42</v>
      </c>
      <c r="F43" s="51">
        <v>509</v>
      </c>
      <c r="G43" s="51" t="s">
        <v>58</v>
      </c>
      <c r="H43" s="52">
        <v>43396.724675925929</v>
      </c>
      <c r="I43" s="52">
        <v>43396.736307870371</v>
      </c>
      <c r="J43" s="51" t="s">
        <v>166</v>
      </c>
      <c r="K43" s="48">
        <f t="shared" si="0"/>
        <v>43396.724305555559</v>
      </c>
      <c r="L43" s="48">
        <f t="shared" si="0"/>
        <v>43396.736111111109</v>
      </c>
      <c r="M43" s="49" t="str">
        <f t="shared" si="1"/>
        <v>43396.724305555643396.7361111111</v>
      </c>
      <c r="N43" s="50" t="str">
        <f t="shared" si="2"/>
        <v>肯定的</v>
      </c>
      <c r="O43" s="51"/>
      <c r="P43" s="51"/>
    </row>
    <row r="44" spans="1:16" hidden="1" x14ac:dyDescent="0.4">
      <c r="A44" s="51" t="s">
        <v>165</v>
      </c>
      <c r="B44" s="46">
        <v>23</v>
      </c>
      <c r="C44" s="52">
        <v>43396.80678240741</v>
      </c>
      <c r="D44" s="51">
        <v>507</v>
      </c>
      <c r="E44" s="51" t="s">
        <v>66</v>
      </c>
      <c r="F44" s="51">
        <v>528</v>
      </c>
      <c r="G44" s="51" t="s">
        <v>35</v>
      </c>
      <c r="H44" s="52">
        <v>43396.791574074072</v>
      </c>
      <c r="I44" s="52">
        <v>43396.802789351852</v>
      </c>
      <c r="J44" s="51" t="s">
        <v>166</v>
      </c>
      <c r="K44" s="48">
        <f t="shared" si="0"/>
        <v>43396.790972222225</v>
      </c>
      <c r="L44" s="48">
        <f t="shared" si="0"/>
        <v>43396.802777777775</v>
      </c>
      <c r="M44" s="49" t="str">
        <f t="shared" si="1"/>
        <v>43396.790972222243396.8027777778</v>
      </c>
      <c r="N44" s="50" t="str">
        <f t="shared" si="2"/>
        <v>肯定的</v>
      </c>
      <c r="O44" s="51"/>
      <c r="P44" s="51"/>
    </row>
    <row r="45" spans="1:16" hidden="1" x14ac:dyDescent="0.4">
      <c r="A45" s="51" t="s">
        <v>165</v>
      </c>
      <c r="B45" s="46">
        <v>24</v>
      </c>
      <c r="C45" s="52">
        <v>43397.433344907404</v>
      </c>
      <c r="D45" s="51">
        <v>546</v>
      </c>
      <c r="E45" s="51" t="s">
        <v>64</v>
      </c>
      <c r="F45" s="51">
        <v>543</v>
      </c>
      <c r="G45" s="51" t="s">
        <v>28</v>
      </c>
      <c r="H45" s="52">
        <v>43397.424432870372</v>
      </c>
      <c r="I45" s="52">
        <v>43397.432800925926</v>
      </c>
      <c r="J45" s="51" t="s">
        <v>166</v>
      </c>
      <c r="K45" s="48">
        <f t="shared" si="0"/>
        <v>43397.424305555556</v>
      </c>
      <c r="L45" s="48">
        <f t="shared" si="0"/>
        <v>43397.432638888888</v>
      </c>
      <c r="M45" s="49" t="str">
        <f t="shared" si="1"/>
        <v>43397.424305555643397.4326388889</v>
      </c>
      <c r="N45" s="50" t="str">
        <f t="shared" si="2"/>
        <v>肯定的</v>
      </c>
      <c r="O45" s="51"/>
      <c r="P45" s="51"/>
    </row>
    <row r="46" spans="1:16" hidden="1" x14ac:dyDescent="0.4">
      <c r="A46" s="51" t="s">
        <v>165</v>
      </c>
      <c r="B46" s="46">
        <v>24</v>
      </c>
      <c r="C46" s="52">
        <v>43397.65115740741</v>
      </c>
      <c r="D46" s="51">
        <v>538</v>
      </c>
      <c r="E46" s="51" t="s">
        <v>62</v>
      </c>
      <c r="F46" s="51">
        <v>545</v>
      </c>
      <c r="G46" s="51" t="s">
        <v>20</v>
      </c>
      <c r="H46" s="52">
        <v>43397.639722222222</v>
      </c>
      <c r="I46" s="52">
        <v>43397.6481712963</v>
      </c>
      <c r="J46" s="51" t="s">
        <v>166</v>
      </c>
      <c r="K46" s="48">
        <f t="shared" si="0"/>
        <v>43397.63958333333</v>
      </c>
      <c r="L46" s="48">
        <f t="shared" si="0"/>
        <v>43397.647916666669</v>
      </c>
      <c r="M46" s="49" t="str">
        <f t="shared" si="1"/>
        <v>43397.639583333343397.6479166667</v>
      </c>
      <c r="N46" s="50" t="str">
        <f t="shared" si="2"/>
        <v>肯定的</v>
      </c>
      <c r="O46" s="51"/>
      <c r="P46" s="51"/>
    </row>
    <row r="47" spans="1:16" s="11" customFormat="1" x14ac:dyDescent="0.4">
      <c r="A47" s="51"/>
      <c r="B47"/>
      <c r="C47" t="s">
        <v>169</v>
      </c>
      <c r="D47" t="s">
        <v>170</v>
      </c>
      <c r="E47" t="s">
        <v>171</v>
      </c>
      <c r="F47" t="s">
        <v>172</v>
      </c>
      <c r="G47" t="s">
        <v>173</v>
      </c>
      <c r="H47" t="s">
        <v>174</v>
      </c>
      <c r="I47" t="s">
        <v>175</v>
      </c>
      <c r="J47" t="s">
        <v>176</v>
      </c>
      <c r="K47" t="s">
        <v>177</v>
      </c>
      <c r="L47" t="s">
        <v>178</v>
      </c>
      <c r="M47" s="49" t="s">
        <v>179</v>
      </c>
      <c r="N47" s="50"/>
      <c r="O47"/>
      <c r="P47"/>
    </row>
    <row r="48" spans="1:16" s="11" customFormat="1" hidden="1" x14ac:dyDescent="0.4">
      <c r="A48" s="7"/>
      <c r="B48" s="7">
        <v>5</v>
      </c>
      <c r="C48" s="8">
        <v>43378.310324074075</v>
      </c>
      <c r="D48" s="7">
        <v>545</v>
      </c>
      <c r="E48" s="7" t="s">
        <v>20</v>
      </c>
      <c r="F48" s="7">
        <v>544</v>
      </c>
      <c r="G48" s="7" t="s">
        <v>22</v>
      </c>
      <c r="H48" s="8">
        <v>43378.307800925926</v>
      </c>
      <c r="I48" s="8">
        <v>43378.309803240743</v>
      </c>
      <c r="J48" s="7" t="s">
        <v>166</v>
      </c>
      <c r="K48" s="9">
        <f t="shared" ref="K48:L111" si="3">INT(H48*1440)/1440</f>
        <v>43378.307638888888</v>
      </c>
      <c r="L48" s="9">
        <f t="shared" si="3"/>
        <v>43378.30972222222</v>
      </c>
      <c r="M48" s="49" t="str">
        <f t="shared" ref="M48:M111" si="4">CONCATENATE(K48,L48)</f>
        <v>43378.307638888943378.3097222222</v>
      </c>
      <c r="N48" s="50" t="str">
        <f t="shared" ref="N48:N111" si="5">J48</f>
        <v>肯定的</v>
      </c>
      <c r="O48" s="7"/>
      <c r="P48" s="7"/>
    </row>
    <row r="49" spans="1:16" s="11" customFormat="1" hidden="1" x14ac:dyDescent="0.4">
      <c r="A49" s="7"/>
      <c r="B49" s="7">
        <v>5</v>
      </c>
      <c r="C49" s="8">
        <v>43378.516747685186</v>
      </c>
      <c r="D49" s="7">
        <v>500</v>
      </c>
      <c r="E49" s="7" t="s">
        <v>30</v>
      </c>
      <c r="F49" s="7">
        <v>543</v>
      </c>
      <c r="G49" s="7" t="s">
        <v>28</v>
      </c>
      <c r="H49" s="8">
        <v>43378.476550925923</v>
      </c>
      <c r="I49" s="8">
        <v>43378.514201388891</v>
      </c>
      <c r="J49" s="7" t="s">
        <v>166</v>
      </c>
      <c r="K49" s="9">
        <f t="shared" si="3"/>
        <v>43378.476388888892</v>
      </c>
      <c r="L49" s="9">
        <f t="shared" si="3"/>
        <v>43378.513888888891</v>
      </c>
      <c r="M49" s="49" t="str">
        <f t="shared" si="4"/>
        <v>43378.476388888943378.5138888889</v>
      </c>
      <c r="N49" s="50" t="str">
        <f t="shared" si="5"/>
        <v>肯定的</v>
      </c>
      <c r="O49" s="7"/>
      <c r="P49" s="7"/>
    </row>
    <row r="50" spans="1:16" s="11" customFormat="1" hidden="1" x14ac:dyDescent="0.4">
      <c r="A50" s="7"/>
      <c r="B50" s="7">
        <v>5</v>
      </c>
      <c r="C50" s="8">
        <v>43378.500358796293</v>
      </c>
      <c r="D50" s="7">
        <v>523</v>
      </c>
      <c r="E50" s="7" t="s">
        <v>38</v>
      </c>
      <c r="F50" s="7">
        <v>533</v>
      </c>
      <c r="G50" s="7" t="s">
        <v>167</v>
      </c>
      <c r="H50" s="8">
        <v>43378.4844212963</v>
      </c>
      <c r="I50" s="8">
        <v>43378.495937500003</v>
      </c>
      <c r="J50" s="7" t="s">
        <v>166</v>
      </c>
      <c r="K50" s="9">
        <f t="shared" si="3"/>
        <v>43378.484027777777</v>
      </c>
      <c r="L50" s="9">
        <f t="shared" si="3"/>
        <v>43378.495833333334</v>
      </c>
      <c r="M50" s="49" t="str">
        <f t="shared" si="4"/>
        <v>43378.484027777843378.4958333333</v>
      </c>
      <c r="N50" s="50" t="str">
        <f t="shared" si="5"/>
        <v>肯定的</v>
      </c>
      <c r="O50" s="7"/>
      <c r="P50" s="7"/>
    </row>
    <row r="51" spans="1:16" s="11" customFormat="1" hidden="1" x14ac:dyDescent="0.4">
      <c r="A51" s="7"/>
      <c r="B51" s="7">
        <v>5</v>
      </c>
      <c r="C51" s="8">
        <v>43378.528217592589</v>
      </c>
      <c r="D51" s="7">
        <v>500</v>
      </c>
      <c r="E51" s="7" t="s">
        <v>30</v>
      </c>
      <c r="F51" s="7">
        <v>544</v>
      </c>
      <c r="G51" s="7" t="s">
        <v>22</v>
      </c>
      <c r="H51" s="8">
        <v>43378.517928240741</v>
      </c>
      <c r="I51" s="8">
        <v>43378.526203703703</v>
      </c>
      <c r="J51" s="7" t="s">
        <v>166</v>
      </c>
      <c r="K51" s="9">
        <f t="shared" si="3"/>
        <v>43378.517361111109</v>
      </c>
      <c r="L51" s="9">
        <f t="shared" si="3"/>
        <v>43378.525694444441</v>
      </c>
      <c r="M51" s="49" t="str">
        <f t="shared" si="4"/>
        <v>43378.517361111143378.5256944444</v>
      </c>
      <c r="N51" s="50" t="str">
        <f t="shared" si="5"/>
        <v>肯定的</v>
      </c>
      <c r="O51" s="7"/>
      <c r="P51" s="7"/>
    </row>
    <row r="52" spans="1:16" s="11" customFormat="1" hidden="1" x14ac:dyDescent="0.4">
      <c r="A52" s="7"/>
      <c r="B52" s="7">
        <v>5</v>
      </c>
      <c r="C52" s="8">
        <v>43378.532719907409</v>
      </c>
      <c r="D52" s="7">
        <v>521</v>
      </c>
      <c r="E52" s="7" t="s">
        <v>60</v>
      </c>
      <c r="F52" s="7">
        <v>543</v>
      </c>
      <c r="G52" s="7" t="s">
        <v>28</v>
      </c>
      <c r="H52" s="8">
        <v>43378.519768518519</v>
      </c>
      <c r="I52" s="8">
        <v>43378.532627314817</v>
      </c>
      <c r="J52" s="7" t="s">
        <v>166</v>
      </c>
      <c r="K52" s="9">
        <f t="shared" si="3"/>
        <v>43378.519444444442</v>
      </c>
      <c r="L52" s="9">
        <f t="shared" si="3"/>
        <v>43378.531944444447</v>
      </c>
      <c r="M52" s="49" t="str">
        <f t="shared" si="4"/>
        <v>43378.519444444443378.5319444444</v>
      </c>
      <c r="N52" s="50" t="str">
        <f t="shared" si="5"/>
        <v>肯定的</v>
      </c>
      <c r="O52" s="7"/>
      <c r="P52" s="7"/>
    </row>
    <row r="53" spans="1:16" s="11" customFormat="1" hidden="1" x14ac:dyDescent="0.4">
      <c r="A53" s="7"/>
      <c r="B53" s="7">
        <v>5</v>
      </c>
      <c r="C53" s="8">
        <v>43378.559131944443</v>
      </c>
      <c r="D53" s="7">
        <v>525</v>
      </c>
      <c r="E53" s="7" t="s">
        <v>51</v>
      </c>
      <c r="F53" s="7">
        <v>545</v>
      </c>
      <c r="G53" s="7" t="s">
        <v>20</v>
      </c>
      <c r="H53" s="8">
        <v>43378.523194444446</v>
      </c>
      <c r="I53" s="8">
        <v>43378.558888888889</v>
      </c>
      <c r="J53" s="7" t="s">
        <v>168</v>
      </c>
      <c r="K53" s="9">
        <f t="shared" si="3"/>
        <v>43378.522916666669</v>
      </c>
      <c r="L53" s="9">
        <f t="shared" si="3"/>
        <v>43378.558333333334</v>
      </c>
      <c r="M53" s="49" t="str">
        <f t="shared" si="4"/>
        <v>43378.522916666743378.5583333333</v>
      </c>
      <c r="N53" s="50" t="str">
        <f t="shared" si="5"/>
        <v>否定的</v>
      </c>
      <c r="O53" s="7"/>
      <c r="P53" s="7"/>
    </row>
    <row r="54" spans="1:16" s="11" customFormat="1" hidden="1" x14ac:dyDescent="0.4">
      <c r="A54" s="7"/>
      <c r="B54" s="7">
        <v>5</v>
      </c>
      <c r="C54" s="8">
        <v>43378.562164351853</v>
      </c>
      <c r="D54" s="7">
        <v>523</v>
      </c>
      <c r="E54" s="7" t="s">
        <v>38</v>
      </c>
      <c r="F54" s="7">
        <v>543</v>
      </c>
      <c r="G54" s="7" t="s">
        <v>28</v>
      </c>
      <c r="H54" s="8">
        <v>43378.539259259262</v>
      </c>
      <c r="I54" s="8">
        <v>43378.562025462961</v>
      </c>
      <c r="J54" s="7" t="s">
        <v>166</v>
      </c>
      <c r="K54" s="9">
        <f t="shared" si="3"/>
        <v>43378.538888888892</v>
      </c>
      <c r="L54" s="9">
        <f t="shared" si="3"/>
        <v>43378.561805555553</v>
      </c>
      <c r="M54" s="49" t="str">
        <f t="shared" si="4"/>
        <v>43378.538888888943378.5618055556</v>
      </c>
      <c r="N54" s="50" t="str">
        <f t="shared" si="5"/>
        <v>肯定的</v>
      </c>
      <c r="O54" s="7"/>
      <c r="P54" s="7"/>
    </row>
    <row r="55" spans="1:16" s="11" customFormat="1" hidden="1" x14ac:dyDescent="0.4">
      <c r="A55" s="7"/>
      <c r="B55" s="7">
        <v>5</v>
      </c>
      <c r="C55" s="8">
        <v>43378.562407407408</v>
      </c>
      <c r="D55" s="7">
        <v>523</v>
      </c>
      <c r="E55" s="7" t="s">
        <v>38</v>
      </c>
      <c r="F55" s="7">
        <v>543</v>
      </c>
      <c r="G55" s="7" t="s">
        <v>28</v>
      </c>
      <c r="H55" s="8">
        <v>43378.540092592593</v>
      </c>
      <c r="I55" s="8">
        <v>43378.561921296299</v>
      </c>
      <c r="J55" s="7" t="s">
        <v>166</v>
      </c>
      <c r="K55" s="9">
        <f t="shared" si="3"/>
        <v>43378.539583333331</v>
      </c>
      <c r="L55" s="9">
        <f t="shared" si="3"/>
        <v>43378.561805555553</v>
      </c>
      <c r="M55" s="49" t="str">
        <f t="shared" si="4"/>
        <v>43378.539583333343378.5618055556</v>
      </c>
      <c r="N55" s="50" t="str">
        <f t="shared" si="5"/>
        <v>肯定的</v>
      </c>
      <c r="O55" s="7"/>
      <c r="P55" s="7"/>
    </row>
    <row r="56" spans="1:16" s="11" customFormat="1" hidden="1" x14ac:dyDescent="0.4">
      <c r="A56" s="7"/>
      <c r="B56" s="7">
        <v>5</v>
      </c>
      <c r="C56" s="8">
        <v>43378.5625462963</v>
      </c>
      <c r="D56" s="7">
        <v>523</v>
      </c>
      <c r="E56" s="7" t="s">
        <v>38</v>
      </c>
      <c r="F56" s="7">
        <v>543</v>
      </c>
      <c r="G56" s="7" t="s">
        <v>28</v>
      </c>
      <c r="H56" s="8">
        <v>43378.541064814817</v>
      </c>
      <c r="I56" s="8">
        <v>43378.561851851853</v>
      </c>
      <c r="J56" s="7" t="s">
        <v>166</v>
      </c>
      <c r="K56" s="9">
        <f t="shared" si="3"/>
        <v>43378.540972222225</v>
      </c>
      <c r="L56" s="9">
        <f t="shared" si="3"/>
        <v>43378.561805555553</v>
      </c>
      <c r="M56" s="49" t="str">
        <f t="shared" si="4"/>
        <v>43378.540972222243378.5618055556</v>
      </c>
      <c r="N56" s="50" t="str">
        <f t="shared" si="5"/>
        <v>肯定的</v>
      </c>
      <c r="O56" s="7"/>
      <c r="P56" s="9"/>
    </row>
    <row r="57" spans="1:16" s="11" customFormat="1" hidden="1" x14ac:dyDescent="0.4">
      <c r="A57" s="7"/>
      <c r="B57" s="7">
        <v>5</v>
      </c>
      <c r="C57" s="8">
        <v>43378.562395833331</v>
      </c>
      <c r="D57" s="7">
        <v>523</v>
      </c>
      <c r="E57" s="7" t="s">
        <v>38</v>
      </c>
      <c r="F57" s="7">
        <v>543</v>
      </c>
      <c r="G57" s="7" t="s">
        <v>28</v>
      </c>
      <c r="H57" s="8">
        <v>43378.544791666667</v>
      </c>
      <c r="I57" s="8">
        <v>43378.561701388891</v>
      </c>
      <c r="J57" s="7" t="s">
        <v>166</v>
      </c>
      <c r="K57" s="9">
        <f t="shared" si="3"/>
        <v>43378.544444444444</v>
      </c>
      <c r="L57" s="9">
        <f t="shared" si="3"/>
        <v>43378.561111111114</v>
      </c>
      <c r="M57" s="49" t="str">
        <f t="shared" si="4"/>
        <v>43378.544444444443378.5611111111</v>
      </c>
      <c r="N57" s="50" t="str">
        <f t="shared" si="5"/>
        <v>肯定的</v>
      </c>
      <c r="O57" s="7"/>
      <c r="P57" s="7"/>
    </row>
    <row r="58" spans="1:16" s="11" customFormat="1" hidden="1" x14ac:dyDescent="0.4">
      <c r="A58" s="7"/>
      <c r="B58" s="7">
        <v>5</v>
      </c>
      <c r="C58" s="8">
        <v>43378.592291666668</v>
      </c>
      <c r="D58" s="7">
        <v>503</v>
      </c>
      <c r="E58" s="7" t="s">
        <v>26</v>
      </c>
      <c r="F58" s="7">
        <v>538</v>
      </c>
      <c r="G58" s="7" t="s">
        <v>62</v>
      </c>
      <c r="H58" s="8">
        <v>43378.556886574072</v>
      </c>
      <c r="I58" s="8">
        <v>43378.59033564815</v>
      </c>
      <c r="J58" s="7" t="s">
        <v>168</v>
      </c>
      <c r="K58" s="9">
        <f t="shared" si="3"/>
        <v>43378.556250000001</v>
      </c>
      <c r="L58" s="9">
        <f t="shared" si="3"/>
        <v>43378.590277777781</v>
      </c>
      <c r="M58" s="49" t="str">
        <f t="shared" si="4"/>
        <v>43378.5562543378.5902777778</v>
      </c>
      <c r="N58" s="50" t="str">
        <f t="shared" si="5"/>
        <v>否定的</v>
      </c>
      <c r="O58" s="7"/>
      <c r="P58" s="7"/>
    </row>
    <row r="59" spans="1:16" s="11" customFormat="1" hidden="1" x14ac:dyDescent="0.4">
      <c r="A59" s="7"/>
      <c r="B59" s="7">
        <v>5</v>
      </c>
      <c r="C59" s="8">
        <v>43378.573854166665</v>
      </c>
      <c r="D59" s="7">
        <v>503</v>
      </c>
      <c r="E59" s="7" t="s">
        <v>26</v>
      </c>
      <c r="F59" s="7">
        <v>545</v>
      </c>
      <c r="G59" s="7" t="s">
        <v>20</v>
      </c>
      <c r="H59" s="8">
        <v>43378.560335648152</v>
      </c>
      <c r="I59" s="8">
        <v>43378.573252314818</v>
      </c>
      <c r="J59" s="7" t="s">
        <v>166</v>
      </c>
      <c r="K59" s="9">
        <f t="shared" si="3"/>
        <v>43378.55972222222</v>
      </c>
      <c r="L59" s="9">
        <f t="shared" si="3"/>
        <v>43378.572916666664</v>
      </c>
      <c r="M59" s="49" t="str">
        <f t="shared" si="4"/>
        <v>43378.559722222243378.5729166667</v>
      </c>
      <c r="N59" s="50" t="str">
        <f t="shared" si="5"/>
        <v>肯定的</v>
      </c>
      <c r="O59" s="7"/>
      <c r="P59" s="7"/>
    </row>
    <row r="60" spans="1:16" s="11" customFormat="1" hidden="1" x14ac:dyDescent="0.4">
      <c r="A60" s="7"/>
      <c r="B60" s="7">
        <v>5</v>
      </c>
      <c r="C60" s="8">
        <v>43378.575266203705</v>
      </c>
      <c r="D60" s="7">
        <v>500</v>
      </c>
      <c r="E60" s="7" t="s">
        <v>30</v>
      </c>
      <c r="F60" s="7">
        <v>545</v>
      </c>
      <c r="G60" s="7" t="s">
        <v>20</v>
      </c>
      <c r="H60" s="8">
        <v>43378.56523148148</v>
      </c>
      <c r="I60" s="8">
        <v>43378.573807870373</v>
      </c>
      <c r="J60" s="7" t="s">
        <v>166</v>
      </c>
      <c r="K60" s="9">
        <f t="shared" si="3"/>
        <v>43378.564583333333</v>
      </c>
      <c r="L60" s="9">
        <f t="shared" si="3"/>
        <v>43378.573611111111</v>
      </c>
      <c r="M60" s="49" t="str">
        <f t="shared" si="4"/>
        <v>43378.564583333343378.5736111111</v>
      </c>
      <c r="N60" s="50" t="str">
        <f t="shared" si="5"/>
        <v>肯定的</v>
      </c>
      <c r="O60" s="7"/>
      <c r="P60" s="7"/>
    </row>
    <row r="61" spans="1:16" s="11" customFormat="1" hidden="1" x14ac:dyDescent="0.4">
      <c r="A61" s="7"/>
      <c r="B61" s="7">
        <v>5</v>
      </c>
      <c r="C61" s="8">
        <v>43378.61005787037</v>
      </c>
      <c r="D61" s="7">
        <v>525</v>
      </c>
      <c r="E61" s="7" t="s">
        <v>51</v>
      </c>
      <c r="F61" s="7">
        <v>526</v>
      </c>
      <c r="G61" s="7" t="s">
        <v>69</v>
      </c>
      <c r="H61" s="8">
        <v>43378.567013888889</v>
      </c>
      <c r="I61" s="8">
        <v>43378.609224537038</v>
      </c>
      <c r="J61" s="7" t="s">
        <v>166</v>
      </c>
      <c r="K61" s="9">
        <f t="shared" si="3"/>
        <v>43378.566666666666</v>
      </c>
      <c r="L61" s="9">
        <f t="shared" si="3"/>
        <v>43378.609027777777</v>
      </c>
      <c r="M61" s="49" t="str">
        <f t="shared" si="4"/>
        <v>43378.566666666743378.6090277778</v>
      </c>
      <c r="N61" s="50" t="str">
        <f t="shared" si="5"/>
        <v>肯定的</v>
      </c>
      <c r="O61" s="7"/>
      <c r="P61" s="7"/>
    </row>
    <row r="62" spans="1:16" s="11" customFormat="1" hidden="1" x14ac:dyDescent="0.4">
      <c r="A62" s="7"/>
      <c r="B62" s="7">
        <v>5</v>
      </c>
      <c r="C62" s="8">
        <v>43378.593402777777</v>
      </c>
      <c r="D62" s="7">
        <v>503</v>
      </c>
      <c r="E62" s="7" t="s">
        <v>26</v>
      </c>
      <c r="F62" s="7">
        <v>538</v>
      </c>
      <c r="G62" s="7" t="s">
        <v>62</v>
      </c>
      <c r="H62" s="8">
        <v>43378.573587962965</v>
      </c>
      <c r="I62" s="8">
        <v>43378.590300925927</v>
      </c>
      <c r="J62" s="7" t="s">
        <v>168</v>
      </c>
      <c r="K62" s="9">
        <f t="shared" si="3"/>
        <v>43378.572916666664</v>
      </c>
      <c r="L62" s="9">
        <f t="shared" si="3"/>
        <v>43378.590277777781</v>
      </c>
      <c r="M62" s="49" t="str">
        <f t="shared" si="4"/>
        <v>43378.572916666743378.5902777778</v>
      </c>
      <c r="N62" s="50" t="str">
        <f t="shared" si="5"/>
        <v>否定的</v>
      </c>
      <c r="O62" s="7"/>
      <c r="P62" s="7"/>
    </row>
    <row r="63" spans="1:16" s="11" customFormat="1" hidden="1" x14ac:dyDescent="0.4">
      <c r="A63" s="7"/>
      <c r="B63" s="7">
        <v>5</v>
      </c>
      <c r="C63" s="8">
        <v>43378.601111111115</v>
      </c>
      <c r="D63" s="7">
        <v>545</v>
      </c>
      <c r="E63" s="7" t="s">
        <v>20</v>
      </c>
      <c r="F63" s="7">
        <v>539</v>
      </c>
      <c r="G63" s="7" t="s">
        <v>42</v>
      </c>
      <c r="H63" s="8">
        <v>43378.593391203707</v>
      </c>
      <c r="I63" s="8">
        <v>43378.601041666669</v>
      </c>
      <c r="J63" s="7" t="s">
        <v>166</v>
      </c>
      <c r="K63" s="9">
        <f t="shared" si="3"/>
        <v>43378.593055555553</v>
      </c>
      <c r="L63" s="9">
        <f t="shared" si="3"/>
        <v>43378.600694444445</v>
      </c>
      <c r="M63" s="49" t="str">
        <f t="shared" si="4"/>
        <v>43378.593055555643378.6006944444</v>
      </c>
      <c r="N63" s="50" t="str">
        <f t="shared" si="5"/>
        <v>肯定的</v>
      </c>
      <c r="O63" s="7"/>
      <c r="P63" s="7"/>
    </row>
    <row r="64" spans="1:16" s="11" customFormat="1" hidden="1" x14ac:dyDescent="0.4">
      <c r="A64" s="7"/>
      <c r="B64" s="7">
        <v>5</v>
      </c>
      <c r="C64" s="8">
        <v>43378.607361111113</v>
      </c>
      <c r="D64" s="7">
        <v>543</v>
      </c>
      <c r="E64" s="7" t="s">
        <v>28</v>
      </c>
      <c r="F64" s="7">
        <v>523</v>
      </c>
      <c r="G64" s="7" t="s">
        <v>38</v>
      </c>
      <c r="H64" s="8">
        <v>43378.600451388891</v>
      </c>
      <c r="I64" s="8">
        <v>43378.607025462959</v>
      </c>
      <c r="J64" s="7" t="s">
        <v>168</v>
      </c>
      <c r="K64" s="9">
        <f t="shared" si="3"/>
        <v>43378.6</v>
      </c>
      <c r="L64" s="9">
        <f t="shared" si="3"/>
        <v>43378.606944444444</v>
      </c>
      <c r="M64" s="49" t="str">
        <f t="shared" si="4"/>
        <v>43378.643378.6069444444</v>
      </c>
      <c r="N64" s="50" t="str">
        <f t="shared" si="5"/>
        <v>否定的</v>
      </c>
      <c r="O64" s="7"/>
      <c r="P64" s="7"/>
    </row>
    <row r="65" spans="1:16" s="11" customFormat="1" hidden="1" x14ac:dyDescent="0.4">
      <c r="A65" s="7"/>
      <c r="B65" s="7">
        <v>5</v>
      </c>
      <c r="C65" s="8">
        <v>43378.616793981484</v>
      </c>
      <c r="D65" s="7">
        <v>508</v>
      </c>
      <c r="E65" s="7" t="s">
        <v>32</v>
      </c>
      <c r="F65" s="7">
        <v>502</v>
      </c>
      <c r="G65" s="7" t="s">
        <v>49</v>
      </c>
      <c r="H65" s="8">
        <v>43378.608344907407</v>
      </c>
      <c r="I65" s="8">
        <v>43378.616388888891</v>
      </c>
      <c r="J65" s="7" t="s">
        <v>166</v>
      </c>
      <c r="K65" s="9">
        <f t="shared" si="3"/>
        <v>43378.60833333333</v>
      </c>
      <c r="L65" s="9">
        <f t="shared" si="3"/>
        <v>43378.615972222222</v>
      </c>
      <c r="M65" s="49" t="str">
        <f t="shared" si="4"/>
        <v>43378.608333333343378.6159722222</v>
      </c>
      <c r="N65" s="50" t="str">
        <f t="shared" si="5"/>
        <v>肯定的</v>
      </c>
      <c r="O65" s="7"/>
      <c r="P65" s="7"/>
    </row>
    <row r="66" spans="1:16" s="11" customFormat="1" hidden="1" x14ac:dyDescent="0.4">
      <c r="A66" s="7"/>
      <c r="B66" s="7">
        <v>5</v>
      </c>
      <c r="C66" s="8">
        <v>43378.673159722224</v>
      </c>
      <c r="D66" s="7">
        <v>544</v>
      </c>
      <c r="E66" s="7" t="s">
        <v>22</v>
      </c>
      <c r="F66" s="7">
        <v>523</v>
      </c>
      <c r="G66" s="7" t="s">
        <v>38</v>
      </c>
      <c r="H66" s="8">
        <v>43378.653240740743</v>
      </c>
      <c r="I66" s="8">
        <v>43378.672986111109</v>
      </c>
      <c r="J66" s="7" t="s">
        <v>166</v>
      </c>
      <c r="K66" s="9">
        <f t="shared" si="3"/>
        <v>43378.652777777781</v>
      </c>
      <c r="L66" s="9">
        <f t="shared" si="3"/>
        <v>43378.67291666667</v>
      </c>
      <c r="M66" s="49" t="str">
        <f t="shared" si="4"/>
        <v>43378.652777777843378.6729166667</v>
      </c>
      <c r="N66" s="50" t="str">
        <f t="shared" si="5"/>
        <v>肯定的</v>
      </c>
      <c r="O66" s="7"/>
      <c r="P66" s="7"/>
    </row>
    <row r="67" spans="1:16" s="11" customFormat="1" hidden="1" x14ac:dyDescent="0.4">
      <c r="A67" s="7"/>
      <c r="B67" s="7">
        <v>5</v>
      </c>
      <c r="C67" s="8">
        <v>43378.676099537035</v>
      </c>
      <c r="D67" s="7">
        <v>521</v>
      </c>
      <c r="E67" s="7" t="s">
        <v>60</v>
      </c>
      <c r="F67" s="7">
        <v>508</v>
      </c>
      <c r="G67" s="7" t="s">
        <v>32</v>
      </c>
      <c r="H67" s="8">
        <v>43378.655740740738</v>
      </c>
      <c r="I67" s="8">
        <v>43378.676006944443</v>
      </c>
      <c r="J67" s="7" t="s">
        <v>166</v>
      </c>
      <c r="K67" s="9">
        <f t="shared" si="3"/>
        <v>43378.655555555553</v>
      </c>
      <c r="L67" s="9">
        <f t="shared" si="3"/>
        <v>43378.675694444442</v>
      </c>
      <c r="M67" s="49" t="str">
        <f t="shared" si="4"/>
        <v>43378.655555555643378.6756944444</v>
      </c>
      <c r="N67" s="50" t="str">
        <f t="shared" si="5"/>
        <v>肯定的</v>
      </c>
      <c r="O67" s="7"/>
      <c r="P67" s="7"/>
    </row>
    <row r="68" spans="1:16" s="11" customFormat="1" hidden="1" x14ac:dyDescent="0.4">
      <c r="A68" s="7"/>
      <c r="B68" s="7">
        <v>5</v>
      </c>
      <c r="C68" s="8">
        <v>43378.676469907405</v>
      </c>
      <c r="D68" s="7">
        <v>533</v>
      </c>
      <c r="E68" s="7" t="s">
        <v>167</v>
      </c>
      <c r="F68" s="7">
        <v>507</v>
      </c>
      <c r="G68" s="7" t="s">
        <v>66</v>
      </c>
      <c r="H68" s="8">
        <v>43378.675243055557</v>
      </c>
      <c r="I68" s="8">
        <v>43378.676076388889</v>
      </c>
      <c r="J68" s="7" t="s">
        <v>166</v>
      </c>
      <c r="K68" s="9">
        <f t="shared" si="3"/>
        <v>43378.675000000003</v>
      </c>
      <c r="L68" s="9">
        <f t="shared" si="3"/>
        <v>43378.675694444442</v>
      </c>
      <c r="M68" s="49" t="str">
        <f t="shared" si="4"/>
        <v>43378.67543378.6756944444</v>
      </c>
      <c r="N68" s="50" t="str">
        <f t="shared" si="5"/>
        <v>肯定的</v>
      </c>
      <c r="O68" s="7"/>
      <c r="P68" s="7"/>
    </row>
    <row r="69" spans="1:16" s="11" customFormat="1" hidden="1" x14ac:dyDescent="0.4">
      <c r="A69" s="7"/>
      <c r="B69" s="7">
        <v>5</v>
      </c>
      <c r="C69" s="8">
        <v>43378.71230324074</v>
      </c>
      <c r="D69" s="7">
        <v>546</v>
      </c>
      <c r="E69" s="7" t="s">
        <v>64</v>
      </c>
      <c r="F69" s="7">
        <v>507</v>
      </c>
      <c r="G69" s="7" t="s">
        <v>66</v>
      </c>
      <c r="H69" s="8">
        <v>43378.7033912037</v>
      </c>
      <c r="I69" s="8">
        <v>43378.709016203706</v>
      </c>
      <c r="J69" s="7" t="s">
        <v>166</v>
      </c>
      <c r="K69" s="9">
        <f t="shared" si="3"/>
        <v>43378.702777777777</v>
      </c>
      <c r="L69" s="9">
        <f t="shared" si="3"/>
        <v>43378.708333333336</v>
      </c>
      <c r="M69" s="49" t="str">
        <f t="shared" si="4"/>
        <v>43378.702777777843378.7083333333</v>
      </c>
      <c r="N69" s="50" t="str">
        <f t="shared" si="5"/>
        <v>肯定的</v>
      </c>
      <c r="O69" s="7"/>
      <c r="P69" s="7"/>
    </row>
    <row r="70" spans="1:16" s="11" customFormat="1" hidden="1" x14ac:dyDescent="0.4">
      <c r="A70" s="7"/>
      <c r="B70" s="7">
        <v>5</v>
      </c>
      <c r="C70" s="8">
        <v>43378.725069444445</v>
      </c>
      <c r="D70" s="7">
        <v>507</v>
      </c>
      <c r="E70" s="7" t="s">
        <v>66</v>
      </c>
      <c r="F70" s="7">
        <v>508</v>
      </c>
      <c r="G70" s="7" t="s">
        <v>32</v>
      </c>
      <c r="H70" s="8">
        <v>43378.713148148148</v>
      </c>
      <c r="I70" s="8">
        <v>43378.723819444444</v>
      </c>
      <c r="J70" s="7" t="s">
        <v>166</v>
      </c>
      <c r="K70" s="9">
        <f t="shared" si="3"/>
        <v>43378.712500000001</v>
      </c>
      <c r="L70" s="9">
        <f t="shared" si="3"/>
        <v>43378.723611111112</v>
      </c>
      <c r="M70" s="49" t="str">
        <f t="shared" si="4"/>
        <v>43378.712543378.7236111111</v>
      </c>
      <c r="N70" s="50" t="str">
        <f t="shared" si="5"/>
        <v>肯定的</v>
      </c>
      <c r="O70" s="7"/>
      <c r="P70" s="7"/>
    </row>
    <row r="71" spans="1:16" s="11" customFormat="1" hidden="1" x14ac:dyDescent="0.4">
      <c r="A71" s="7"/>
      <c r="B71" s="7">
        <v>5</v>
      </c>
      <c r="C71" s="8">
        <v>43378.75886574074</v>
      </c>
      <c r="D71" s="7">
        <v>545</v>
      </c>
      <c r="E71" s="7" t="s">
        <v>20</v>
      </c>
      <c r="F71" s="7">
        <v>510</v>
      </c>
      <c r="G71" s="7" t="s">
        <v>79</v>
      </c>
      <c r="H71" s="8">
        <v>43378.730046296296</v>
      </c>
      <c r="I71" s="8">
        <v>43378.754594907405</v>
      </c>
      <c r="J71" s="7" t="s">
        <v>166</v>
      </c>
      <c r="K71" s="9">
        <f t="shared" si="3"/>
        <v>43378.729861111111</v>
      </c>
      <c r="L71" s="9">
        <f t="shared" si="3"/>
        <v>43378.754166666666</v>
      </c>
      <c r="M71" s="49" t="str">
        <f t="shared" si="4"/>
        <v>43378.729861111143378.7541666667</v>
      </c>
      <c r="N71" s="50" t="str">
        <f t="shared" si="5"/>
        <v>肯定的</v>
      </c>
      <c r="O71" s="7"/>
      <c r="P71" s="7"/>
    </row>
    <row r="72" spans="1:16" s="11" customFormat="1" hidden="1" x14ac:dyDescent="0.4">
      <c r="A72" s="7"/>
      <c r="B72" s="7">
        <v>5</v>
      </c>
      <c r="C72" s="8">
        <v>43378.757106481484</v>
      </c>
      <c r="D72" s="7">
        <v>508</v>
      </c>
      <c r="E72" s="7" t="s">
        <v>32</v>
      </c>
      <c r="F72" s="7">
        <v>545</v>
      </c>
      <c r="G72" s="7" t="s">
        <v>20</v>
      </c>
      <c r="H72" s="8">
        <v>43378.744097222225</v>
      </c>
      <c r="I72" s="8">
        <v>43378.754131944443</v>
      </c>
      <c r="J72" s="7" t="s">
        <v>166</v>
      </c>
      <c r="K72" s="9">
        <f t="shared" si="3"/>
        <v>43378.743750000001</v>
      </c>
      <c r="L72" s="9">
        <f t="shared" si="3"/>
        <v>43378.753472222219</v>
      </c>
      <c r="M72" s="49" t="str">
        <f t="shared" si="4"/>
        <v>43378.7437543378.7534722222</v>
      </c>
      <c r="N72" s="50" t="str">
        <f t="shared" si="5"/>
        <v>肯定的</v>
      </c>
      <c r="O72" s="7"/>
      <c r="P72" s="7"/>
    </row>
    <row r="73" spans="1:16" s="11" customFormat="1" hidden="1" x14ac:dyDescent="0.4">
      <c r="A73" s="7"/>
      <c r="B73" s="7">
        <v>5</v>
      </c>
      <c r="C73" s="8">
        <v>43378.775069444448</v>
      </c>
      <c r="D73" s="7">
        <v>547</v>
      </c>
      <c r="E73" s="7" t="s">
        <v>47</v>
      </c>
      <c r="F73" s="7">
        <v>539</v>
      </c>
      <c r="G73" s="7" t="s">
        <v>42</v>
      </c>
      <c r="H73" s="8">
        <v>43378.766145833331</v>
      </c>
      <c r="I73" s="8">
        <v>43378.770532407405</v>
      </c>
      <c r="J73" s="7" t="s">
        <v>166</v>
      </c>
      <c r="K73" s="9">
        <f t="shared" si="3"/>
        <v>43378.765972222223</v>
      </c>
      <c r="L73" s="9">
        <f t="shared" si="3"/>
        <v>43378.770138888889</v>
      </c>
      <c r="M73" s="49" t="str">
        <f t="shared" si="4"/>
        <v>43378.765972222243378.7701388889</v>
      </c>
      <c r="N73" s="50" t="str">
        <f t="shared" si="5"/>
        <v>肯定的</v>
      </c>
      <c r="O73" s="7"/>
      <c r="P73" s="7"/>
    </row>
    <row r="74" spans="1:16" s="11" customFormat="1" hidden="1" x14ac:dyDescent="0.4">
      <c r="A74" s="7"/>
      <c r="B74" s="7">
        <v>5</v>
      </c>
      <c r="C74" s="8">
        <v>43378.784224537034</v>
      </c>
      <c r="D74" s="7">
        <v>507</v>
      </c>
      <c r="E74" s="7" t="s">
        <v>66</v>
      </c>
      <c r="F74" s="7">
        <v>528</v>
      </c>
      <c r="G74" s="7" t="s">
        <v>35</v>
      </c>
      <c r="H74" s="8">
        <v>43378.770902777775</v>
      </c>
      <c r="I74" s="8">
        <v>43378.783761574072</v>
      </c>
      <c r="J74" s="7" t="s">
        <v>166</v>
      </c>
      <c r="K74" s="9">
        <f t="shared" si="3"/>
        <v>43378.770833333336</v>
      </c>
      <c r="L74" s="9">
        <f t="shared" si="3"/>
        <v>43378.783333333333</v>
      </c>
      <c r="M74" s="49" t="str">
        <f t="shared" si="4"/>
        <v>43378.770833333343378.7833333333</v>
      </c>
      <c r="N74" s="50" t="str">
        <f t="shared" si="5"/>
        <v>肯定的</v>
      </c>
      <c r="O74" s="7"/>
      <c r="P74" s="7"/>
    </row>
    <row r="75" spans="1:16" s="11" customFormat="1" hidden="1" x14ac:dyDescent="0.4">
      <c r="A75" s="7"/>
      <c r="B75" s="7">
        <v>5</v>
      </c>
      <c r="C75" s="8">
        <v>43378.784305555557</v>
      </c>
      <c r="D75" s="7">
        <v>545</v>
      </c>
      <c r="E75" s="7" t="s">
        <v>20</v>
      </c>
      <c r="F75" s="7">
        <v>502</v>
      </c>
      <c r="G75" s="7" t="s">
        <v>49</v>
      </c>
      <c r="H75" s="8">
        <v>43378.773842592593</v>
      </c>
      <c r="I75" s="8">
        <v>43378.783553240741</v>
      </c>
      <c r="J75" s="7" t="s">
        <v>166</v>
      </c>
      <c r="K75" s="9">
        <f t="shared" si="3"/>
        <v>43378.773611111108</v>
      </c>
      <c r="L75" s="9">
        <f t="shared" si="3"/>
        <v>43378.783333333333</v>
      </c>
      <c r="M75" s="49" t="str">
        <f t="shared" si="4"/>
        <v>43378.773611111143378.7833333333</v>
      </c>
      <c r="N75" s="50" t="str">
        <f t="shared" si="5"/>
        <v>肯定的</v>
      </c>
      <c r="O75" s="7"/>
      <c r="P75" s="7"/>
    </row>
    <row r="76" spans="1:16" s="11" customFormat="1" hidden="1" x14ac:dyDescent="0.4">
      <c r="A76" s="7"/>
      <c r="B76" s="7">
        <v>5</v>
      </c>
      <c r="C76" s="8">
        <v>43378.792094907411</v>
      </c>
      <c r="D76" s="7">
        <v>533</v>
      </c>
      <c r="E76" s="7" t="s">
        <v>167</v>
      </c>
      <c r="F76" s="7">
        <v>543</v>
      </c>
      <c r="G76" s="7" t="s">
        <v>28</v>
      </c>
      <c r="H76" s="8">
        <v>43378.776805555557</v>
      </c>
      <c r="I76" s="8">
        <v>43378.788449074076</v>
      </c>
      <c r="J76" s="7" t="s">
        <v>166</v>
      </c>
      <c r="K76" s="9">
        <f t="shared" si="3"/>
        <v>43378.776388888888</v>
      </c>
      <c r="L76" s="9">
        <f t="shared" si="3"/>
        <v>43378.788194444445</v>
      </c>
      <c r="M76" s="49" t="str">
        <f t="shared" si="4"/>
        <v>43378.776388888943378.7881944444</v>
      </c>
      <c r="N76" s="50" t="str">
        <f t="shared" si="5"/>
        <v>肯定的</v>
      </c>
      <c r="O76" s="7"/>
      <c r="P76" s="7"/>
    </row>
    <row r="77" spans="1:16" s="11" customFormat="1" hidden="1" x14ac:dyDescent="0.4">
      <c r="A77" s="7"/>
      <c r="B77" s="7">
        <v>5</v>
      </c>
      <c r="C77" s="8">
        <v>43378.801018518519</v>
      </c>
      <c r="D77" s="7">
        <v>525</v>
      </c>
      <c r="E77" s="7" t="s">
        <v>51</v>
      </c>
      <c r="F77" s="7">
        <v>530</v>
      </c>
      <c r="G77" s="7" t="s">
        <v>24</v>
      </c>
      <c r="H77" s="8">
        <v>43378.777581018519</v>
      </c>
      <c r="I77" s="8">
        <v>43378.800821759258</v>
      </c>
      <c r="J77" s="7" t="s">
        <v>166</v>
      </c>
      <c r="K77" s="9">
        <f t="shared" si="3"/>
        <v>43378.777083333334</v>
      </c>
      <c r="L77" s="9">
        <f t="shared" si="3"/>
        <v>43378.800694444442</v>
      </c>
      <c r="M77" s="49" t="str">
        <f t="shared" si="4"/>
        <v>43378.777083333343378.8006944444</v>
      </c>
      <c r="N77" s="50" t="str">
        <f t="shared" si="5"/>
        <v>肯定的</v>
      </c>
      <c r="O77" s="7"/>
      <c r="P77" s="7"/>
    </row>
    <row r="78" spans="1:16" s="11" customFormat="1" hidden="1" x14ac:dyDescent="0.4">
      <c r="A78" s="7"/>
      <c r="B78" s="7">
        <v>5</v>
      </c>
      <c r="C78" s="8">
        <v>43378.789664351854</v>
      </c>
      <c r="D78" s="7">
        <v>523</v>
      </c>
      <c r="E78" s="7" t="s">
        <v>38</v>
      </c>
      <c r="F78" s="7">
        <v>543</v>
      </c>
      <c r="G78" s="7" t="s">
        <v>28</v>
      </c>
      <c r="H78" s="8">
        <v>43378.778194444443</v>
      </c>
      <c r="I78" s="8">
        <v>43378.789571759262</v>
      </c>
      <c r="J78" s="7" t="s">
        <v>166</v>
      </c>
      <c r="K78" s="9">
        <f t="shared" si="3"/>
        <v>43378.777777777781</v>
      </c>
      <c r="L78" s="9">
        <f t="shared" si="3"/>
        <v>43378.788888888892</v>
      </c>
      <c r="M78" s="49" t="str">
        <f t="shared" si="4"/>
        <v>43378.777777777843378.7888888889</v>
      </c>
      <c r="N78" s="50" t="str">
        <f t="shared" si="5"/>
        <v>肯定的</v>
      </c>
      <c r="O78" s="7"/>
      <c r="P78" s="7"/>
    </row>
    <row r="79" spans="1:16" s="11" customFormat="1" hidden="1" x14ac:dyDescent="0.4">
      <c r="A79" s="7"/>
      <c r="B79" s="7">
        <v>5</v>
      </c>
      <c r="C79" s="8">
        <v>43378.794374999998</v>
      </c>
      <c r="D79" s="7">
        <v>545</v>
      </c>
      <c r="E79" s="7" t="s">
        <v>20</v>
      </c>
      <c r="F79" s="7">
        <v>503</v>
      </c>
      <c r="G79" s="7" t="s">
        <v>26</v>
      </c>
      <c r="H79" s="8">
        <v>43378.78564814815</v>
      </c>
      <c r="I79" s="8">
        <v>43378.794178240743</v>
      </c>
      <c r="J79" s="7" t="s">
        <v>166</v>
      </c>
      <c r="K79" s="9">
        <f t="shared" si="3"/>
        <v>43378.785416666666</v>
      </c>
      <c r="L79" s="9">
        <f t="shared" si="3"/>
        <v>43378.793749999997</v>
      </c>
      <c r="M79" s="49" t="str">
        <f t="shared" si="4"/>
        <v>43378.785416666743378.79375</v>
      </c>
      <c r="N79" s="50" t="str">
        <f t="shared" si="5"/>
        <v>肯定的</v>
      </c>
      <c r="O79" s="7"/>
      <c r="P79" s="7"/>
    </row>
    <row r="80" spans="1:16" s="11" customFormat="1" hidden="1" x14ac:dyDescent="0.4">
      <c r="A80" s="7"/>
      <c r="B80" s="7">
        <v>5</v>
      </c>
      <c r="C80" s="8">
        <v>43378.850300925929</v>
      </c>
      <c r="D80" s="7">
        <v>521</v>
      </c>
      <c r="E80" s="7" t="s">
        <v>60</v>
      </c>
      <c r="F80" s="7">
        <v>549</v>
      </c>
      <c r="G80" s="7" t="s">
        <v>77</v>
      </c>
      <c r="H80" s="8">
        <v>43378.82849537037</v>
      </c>
      <c r="I80" s="8">
        <v>43378.834155092591</v>
      </c>
      <c r="J80" s="7" t="s">
        <v>166</v>
      </c>
      <c r="K80" s="9">
        <f t="shared" si="3"/>
        <v>43378.828472222223</v>
      </c>
      <c r="L80" s="9">
        <f t="shared" si="3"/>
        <v>43378.834027777775</v>
      </c>
      <c r="M80" s="49" t="str">
        <f t="shared" si="4"/>
        <v>43378.828472222243378.8340277778</v>
      </c>
      <c r="N80" s="50" t="str">
        <f t="shared" si="5"/>
        <v>肯定的</v>
      </c>
      <c r="O80" s="7"/>
      <c r="P80" s="7"/>
    </row>
    <row r="81" spans="1:16" s="11" customFormat="1" hidden="1" x14ac:dyDescent="0.4">
      <c r="A81" s="7"/>
      <c r="B81" s="7">
        <v>5</v>
      </c>
      <c r="C81" s="8">
        <v>43378.841111111113</v>
      </c>
      <c r="D81" s="7">
        <v>543</v>
      </c>
      <c r="E81" s="7" t="s">
        <v>28</v>
      </c>
      <c r="F81" s="7">
        <v>507</v>
      </c>
      <c r="G81" s="7" t="s">
        <v>66</v>
      </c>
      <c r="H81" s="8">
        <v>43378.832025462965</v>
      </c>
      <c r="I81" s="8">
        <v>43378.840879629628</v>
      </c>
      <c r="J81" s="7" t="s">
        <v>166</v>
      </c>
      <c r="K81" s="9">
        <f t="shared" si="3"/>
        <v>43378.831944444442</v>
      </c>
      <c r="L81" s="9">
        <f t="shared" si="3"/>
        <v>43378.840277777781</v>
      </c>
      <c r="M81" s="49" t="str">
        <f t="shared" si="4"/>
        <v>43378.831944444443378.8402777778</v>
      </c>
      <c r="N81" s="50" t="str">
        <f t="shared" si="5"/>
        <v>肯定的</v>
      </c>
      <c r="O81" s="7"/>
      <c r="P81" s="7"/>
    </row>
    <row r="82" spans="1:16" s="11" customFormat="1" hidden="1" x14ac:dyDescent="0.4">
      <c r="A82" s="7"/>
      <c r="B82" s="7">
        <v>5</v>
      </c>
      <c r="C82" s="8">
        <v>43378.879374999997</v>
      </c>
      <c r="D82" s="7">
        <v>549</v>
      </c>
      <c r="E82" s="7" t="s">
        <v>77</v>
      </c>
      <c r="F82" s="7">
        <v>546</v>
      </c>
      <c r="G82" s="7" t="s">
        <v>64</v>
      </c>
      <c r="H82" s="8">
        <v>43378.851064814815</v>
      </c>
      <c r="I82" s="8">
        <v>43378.859398148146</v>
      </c>
      <c r="J82" s="7" t="s">
        <v>166</v>
      </c>
      <c r="K82" s="9">
        <f t="shared" si="3"/>
        <v>43378.850694444445</v>
      </c>
      <c r="L82" s="9">
        <f t="shared" si="3"/>
        <v>43378.859027777777</v>
      </c>
      <c r="M82" s="49" t="str">
        <f t="shared" si="4"/>
        <v>43378.850694444443378.8590277778</v>
      </c>
      <c r="N82" s="50" t="str">
        <f t="shared" si="5"/>
        <v>肯定的</v>
      </c>
      <c r="O82" s="7"/>
      <c r="P82" s="7"/>
    </row>
    <row r="83" spans="1:16" s="12" customFormat="1" hidden="1" x14ac:dyDescent="0.4">
      <c r="B83" s="12">
        <v>6</v>
      </c>
      <c r="C83" s="13">
        <v>43379.672662037039</v>
      </c>
      <c r="D83" s="12">
        <v>507</v>
      </c>
      <c r="E83" s="12" t="s">
        <v>66</v>
      </c>
      <c r="F83" s="12">
        <v>544</v>
      </c>
      <c r="G83" s="12" t="s">
        <v>22</v>
      </c>
      <c r="H83" s="13">
        <v>43379.423611111109</v>
      </c>
      <c r="I83" s="13">
        <v>43379.672534722224</v>
      </c>
      <c r="J83" s="12" t="s">
        <v>166</v>
      </c>
      <c r="K83" s="9">
        <f t="shared" si="3"/>
        <v>43379.423611111109</v>
      </c>
      <c r="L83" s="9">
        <f t="shared" si="3"/>
        <v>43379.672222222223</v>
      </c>
      <c r="M83" s="49" t="str">
        <f t="shared" si="4"/>
        <v>43379.423611111143379.6722222222</v>
      </c>
      <c r="N83" s="56" t="str">
        <f t="shared" si="5"/>
        <v>肯定的</v>
      </c>
    </row>
    <row r="84" spans="1:16" s="11" customFormat="1" hidden="1" x14ac:dyDescent="0.4">
      <c r="A84" s="7"/>
      <c r="B84" s="7">
        <v>6</v>
      </c>
      <c r="C84" s="8">
        <v>43379.464641203704</v>
      </c>
      <c r="D84" s="7">
        <v>511</v>
      </c>
      <c r="E84" s="7" t="s">
        <v>36</v>
      </c>
      <c r="F84" s="7">
        <v>528</v>
      </c>
      <c r="G84" s="7" t="s">
        <v>35</v>
      </c>
      <c r="H84" s="8">
        <v>43379.445567129631</v>
      </c>
      <c r="I84" s="8">
        <v>43379.462465277778</v>
      </c>
      <c r="J84" s="7" t="s">
        <v>166</v>
      </c>
      <c r="K84" s="9">
        <f t="shared" si="3"/>
        <v>43379.445138888892</v>
      </c>
      <c r="L84" s="9">
        <f t="shared" si="3"/>
        <v>43379.461805555555</v>
      </c>
      <c r="M84" s="49" t="str">
        <f t="shared" si="4"/>
        <v>43379.445138888943379.4618055556</v>
      </c>
      <c r="N84" s="50" t="str">
        <f t="shared" si="5"/>
        <v>肯定的</v>
      </c>
      <c r="O84" s="7"/>
      <c r="P84" s="7"/>
    </row>
    <row r="85" spans="1:16" s="11" customFormat="1" hidden="1" x14ac:dyDescent="0.4">
      <c r="B85" s="7">
        <v>6</v>
      </c>
      <c r="C85" s="57">
        <v>43379.478530092594</v>
      </c>
      <c r="D85" s="11">
        <v>545</v>
      </c>
      <c r="E85" s="11" t="s">
        <v>20</v>
      </c>
      <c r="F85" s="11">
        <v>510</v>
      </c>
      <c r="G85" s="11" t="s">
        <v>79</v>
      </c>
      <c r="H85" s="57">
        <v>43379.467210648145</v>
      </c>
      <c r="I85" s="57">
        <v>43379.476261574076</v>
      </c>
      <c r="J85" s="11" t="s">
        <v>166</v>
      </c>
      <c r="K85" s="9">
        <f t="shared" si="3"/>
        <v>43379.466666666667</v>
      </c>
      <c r="L85" s="9">
        <f t="shared" si="3"/>
        <v>43379.475694444445</v>
      </c>
      <c r="M85" s="49" t="str">
        <f t="shared" si="4"/>
        <v>43379.466666666743379.4756944444</v>
      </c>
      <c r="N85" s="50" t="str">
        <f t="shared" si="5"/>
        <v>肯定的</v>
      </c>
    </row>
    <row r="86" spans="1:16" s="11" customFormat="1" hidden="1" x14ac:dyDescent="0.4">
      <c r="B86" s="7">
        <v>6</v>
      </c>
      <c r="C86" s="57">
        <v>43379.497048611112</v>
      </c>
      <c r="D86" s="11">
        <v>530</v>
      </c>
      <c r="E86" s="11" t="s">
        <v>24</v>
      </c>
      <c r="F86" s="11">
        <v>545</v>
      </c>
      <c r="G86" s="11" t="s">
        <v>20</v>
      </c>
      <c r="H86" s="57">
        <v>43379.488692129627</v>
      </c>
      <c r="I86" s="57">
        <v>43379.495196759257</v>
      </c>
      <c r="J86" s="11" t="s">
        <v>166</v>
      </c>
      <c r="K86" s="9">
        <f t="shared" si="3"/>
        <v>43379.488194444442</v>
      </c>
      <c r="L86" s="9">
        <f t="shared" si="3"/>
        <v>43379.495138888888</v>
      </c>
      <c r="M86" s="49" t="str">
        <f t="shared" si="4"/>
        <v>43379.488194444443379.4951388889</v>
      </c>
      <c r="N86" s="50" t="str">
        <f t="shared" si="5"/>
        <v>肯定的</v>
      </c>
    </row>
    <row r="87" spans="1:16" s="11" customFormat="1" hidden="1" x14ac:dyDescent="0.4">
      <c r="B87" s="7">
        <v>6</v>
      </c>
      <c r="C87" s="57">
        <v>43379.564965277779</v>
      </c>
      <c r="D87" s="11">
        <v>507</v>
      </c>
      <c r="E87" s="11" t="s">
        <v>66</v>
      </c>
      <c r="F87" s="11">
        <v>509</v>
      </c>
      <c r="G87" s="11" t="s">
        <v>58</v>
      </c>
      <c r="H87" s="57">
        <v>43379.515682870369</v>
      </c>
      <c r="I87" s="57">
        <v>43379.534421296295</v>
      </c>
      <c r="J87" s="11" t="s">
        <v>166</v>
      </c>
      <c r="K87" s="9">
        <f t="shared" si="3"/>
        <v>43379.515277777777</v>
      </c>
      <c r="L87" s="9">
        <f t="shared" si="3"/>
        <v>43379.53402777778</v>
      </c>
      <c r="M87" s="49" t="str">
        <f t="shared" si="4"/>
        <v>43379.515277777843379.5340277778</v>
      </c>
      <c r="N87" s="50" t="str">
        <f t="shared" si="5"/>
        <v>肯定的</v>
      </c>
    </row>
    <row r="88" spans="1:16" s="11" customFormat="1" hidden="1" x14ac:dyDescent="0.4">
      <c r="B88" s="7">
        <v>6</v>
      </c>
      <c r="C88" s="57">
        <v>43379.56523148148</v>
      </c>
      <c r="D88" s="11">
        <v>509</v>
      </c>
      <c r="E88" s="11" t="s">
        <v>58</v>
      </c>
      <c r="F88" s="11">
        <v>539</v>
      </c>
      <c r="G88" s="11" t="s">
        <v>42</v>
      </c>
      <c r="H88" s="57">
        <v>43379.53398148148</v>
      </c>
      <c r="I88" s="57">
        <v>43379.562534722223</v>
      </c>
      <c r="J88" s="11" t="s">
        <v>166</v>
      </c>
      <c r="K88" s="9">
        <f t="shared" si="3"/>
        <v>43379.533333333333</v>
      </c>
      <c r="L88" s="9">
        <f t="shared" si="3"/>
        <v>43379.5625</v>
      </c>
      <c r="M88" s="49" t="str">
        <f t="shared" si="4"/>
        <v>43379.533333333343379.5625</v>
      </c>
      <c r="N88" s="50" t="str">
        <f t="shared" si="5"/>
        <v>肯定的</v>
      </c>
    </row>
    <row r="89" spans="1:16" s="11" customFormat="1" hidden="1" x14ac:dyDescent="0.4">
      <c r="B89" s="7">
        <v>6</v>
      </c>
      <c r="C89" s="57">
        <v>43379.627939814818</v>
      </c>
      <c r="D89" s="11">
        <v>526</v>
      </c>
      <c r="E89" s="11" t="s">
        <v>69</v>
      </c>
      <c r="F89" s="11">
        <v>502</v>
      </c>
      <c r="G89" s="11" t="s">
        <v>49</v>
      </c>
      <c r="H89" s="57">
        <v>43379.558055555557</v>
      </c>
      <c r="I89" s="57">
        <v>43379.627175925925</v>
      </c>
      <c r="J89" s="11" t="s">
        <v>166</v>
      </c>
      <c r="K89" s="9">
        <f t="shared" si="3"/>
        <v>43379.557638888888</v>
      </c>
      <c r="L89" s="9">
        <f t="shared" si="3"/>
        <v>43379.627083333333</v>
      </c>
      <c r="M89" s="49" t="str">
        <f t="shared" si="4"/>
        <v>43379.557638888943379.6270833333</v>
      </c>
      <c r="N89" s="50" t="str">
        <f t="shared" si="5"/>
        <v>肯定的</v>
      </c>
    </row>
    <row r="90" spans="1:16" s="11" customFormat="1" hidden="1" x14ac:dyDescent="0.4">
      <c r="B90" s="7">
        <v>6</v>
      </c>
      <c r="C90" s="57">
        <v>43379.574560185189</v>
      </c>
      <c r="D90" s="11">
        <v>526</v>
      </c>
      <c r="E90" s="11" t="s">
        <v>69</v>
      </c>
      <c r="F90" s="11">
        <v>508</v>
      </c>
      <c r="G90" s="11" t="s">
        <v>32</v>
      </c>
      <c r="H90" s="57">
        <v>43379.570706018516</v>
      </c>
      <c r="I90" s="57">
        <v>43379.574224537035</v>
      </c>
      <c r="J90" s="11" t="s">
        <v>168</v>
      </c>
      <c r="K90" s="9">
        <f t="shared" si="3"/>
        <v>43379.570138888892</v>
      </c>
      <c r="L90" s="9">
        <f t="shared" si="3"/>
        <v>43379.573611111111</v>
      </c>
      <c r="M90" s="49" t="str">
        <f t="shared" si="4"/>
        <v>43379.570138888943379.5736111111</v>
      </c>
      <c r="N90" s="50" t="str">
        <f t="shared" si="5"/>
        <v>否定的</v>
      </c>
    </row>
    <row r="91" spans="1:16" s="11" customFormat="1" hidden="1" x14ac:dyDescent="0.4">
      <c r="B91" s="7">
        <v>6</v>
      </c>
      <c r="C91" s="57">
        <v>43379.607523148145</v>
      </c>
      <c r="D91" s="11">
        <v>533</v>
      </c>
      <c r="E91" s="11" t="s">
        <v>167</v>
      </c>
      <c r="F91" s="11">
        <v>528</v>
      </c>
      <c r="G91" s="11" t="s">
        <v>35</v>
      </c>
      <c r="H91" s="57">
        <v>43379.593761574077</v>
      </c>
      <c r="I91" s="57">
        <v>43379.607037037036</v>
      </c>
      <c r="J91" s="11" t="s">
        <v>166</v>
      </c>
      <c r="K91" s="9">
        <f t="shared" si="3"/>
        <v>43379.59375</v>
      </c>
      <c r="L91" s="9">
        <f t="shared" si="3"/>
        <v>43379.606944444444</v>
      </c>
      <c r="M91" s="49" t="str">
        <f t="shared" si="4"/>
        <v>43379.5937543379.6069444444</v>
      </c>
      <c r="N91" s="50" t="str">
        <f t="shared" si="5"/>
        <v>肯定的</v>
      </c>
    </row>
    <row r="92" spans="1:16" s="11" customFormat="1" hidden="1" x14ac:dyDescent="0.4">
      <c r="A92" s="40"/>
      <c r="B92" s="41">
        <v>6</v>
      </c>
      <c r="C92" s="42">
        <v>43379.610983796294</v>
      </c>
      <c r="D92" s="40">
        <v>523</v>
      </c>
      <c r="E92" s="40" t="s">
        <v>38</v>
      </c>
      <c r="F92" s="40">
        <v>545</v>
      </c>
      <c r="G92" s="40" t="s">
        <v>20</v>
      </c>
      <c r="H92" s="42">
        <v>43379.600428240738</v>
      </c>
      <c r="I92" s="42">
        <v>43379.610011574077</v>
      </c>
      <c r="J92" s="40" t="s">
        <v>166</v>
      </c>
      <c r="K92" s="43">
        <f t="shared" si="3"/>
        <v>43379.6</v>
      </c>
      <c r="L92" s="43">
        <f t="shared" si="3"/>
        <v>43379.609722222223</v>
      </c>
      <c r="M92" s="58" t="str">
        <f t="shared" si="4"/>
        <v>43379.643379.6097222222</v>
      </c>
      <c r="N92" s="59" t="str">
        <f t="shared" si="5"/>
        <v>肯定的</v>
      </c>
    </row>
    <row r="93" spans="1:16" s="11" customFormat="1" hidden="1" x14ac:dyDescent="0.4">
      <c r="B93" s="7">
        <v>6</v>
      </c>
      <c r="C93" s="57">
        <v>43379.618784722225</v>
      </c>
      <c r="D93" s="11">
        <v>545</v>
      </c>
      <c r="E93" s="11" t="s">
        <v>20</v>
      </c>
      <c r="F93" s="11">
        <v>544</v>
      </c>
      <c r="G93" s="11" t="s">
        <v>22</v>
      </c>
      <c r="H93" s="57">
        <v>43379.607025462959</v>
      </c>
      <c r="I93" s="57">
        <v>43379.616840277777</v>
      </c>
      <c r="J93" s="11" t="s">
        <v>166</v>
      </c>
      <c r="K93" s="9">
        <f t="shared" si="3"/>
        <v>43379.606944444444</v>
      </c>
      <c r="L93" s="9">
        <f t="shared" si="3"/>
        <v>43379.616666666669</v>
      </c>
      <c r="M93" s="49" t="str">
        <f t="shared" si="4"/>
        <v>43379.606944444443379.6166666667</v>
      </c>
      <c r="N93" s="50" t="str">
        <f t="shared" si="5"/>
        <v>肯定的</v>
      </c>
    </row>
    <row r="94" spans="1:16" s="11" customFormat="1" hidden="1" x14ac:dyDescent="0.4">
      <c r="B94" s="7">
        <v>6</v>
      </c>
      <c r="C94" s="57">
        <v>43379.630324074074</v>
      </c>
      <c r="D94" s="11">
        <v>540</v>
      </c>
      <c r="E94" s="11" t="s">
        <v>71</v>
      </c>
      <c r="F94" s="11">
        <v>546</v>
      </c>
      <c r="G94" s="11" t="s">
        <v>64</v>
      </c>
      <c r="H94" s="57">
        <v>43379.614525462966</v>
      </c>
      <c r="I94" s="57">
        <v>43379.629699074074</v>
      </c>
      <c r="J94" s="11" t="s">
        <v>166</v>
      </c>
      <c r="K94" s="9">
        <f t="shared" si="3"/>
        <v>43379.613888888889</v>
      </c>
      <c r="L94" s="9">
        <f t="shared" si="3"/>
        <v>43379.629166666666</v>
      </c>
      <c r="M94" s="49" t="str">
        <f t="shared" si="4"/>
        <v>43379.613888888943379.6291666667</v>
      </c>
      <c r="N94" s="50" t="str">
        <f t="shared" si="5"/>
        <v>肯定的</v>
      </c>
    </row>
    <row r="95" spans="1:16" s="11" customFormat="1" hidden="1" x14ac:dyDescent="0.4">
      <c r="B95" s="7">
        <v>6</v>
      </c>
      <c r="C95" s="57">
        <v>43379.63385416667</v>
      </c>
      <c r="D95" s="11">
        <v>543</v>
      </c>
      <c r="E95" s="11" t="s">
        <v>28</v>
      </c>
      <c r="F95" s="11">
        <v>540</v>
      </c>
      <c r="G95" s="11" t="s">
        <v>71</v>
      </c>
      <c r="H95" s="57">
        <v>43379.621122685188</v>
      </c>
      <c r="I95" s="57">
        <v>43379.633240740739</v>
      </c>
      <c r="J95" s="11" t="s">
        <v>166</v>
      </c>
      <c r="K95" s="9">
        <f t="shared" si="3"/>
        <v>43379.620833333334</v>
      </c>
      <c r="L95" s="9">
        <f t="shared" si="3"/>
        <v>43379.632638888892</v>
      </c>
      <c r="M95" s="49" t="str">
        <f t="shared" si="4"/>
        <v>43379.620833333343379.6326388889</v>
      </c>
      <c r="N95" s="50" t="str">
        <f t="shared" si="5"/>
        <v>肯定的</v>
      </c>
    </row>
    <row r="96" spans="1:16" s="11" customFormat="1" hidden="1" x14ac:dyDescent="0.4">
      <c r="B96" s="7">
        <v>6</v>
      </c>
      <c r="C96" s="57">
        <v>43379.647488425922</v>
      </c>
      <c r="D96" s="11">
        <v>538</v>
      </c>
      <c r="E96" s="11" t="s">
        <v>62</v>
      </c>
      <c r="F96" s="11">
        <v>523</v>
      </c>
      <c r="G96" s="11" t="s">
        <v>38</v>
      </c>
      <c r="H96" s="57">
        <v>43379.62290509259</v>
      </c>
      <c r="I96" s="57">
        <v>43379.647129629629</v>
      </c>
      <c r="J96" s="11" t="s">
        <v>166</v>
      </c>
      <c r="K96" s="9">
        <f t="shared" si="3"/>
        <v>43379.62222222222</v>
      </c>
      <c r="L96" s="9">
        <f t="shared" si="3"/>
        <v>43379.646527777775</v>
      </c>
      <c r="M96" s="49" t="str">
        <f t="shared" si="4"/>
        <v>43379.622222222243379.6465277778</v>
      </c>
      <c r="N96" s="50" t="str">
        <f t="shared" si="5"/>
        <v>肯定的</v>
      </c>
    </row>
    <row r="97" spans="1:14" s="11" customFormat="1" hidden="1" x14ac:dyDescent="0.4">
      <c r="B97" s="7">
        <v>6</v>
      </c>
      <c r="C97" s="57">
        <v>43379.65351851852</v>
      </c>
      <c r="D97" s="11">
        <v>508</v>
      </c>
      <c r="E97" s="11" t="s">
        <v>32</v>
      </c>
      <c r="F97" s="11">
        <v>540</v>
      </c>
      <c r="G97" s="11" t="s">
        <v>71</v>
      </c>
      <c r="H97" s="57">
        <v>43379.626180555555</v>
      </c>
      <c r="I97" s="57">
        <v>43379.653379629628</v>
      </c>
      <c r="J97" s="11" t="s">
        <v>166</v>
      </c>
      <c r="K97" s="9">
        <f t="shared" si="3"/>
        <v>43379.625694444447</v>
      </c>
      <c r="L97" s="9">
        <f t="shared" si="3"/>
        <v>43379.652777777781</v>
      </c>
      <c r="M97" s="49" t="str">
        <f t="shared" si="4"/>
        <v>43379.625694444443379.6527777778</v>
      </c>
      <c r="N97" s="50" t="str">
        <f t="shared" si="5"/>
        <v>肯定的</v>
      </c>
    </row>
    <row r="98" spans="1:14" s="11" customFormat="1" hidden="1" x14ac:dyDescent="0.4">
      <c r="B98" s="7">
        <v>6</v>
      </c>
      <c r="C98" s="57">
        <v>43379.675358796296</v>
      </c>
      <c r="D98" s="11">
        <v>548</v>
      </c>
      <c r="E98" s="11" t="s">
        <v>54</v>
      </c>
      <c r="F98" s="11">
        <v>502</v>
      </c>
      <c r="G98" s="11" t="s">
        <v>49</v>
      </c>
      <c r="H98" s="57">
        <v>43379.64025462963</v>
      </c>
      <c r="I98" s="57">
        <v>43379.674884259257</v>
      </c>
      <c r="J98" s="11" t="s">
        <v>168</v>
      </c>
      <c r="K98" s="9">
        <f t="shared" si="3"/>
        <v>43379.63958333333</v>
      </c>
      <c r="L98" s="9">
        <f t="shared" si="3"/>
        <v>43379.674305555556</v>
      </c>
      <c r="M98" s="49" t="str">
        <f t="shared" si="4"/>
        <v>43379.639583333343379.6743055556</v>
      </c>
      <c r="N98" s="50" t="str">
        <f t="shared" si="5"/>
        <v>否定的</v>
      </c>
    </row>
    <row r="99" spans="1:14" s="11" customFormat="1" hidden="1" x14ac:dyDescent="0.4">
      <c r="B99" s="7">
        <v>6</v>
      </c>
      <c r="C99" s="57">
        <v>43379.662488425929</v>
      </c>
      <c r="D99" s="11">
        <v>515</v>
      </c>
      <c r="E99" s="11" t="s">
        <v>73</v>
      </c>
      <c r="F99" s="11">
        <v>514</v>
      </c>
      <c r="G99" s="11" t="s">
        <v>40</v>
      </c>
      <c r="H99" s="57">
        <v>43379.65483796296</v>
      </c>
      <c r="I99" s="57">
        <v>43379.662326388891</v>
      </c>
      <c r="J99" s="11" t="s">
        <v>166</v>
      </c>
      <c r="K99" s="9">
        <f t="shared" si="3"/>
        <v>43379.654166666667</v>
      </c>
      <c r="L99" s="9">
        <f t="shared" si="3"/>
        <v>43379.661805555559</v>
      </c>
      <c r="M99" s="49" t="str">
        <f t="shared" si="4"/>
        <v>43379.654166666743379.6618055556</v>
      </c>
      <c r="N99" s="50" t="str">
        <f t="shared" si="5"/>
        <v>肯定的</v>
      </c>
    </row>
    <row r="100" spans="1:14" s="11" customFormat="1" hidden="1" x14ac:dyDescent="0.4">
      <c r="B100" s="7">
        <v>6</v>
      </c>
      <c r="C100" s="57">
        <v>43379.672743055555</v>
      </c>
      <c r="D100" s="11">
        <v>525</v>
      </c>
      <c r="E100" s="11" t="s">
        <v>51</v>
      </c>
      <c r="F100" s="11">
        <v>523</v>
      </c>
      <c r="G100" s="11" t="s">
        <v>38</v>
      </c>
      <c r="H100" s="57">
        <v>43379.666643518518</v>
      </c>
      <c r="I100" s="57">
        <v>43379.672071759262</v>
      </c>
      <c r="J100" s="11" t="s">
        <v>166</v>
      </c>
      <c r="K100" s="9">
        <f t="shared" si="3"/>
        <v>43379.665972222225</v>
      </c>
      <c r="L100" s="9">
        <f t="shared" si="3"/>
        <v>43379.671527777777</v>
      </c>
      <c r="M100" s="49" t="str">
        <f t="shared" si="4"/>
        <v>43379.665972222243379.6715277778</v>
      </c>
      <c r="N100" s="50" t="str">
        <f t="shared" si="5"/>
        <v>肯定的</v>
      </c>
    </row>
    <row r="101" spans="1:14" s="11" customFormat="1" hidden="1" x14ac:dyDescent="0.4">
      <c r="A101" s="40"/>
      <c r="B101" s="41">
        <v>6</v>
      </c>
      <c r="C101" s="42">
        <v>43379.702025462961</v>
      </c>
      <c r="D101" s="40">
        <v>500</v>
      </c>
      <c r="E101" s="40" t="s">
        <v>30</v>
      </c>
      <c r="F101" s="40">
        <v>541</v>
      </c>
      <c r="G101" s="40" t="s">
        <v>56</v>
      </c>
      <c r="H101" s="42">
        <v>43379.681446759256</v>
      </c>
      <c r="I101" s="42">
        <v>43379.699305555558</v>
      </c>
      <c r="J101" s="40" t="s">
        <v>166</v>
      </c>
      <c r="K101" s="43">
        <f t="shared" si="3"/>
        <v>43379.681250000001</v>
      </c>
      <c r="L101" s="43">
        <f t="shared" si="3"/>
        <v>43379.699305555558</v>
      </c>
      <c r="M101" s="58" t="str">
        <f t="shared" si="4"/>
        <v>43379.6812543379.6993055556</v>
      </c>
      <c r="N101" s="59" t="str">
        <f t="shared" si="5"/>
        <v>肯定的</v>
      </c>
    </row>
    <row r="102" spans="1:14" s="11" customFormat="1" hidden="1" x14ac:dyDescent="0.4">
      <c r="B102" s="7">
        <v>6</v>
      </c>
      <c r="C102" s="57">
        <v>43379.694224537037</v>
      </c>
      <c r="D102" s="11">
        <v>538</v>
      </c>
      <c r="E102" s="11" t="s">
        <v>62</v>
      </c>
      <c r="F102" s="11">
        <v>500</v>
      </c>
      <c r="G102" s="11" t="s">
        <v>30</v>
      </c>
      <c r="H102" s="57">
        <v>43379.683171296296</v>
      </c>
      <c r="I102" s="57">
        <v>43379.693124999998</v>
      </c>
      <c r="J102" s="11" t="s">
        <v>166</v>
      </c>
      <c r="K102" s="9">
        <f t="shared" si="3"/>
        <v>43379.682638888888</v>
      </c>
      <c r="L102" s="9">
        <f t="shared" si="3"/>
        <v>43379.693055555559</v>
      </c>
      <c r="M102" s="49" t="str">
        <f t="shared" si="4"/>
        <v>43379.682638888943379.6930555556</v>
      </c>
      <c r="N102" s="50" t="str">
        <f t="shared" si="5"/>
        <v>肯定的</v>
      </c>
    </row>
    <row r="103" spans="1:14" s="11" customFormat="1" hidden="1" x14ac:dyDescent="0.4">
      <c r="B103" s="7">
        <v>6</v>
      </c>
      <c r="C103" s="57">
        <v>43379.735868055555</v>
      </c>
      <c r="D103" s="11">
        <v>500</v>
      </c>
      <c r="E103" s="11" t="s">
        <v>30</v>
      </c>
      <c r="F103" s="11">
        <v>543</v>
      </c>
      <c r="G103" s="11" t="s">
        <v>28</v>
      </c>
      <c r="H103" s="57">
        <v>43379.699953703705</v>
      </c>
      <c r="I103" s="57">
        <v>43379.735601851855</v>
      </c>
      <c r="J103" s="11" t="s">
        <v>166</v>
      </c>
      <c r="K103" s="9">
        <f t="shared" si="3"/>
        <v>43379.699305555558</v>
      </c>
      <c r="L103" s="9">
        <f t="shared" si="3"/>
        <v>43379.73541666667</v>
      </c>
      <c r="M103" s="49" t="str">
        <f t="shared" si="4"/>
        <v>43379.699305555643379.7354166667</v>
      </c>
      <c r="N103" s="50" t="str">
        <f t="shared" si="5"/>
        <v>肯定的</v>
      </c>
    </row>
    <row r="104" spans="1:14" s="11" customFormat="1" hidden="1" x14ac:dyDescent="0.4">
      <c r="B104" s="7">
        <v>6</v>
      </c>
      <c r="C104" s="57">
        <v>43379.712222222224</v>
      </c>
      <c r="D104" s="11">
        <v>502</v>
      </c>
      <c r="E104" s="11" t="s">
        <v>49</v>
      </c>
      <c r="F104" s="11">
        <v>525</v>
      </c>
      <c r="G104" s="11" t="s">
        <v>51</v>
      </c>
      <c r="H104" s="57">
        <v>43379.700289351851</v>
      </c>
      <c r="I104" s="57">
        <v>43379.711736111109</v>
      </c>
      <c r="J104" s="11" t="s">
        <v>168</v>
      </c>
      <c r="K104" s="9">
        <f t="shared" si="3"/>
        <v>43379.7</v>
      </c>
      <c r="L104" s="9">
        <f t="shared" si="3"/>
        <v>43379.711111111108</v>
      </c>
      <c r="M104" s="49" t="str">
        <f t="shared" si="4"/>
        <v>43379.743379.7111111111</v>
      </c>
      <c r="N104" s="50" t="str">
        <f t="shared" si="5"/>
        <v>否定的</v>
      </c>
    </row>
    <row r="105" spans="1:14" s="11" customFormat="1" hidden="1" x14ac:dyDescent="0.4">
      <c r="B105" s="7">
        <v>6</v>
      </c>
      <c r="C105" s="57">
        <v>43379.727175925924</v>
      </c>
      <c r="D105" s="11">
        <v>540</v>
      </c>
      <c r="E105" s="11" t="s">
        <v>71</v>
      </c>
      <c r="F105" s="11">
        <v>539</v>
      </c>
      <c r="G105" s="11" t="s">
        <v>42</v>
      </c>
      <c r="H105" s="57">
        <v>43379.716215277775</v>
      </c>
      <c r="I105" s="57">
        <v>43379.726145833331</v>
      </c>
      <c r="J105" s="11" t="s">
        <v>166</v>
      </c>
      <c r="K105" s="9">
        <f t="shared" si="3"/>
        <v>43379.71597222222</v>
      </c>
      <c r="L105" s="9">
        <f t="shared" si="3"/>
        <v>43379.725694444445</v>
      </c>
      <c r="M105" s="49" t="str">
        <f t="shared" si="4"/>
        <v>43379.715972222243379.7256944444</v>
      </c>
      <c r="N105" s="50" t="str">
        <f t="shared" si="5"/>
        <v>肯定的</v>
      </c>
    </row>
    <row r="106" spans="1:14" s="11" customFormat="1" hidden="1" x14ac:dyDescent="0.4">
      <c r="B106" s="7">
        <v>6</v>
      </c>
      <c r="C106" s="57">
        <v>43379.737002314818</v>
      </c>
      <c r="D106" s="11">
        <v>523</v>
      </c>
      <c r="E106" s="11" t="s">
        <v>38</v>
      </c>
      <c r="F106" s="11">
        <v>543</v>
      </c>
      <c r="G106" s="11" t="s">
        <v>28</v>
      </c>
      <c r="H106" s="57">
        <v>43379.716886574075</v>
      </c>
      <c r="I106" s="57">
        <v>43379.736631944441</v>
      </c>
      <c r="J106" s="11" t="s">
        <v>166</v>
      </c>
      <c r="K106" s="9">
        <f t="shared" si="3"/>
        <v>43379.716666666667</v>
      </c>
      <c r="L106" s="9">
        <f t="shared" si="3"/>
        <v>43379.736111111109</v>
      </c>
      <c r="M106" s="49" t="str">
        <f t="shared" si="4"/>
        <v>43379.716666666743379.7361111111</v>
      </c>
      <c r="N106" s="50" t="str">
        <f t="shared" si="5"/>
        <v>肯定的</v>
      </c>
    </row>
    <row r="107" spans="1:14" s="11" customFormat="1" hidden="1" x14ac:dyDescent="0.4">
      <c r="B107" s="7">
        <v>6</v>
      </c>
      <c r="C107" s="57">
        <v>43379.738379629627</v>
      </c>
      <c r="D107" s="11">
        <v>502</v>
      </c>
      <c r="E107" s="11" t="s">
        <v>49</v>
      </c>
      <c r="F107" s="11">
        <v>543</v>
      </c>
      <c r="G107" s="11" t="s">
        <v>28</v>
      </c>
      <c r="H107" s="57">
        <v>43379.727106481485</v>
      </c>
      <c r="I107" s="57">
        <v>43379.73574074074</v>
      </c>
      <c r="J107" s="11" t="s">
        <v>166</v>
      </c>
      <c r="K107" s="9">
        <f t="shared" si="3"/>
        <v>43379.727083333331</v>
      </c>
      <c r="L107" s="9">
        <f t="shared" si="3"/>
        <v>43379.73541666667</v>
      </c>
      <c r="M107" s="49" t="str">
        <f t="shared" si="4"/>
        <v>43379.727083333343379.7354166667</v>
      </c>
      <c r="N107" s="50" t="str">
        <f t="shared" si="5"/>
        <v>肯定的</v>
      </c>
    </row>
    <row r="108" spans="1:14" s="11" customFormat="1" hidden="1" x14ac:dyDescent="0.4">
      <c r="B108" s="7">
        <v>6</v>
      </c>
      <c r="C108" s="57">
        <v>43379.740324074075</v>
      </c>
      <c r="D108" s="11">
        <v>539</v>
      </c>
      <c r="E108" s="11" t="s">
        <v>42</v>
      </c>
      <c r="F108" s="11">
        <v>509</v>
      </c>
      <c r="G108" s="11" t="s">
        <v>58</v>
      </c>
      <c r="H108" s="57">
        <v>43379.732129629629</v>
      </c>
      <c r="I108" s="57">
        <v>43379.739791666667</v>
      </c>
      <c r="J108" s="11" t="s">
        <v>166</v>
      </c>
      <c r="K108" s="9">
        <f t="shared" si="3"/>
        <v>43379.731944444444</v>
      </c>
      <c r="L108" s="9">
        <f t="shared" si="3"/>
        <v>43379.739583333336</v>
      </c>
      <c r="M108" s="49" t="str">
        <f t="shared" si="4"/>
        <v>43379.731944444443379.7395833333</v>
      </c>
      <c r="N108" s="50" t="str">
        <f t="shared" si="5"/>
        <v>肯定的</v>
      </c>
    </row>
    <row r="109" spans="1:14" s="11" customFormat="1" hidden="1" x14ac:dyDescent="0.4">
      <c r="B109" s="7">
        <v>6</v>
      </c>
      <c r="C109" s="57">
        <v>43379.761504629627</v>
      </c>
      <c r="D109" s="11">
        <v>546</v>
      </c>
      <c r="E109" s="11" t="s">
        <v>64</v>
      </c>
      <c r="F109" s="11">
        <v>541</v>
      </c>
      <c r="G109" s="11" t="s">
        <v>56</v>
      </c>
      <c r="H109" s="57">
        <v>43379.742754629631</v>
      </c>
      <c r="I109" s="57">
        <v>43379.758472222224</v>
      </c>
      <c r="J109" s="11" t="s">
        <v>166</v>
      </c>
      <c r="K109" s="9">
        <f t="shared" si="3"/>
        <v>43379.742361111108</v>
      </c>
      <c r="L109" s="9">
        <f t="shared" si="3"/>
        <v>43379.758333333331</v>
      </c>
      <c r="M109" s="49" t="str">
        <f t="shared" si="4"/>
        <v>43379.742361111143379.7583333333</v>
      </c>
      <c r="N109" s="50" t="str">
        <f t="shared" si="5"/>
        <v>肯定的</v>
      </c>
    </row>
    <row r="110" spans="1:14" s="11" customFormat="1" hidden="1" x14ac:dyDescent="0.4">
      <c r="B110" s="7">
        <v>6</v>
      </c>
      <c r="C110" s="57">
        <v>43379.786180555559</v>
      </c>
      <c r="D110" s="11">
        <v>525</v>
      </c>
      <c r="E110" s="11" t="s">
        <v>51</v>
      </c>
      <c r="F110" s="11">
        <v>545</v>
      </c>
      <c r="G110" s="11" t="s">
        <v>20</v>
      </c>
      <c r="H110" s="57">
        <v>43379.772962962961</v>
      </c>
      <c r="I110" s="57">
        <v>43379.78229166667</v>
      </c>
      <c r="J110" s="11" t="s">
        <v>166</v>
      </c>
      <c r="K110" s="9">
        <f t="shared" si="3"/>
        <v>43379.772916666669</v>
      </c>
      <c r="L110" s="9">
        <f t="shared" si="3"/>
        <v>43379.781944444447</v>
      </c>
      <c r="M110" s="49" t="str">
        <f t="shared" si="4"/>
        <v>43379.772916666743379.7819444444</v>
      </c>
      <c r="N110" s="50" t="str">
        <f t="shared" si="5"/>
        <v>肯定的</v>
      </c>
    </row>
    <row r="111" spans="1:14" s="11" customFormat="1" hidden="1" x14ac:dyDescent="0.4">
      <c r="B111" s="7">
        <v>6</v>
      </c>
      <c r="C111" s="57">
        <v>43379.818287037036</v>
      </c>
      <c r="D111" s="11">
        <v>546</v>
      </c>
      <c r="E111" s="11" t="s">
        <v>64</v>
      </c>
      <c r="F111" s="11">
        <v>514</v>
      </c>
      <c r="G111" s="11" t="s">
        <v>40</v>
      </c>
      <c r="H111" s="57">
        <v>43379.803541666668</v>
      </c>
      <c r="I111" s="57">
        <v>43379.817789351851</v>
      </c>
      <c r="J111" s="11" t="s">
        <v>166</v>
      </c>
      <c r="K111" s="9">
        <f t="shared" si="3"/>
        <v>43379.803472222222</v>
      </c>
      <c r="L111" s="9">
        <f t="shared" si="3"/>
        <v>43379.817361111112</v>
      </c>
      <c r="M111" s="49" t="str">
        <f t="shared" si="4"/>
        <v>43379.803472222243379.8173611111</v>
      </c>
      <c r="N111" s="50" t="str">
        <f t="shared" si="5"/>
        <v>肯定的</v>
      </c>
    </row>
    <row r="112" spans="1:14" s="11" customFormat="1" hidden="1" x14ac:dyDescent="0.4">
      <c r="B112" s="7">
        <v>6</v>
      </c>
      <c r="C112" s="57">
        <v>43379.829236111109</v>
      </c>
      <c r="D112" s="11">
        <v>523</v>
      </c>
      <c r="E112" s="11" t="s">
        <v>38</v>
      </c>
      <c r="F112" s="11">
        <v>508</v>
      </c>
      <c r="G112" s="11" t="s">
        <v>32</v>
      </c>
      <c r="H112" s="57">
        <v>43379.820092592592</v>
      </c>
      <c r="I112" s="57">
        <v>43379.826006944444</v>
      </c>
      <c r="J112" s="11" t="s">
        <v>166</v>
      </c>
      <c r="K112" s="9">
        <f t="shared" ref="K112:L175" si="6">INT(H112*1440)/1440</f>
        <v>43379.819444444445</v>
      </c>
      <c r="L112" s="9">
        <f t="shared" si="6"/>
        <v>43379.825694444444</v>
      </c>
      <c r="M112" s="49" t="str">
        <f t="shared" ref="M112:M175" si="7">CONCATENATE(K112,L112)</f>
        <v>43379.819444444443379.8256944444</v>
      </c>
      <c r="N112" s="50" t="str">
        <f t="shared" ref="N112:N148" si="8">J112</f>
        <v>肯定的</v>
      </c>
    </row>
    <row r="113" spans="1:16" s="11" customFormat="1" hidden="1" x14ac:dyDescent="0.4">
      <c r="B113" s="7">
        <v>6</v>
      </c>
      <c r="C113" s="57">
        <v>43379.853807870371</v>
      </c>
      <c r="D113" s="11">
        <v>510</v>
      </c>
      <c r="E113" s="11" t="s">
        <v>79</v>
      </c>
      <c r="F113" s="11">
        <v>546</v>
      </c>
      <c r="G113" s="11" t="s">
        <v>64</v>
      </c>
      <c r="H113" s="57">
        <v>43379.822962962964</v>
      </c>
      <c r="I113" s="57">
        <v>43379.852881944447</v>
      </c>
      <c r="J113" s="11" t="s">
        <v>166</v>
      </c>
      <c r="K113" s="9">
        <f t="shared" si="6"/>
        <v>43379.822916666664</v>
      </c>
      <c r="L113" s="9">
        <f t="shared" si="6"/>
        <v>43379.852777777778</v>
      </c>
      <c r="M113" s="49" t="str">
        <f t="shared" si="7"/>
        <v>43379.822916666743379.8527777778</v>
      </c>
      <c r="N113" s="50" t="str">
        <f t="shared" si="8"/>
        <v>肯定的</v>
      </c>
    </row>
    <row r="114" spans="1:16" s="11" customFormat="1" hidden="1" x14ac:dyDescent="0.4">
      <c r="B114" s="7">
        <v>6</v>
      </c>
      <c r="C114" s="57">
        <v>43379.853634259256</v>
      </c>
      <c r="D114" s="11">
        <v>510</v>
      </c>
      <c r="E114" s="11" t="s">
        <v>79</v>
      </c>
      <c r="F114" s="11">
        <v>546</v>
      </c>
      <c r="G114" s="11" t="s">
        <v>64</v>
      </c>
      <c r="H114" s="57">
        <v>43379.822962962964</v>
      </c>
      <c r="I114" s="57">
        <v>43379.852881944447</v>
      </c>
      <c r="J114" s="11" t="s">
        <v>166</v>
      </c>
      <c r="K114" s="9">
        <f t="shared" si="6"/>
        <v>43379.822916666664</v>
      </c>
      <c r="L114" s="9">
        <f t="shared" si="6"/>
        <v>43379.852777777778</v>
      </c>
      <c r="M114" s="49" t="str">
        <f t="shared" si="7"/>
        <v>43379.822916666743379.8527777778</v>
      </c>
      <c r="N114" s="50" t="str">
        <f t="shared" si="8"/>
        <v>肯定的</v>
      </c>
    </row>
    <row r="115" spans="1:16" s="11" customFormat="1" hidden="1" x14ac:dyDescent="0.4">
      <c r="B115" s="7">
        <v>6</v>
      </c>
      <c r="C115" s="57">
        <v>43379.848333333335</v>
      </c>
      <c r="D115" s="11">
        <v>508</v>
      </c>
      <c r="E115" s="11" t="s">
        <v>32</v>
      </c>
      <c r="F115" s="11">
        <v>523</v>
      </c>
      <c r="G115" s="11" t="s">
        <v>38</v>
      </c>
      <c r="H115" s="57">
        <v>43379.836712962962</v>
      </c>
      <c r="I115" s="57">
        <v>43379.84207175926</v>
      </c>
      <c r="J115" s="11" t="s">
        <v>166</v>
      </c>
      <c r="K115" s="9">
        <f t="shared" si="6"/>
        <v>43379.836111111108</v>
      </c>
      <c r="L115" s="9">
        <f t="shared" si="6"/>
        <v>43379.841666666667</v>
      </c>
      <c r="M115" s="49" t="str">
        <f t="shared" si="7"/>
        <v>43379.836111111143379.8416666667</v>
      </c>
      <c r="N115" s="50" t="str">
        <f t="shared" si="8"/>
        <v>肯定的</v>
      </c>
    </row>
    <row r="116" spans="1:16" s="11" customFormat="1" hidden="1" x14ac:dyDescent="0.4">
      <c r="B116" s="7">
        <v>6</v>
      </c>
      <c r="C116" s="57">
        <v>43379.855578703704</v>
      </c>
      <c r="D116" s="11">
        <v>533</v>
      </c>
      <c r="E116" s="11" t="s">
        <v>167</v>
      </c>
      <c r="F116" s="11">
        <v>507</v>
      </c>
      <c r="G116" s="11" t="s">
        <v>66</v>
      </c>
      <c r="H116" s="57">
        <v>43379.84207175926</v>
      </c>
      <c r="I116" s="57">
        <v>43379.853807870371</v>
      </c>
      <c r="J116" s="11" t="s">
        <v>166</v>
      </c>
      <c r="K116" s="9">
        <f t="shared" si="6"/>
        <v>43379.841666666667</v>
      </c>
      <c r="L116" s="9">
        <f t="shared" si="6"/>
        <v>43379.853472222225</v>
      </c>
      <c r="M116" s="49" t="str">
        <f t="shared" si="7"/>
        <v>43379.841666666743379.8534722222</v>
      </c>
      <c r="N116" s="50" t="str">
        <f t="shared" si="8"/>
        <v>肯定的</v>
      </c>
    </row>
    <row r="117" spans="1:16" s="11" customFormat="1" hidden="1" x14ac:dyDescent="0.4">
      <c r="B117" s="7">
        <v>6</v>
      </c>
      <c r="C117" s="57">
        <v>43379.848981481482</v>
      </c>
      <c r="D117" s="11">
        <v>502</v>
      </c>
      <c r="E117" s="11" t="s">
        <v>49</v>
      </c>
      <c r="F117" s="11">
        <v>515</v>
      </c>
      <c r="G117" s="11" t="s">
        <v>73</v>
      </c>
      <c r="H117" s="57">
        <v>43379.842743055553</v>
      </c>
      <c r="I117" s="57">
        <v>43379.848414351851</v>
      </c>
      <c r="J117" s="11" t="s">
        <v>166</v>
      </c>
      <c r="K117" s="9">
        <f t="shared" si="6"/>
        <v>43379.842361111114</v>
      </c>
      <c r="L117" s="9">
        <f t="shared" si="6"/>
        <v>43379.847916666666</v>
      </c>
      <c r="M117" s="49" t="str">
        <f t="shared" si="7"/>
        <v>43379.842361111143379.8479166667</v>
      </c>
      <c r="N117" s="50" t="str">
        <f t="shared" si="8"/>
        <v>肯定的</v>
      </c>
    </row>
    <row r="118" spans="1:16" s="11" customFormat="1" hidden="1" x14ac:dyDescent="0.4">
      <c r="B118" s="7">
        <v>6</v>
      </c>
      <c r="C118" s="57">
        <v>43379.878703703704</v>
      </c>
      <c r="D118" s="11">
        <v>523</v>
      </c>
      <c r="E118" s="11" t="s">
        <v>38</v>
      </c>
      <c r="F118" s="11">
        <v>543</v>
      </c>
      <c r="G118" s="11" t="s">
        <v>28</v>
      </c>
      <c r="H118" s="57">
        <v>43379.859826388885</v>
      </c>
      <c r="I118" s="57">
        <v>43379.87840277778</v>
      </c>
      <c r="J118" s="11" t="s">
        <v>166</v>
      </c>
      <c r="K118" s="9">
        <f t="shared" si="6"/>
        <v>43379.859722222223</v>
      </c>
      <c r="L118" s="9">
        <f t="shared" si="6"/>
        <v>43379.87777777778</v>
      </c>
      <c r="M118" s="49" t="str">
        <f t="shared" si="7"/>
        <v>43379.859722222243379.8777777778</v>
      </c>
      <c r="N118" s="50" t="str">
        <f t="shared" si="8"/>
        <v>肯定的</v>
      </c>
    </row>
    <row r="119" spans="1:16" s="11" customFormat="1" hidden="1" x14ac:dyDescent="0.4">
      <c r="A119" s="7"/>
      <c r="B119" s="7">
        <v>6</v>
      </c>
      <c r="C119" s="8">
        <v>43379.87462962963</v>
      </c>
      <c r="D119" s="7">
        <v>523</v>
      </c>
      <c r="E119" s="7" t="s">
        <v>38</v>
      </c>
      <c r="F119" s="7">
        <v>543</v>
      </c>
      <c r="G119" s="7" t="s">
        <v>28</v>
      </c>
      <c r="H119" s="8">
        <v>43379.861331018517</v>
      </c>
      <c r="I119" s="8">
        <v>43379.874293981484</v>
      </c>
      <c r="J119" s="7" t="s">
        <v>166</v>
      </c>
      <c r="K119" s="9">
        <f t="shared" si="6"/>
        <v>43379.861111111109</v>
      </c>
      <c r="L119" s="9">
        <f t="shared" si="6"/>
        <v>43379.873611111114</v>
      </c>
      <c r="M119" s="49" t="str">
        <f t="shared" si="7"/>
        <v>43379.861111111143379.8736111111</v>
      </c>
      <c r="N119" s="50" t="str">
        <f t="shared" si="8"/>
        <v>肯定的</v>
      </c>
      <c r="O119" s="7"/>
      <c r="P119" s="7"/>
    </row>
    <row r="120" spans="1:16" s="11" customFormat="1" hidden="1" x14ac:dyDescent="0.4">
      <c r="B120" s="11">
        <v>7</v>
      </c>
      <c r="C120" s="57">
        <v>43380.431192129632</v>
      </c>
      <c r="D120" s="11">
        <v>523</v>
      </c>
      <c r="E120" s="11" t="s">
        <v>38</v>
      </c>
      <c r="F120" s="11">
        <v>541</v>
      </c>
      <c r="G120" s="11" t="s">
        <v>56</v>
      </c>
      <c r="H120" s="57">
        <v>43380.416192129633</v>
      </c>
      <c r="I120" s="57">
        <v>43380.428414351853</v>
      </c>
      <c r="J120" s="11" t="s">
        <v>166</v>
      </c>
      <c r="K120" s="9">
        <f t="shared" si="6"/>
        <v>43380.415972222225</v>
      </c>
      <c r="L120" s="9">
        <f t="shared" si="6"/>
        <v>43380.427777777775</v>
      </c>
      <c r="M120" s="49" t="str">
        <f t="shared" si="7"/>
        <v>43380.415972222243380.4277777778</v>
      </c>
      <c r="N120" s="50" t="str">
        <f t="shared" si="8"/>
        <v>肯定的</v>
      </c>
    </row>
    <row r="121" spans="1:16" s="11" customFormat="1" hidden="1" x14ac:dyDescent="0.4">
      <c r="B121" s="11">
        <v>7</v>
      </c>
      <c r="C121" s="57">
        <v>43380.465624999997</v>
      </c>
      <c r="D121" s="11">
        <v>546</v>
      </c>
      <c r="E121" s="11" t="s">
        <v>64</v>
      </c>
      <c r="F121" s="11">
        <v>510</v>
      </c>
      <c r="G121" s="11" t="s">
        <v>79</v>
      </c>
      <c r="H121" s="57">
        <v>43380.434513888889</v>
      </c>
      <c r="I121" s="57">
        <v>43380.465173611112</v>
      </c>
      <c r="J121" s="11" t="s">
        <v>166</v>
      </c>
      <c r="K121" s="9">
        <f t="shared" si="6"/>
        <v>43380.434027777781</v>
      </c>
      <c r="L121" s="9">
        <f t="shared" si="6"/>
        <v>43380.464583333334</v>
      </c>
      <c r="M121" s="49" t="str">
        <f t="shared" si="7"/>
        <v>43380.434027777843380.4645833333</v>
      </c>
      <c r="N121" s="50" t="str">
        <f t="shared" si="8"/>
        <v>肯定的</v>
      </c>
    </row>
    <row r="122" spans="1:16" s="11" customFormat="1" hidden="1" x14ac:dyDescent="0.4">
      <c r="B122" s="11">
        <v>7</v>
      </c>
      <c r="C122" s="57">
        <v>43380.451238425929</v>
      </c>
      <c r="D122" s="11">
        <v>500</v>
      </c>
      <c r="E122" s="11" t="s">
        <v>30</v>
      </c>
      <c r="F122" s="11">
        <v>539</v>
      </c>
      <c r="G122" s="11" t="s">
        <v>42</v>
      </c>
      <c r="H122" s="57">
        <v>43380.435891203706</v>
      </c>
      <c r="I122" s="57">
        <v>43380.447465277779</v>
      </c>
      <c r="J122" s="11" t="s">
        <v>166</v>
      </c>
      <c r="K122" s="9">
        <f t="shared" si="6"/>
        <v>43380.435416666667</v>
      </c>
      <c r="L122" s="9">
        <f t="shared" si="6"/>
        <v>43380.447222222225</v>
      </c>
      <c r="M122" s="49" t="str">
        <f t="shared" si="7"/>
        <v>43380.435416666743380.4472222222</v>
      </c>
      <c r="N122" s="50" t="str">
        <f t="shared" si="8"/>
        <v>肯定的</v>
      </c>
    </row>
    <row r="123" spans="1:16" s="11" customFormat="1" hidden="1" x14ac:dyDescent="0.4">
      <c r="B123" s="11">
        <v>7</v>
      </c>
      <c r="C123" s="57">
        <v>43380.466168981482</v>
      </c>
      <c r="D123" s="11">
        <v>545</v>
      </c>
      <c r="E123" s="11" t="s">
        <v>20</v>
      </c>
      <c r="F123" s="11">
        <v>543</v>
      </c>
      <c r="G123" s="11" t="s">
        <v>28</v>
      </c>
      <c r="H123" s="57">
        <v>43380.445497685185</v>
      </c>
      <c r="I123" s="57">
        <v>43380.466087962966</v>
      </c>
      <c r="J123" s="11" t="s">
        <v>168</v>
      </c>
      <c r="K123" s="9">
        <f t="shared" si="6"/>
        <v>43380.445138888892</v>
      </c>
      <c r="L123" s="9">
        <f t="shared" si="6"/>
        <v>43380.46597222222</v>
      </c>
      <c r="M123" s="49" t="str">
        <f t="shared" si="7"/>
        <v>43380.445138888943380.4659722222</v>
      </c>
      <c r="N123" s="50" t="str">
        <f t="shared" si="8"/>
        <v>否定的</v>
      </c>
    </row>
    <row r="124" spans="1:16" s="11" customFormat="1" hidden="1" x14ac:dyDescent="0.4">
      <c r="B124" s="11">
        <v>7</v>
      </c>
      <c r="C124" s="57">
        <v>43380.460752314815</v>
      </c>
      <c r="D124" s="11">
        <v>525</v>
      </c>
      <c r="E124" s="11" t="s">
        <v>51</v>
      </c>
      <c r="F124" s="11">
        <v>503</v>
      </c>
      <c r="G124" s="11" t="s">
        <v>26</v>
      </c>
      <c r="H124" s="57">
        <v>43380.44971064815</v>
      </c>
      <c r="I124" s="57">
        <v>43380.460416666669</v>
      </c>
      <c r="J124" s="11" t="s">
        <v>166</v>
      </c>
      <c r="K124" s="9">
        <f t="shared" si="6"/>
        <v>43380.449305555558</v>
      </c>
      <c r="L124" s="9">
        <f t="shared" si="6"/>
        <v>43380.460416666669</v>
      </c>
      <c r="M124" s="49" t="str">
        <f t="shared" si="7"/>
        <v>43380.449305555643380.4604166667</v>
      </c>
      <c r="N124" s="50" t="str">
        <f t="shared" si="8"/>
        <v>肯定的</v>
      </c>
    </row>
    <row r="125" spans="1:16" s="11" customFormat="1" hidden="1" x14ac:dyDescent="0.4">
      <c r="B125" s="11">
        <v>7</v>
      </c>
      <c r="C125" s="57">
        <v>43380.478773148148</v>
      </c>
      <c r="D125" s="11">
        <v>515</v>
      </c>
      <c r="E125" s="11" t="s">
        <v>73</v>
      </c>
      <c r="F125" s="11">
        <v>510</v>
      </c>
      <c r="G125" s="11" t="s">
        <v>79</v>
      </c>
      <c r="H125" s="57">
        <v>43380.464120370372</v>
      </c>
      <c r="I125" s="57">
        <v>43380.474398148152</v>
      </c>
      <c r="J125" s="11" t="s">
        <v>166</v>
      </c>
      <c r="K125" s="9">
        <f t="shared" si="6"/>
        <v>43380.463888888888</v>
      </c>
      <c r="L125" s="9">
        <f t="shared" si="6"/>
        <v>43380.474305555559</v>
      </c>
      <c r="M125" s="49" t="str">
        <f t="shared" si="7"/>
        <v>43380.463888888943380.4743055556</v>
      </c>
      <c r="N125" s="50" t="str">
        <f t="shared" si="8"/>
        <v>肯定的</v>
      </c>
    </row>
    <row r="126" spans="1:16" s="11" customFormat="1" hidden="1" x14ac:dyDescent="0.4">
      <c r="B126" s="11">
        <v>7</v>
      </c>
      <c r="C126" s="57">
        <v>43380.474143518521</v>
      </c>
      <c r="D126" s="11">
        <v>545</v>
      </c>
      <c r="E126" s="11" t="s">
        <v>20</v>
      </c>
      <c r="F126" s="11">
        <v>543</v>
      </c>
      <c r="G126" s="11" t="s">
        <v>28</v>
      </c>
      <c r="H126" s="57">
        <v>43380.46671296296</v>
      </c>
      <c r="I126" s="57">
        <v>43380.473877314813</v>
      </c>
      <c r="J126" s="11" t="s">
        <v>166</v>
      </c>
      <c r="K126" s="9">
        <f t="shared" si="6"/>
        <v>43380.466666666667</v>
      </c>
      <c r="L126" s="9">
        <f t="shared" si="6"/>
        <v>43380.473611111112</v>
      </c>
      <c r="M126" s="49" t="str">
        <f t="shared" si="7"/>
        <v>43380.466666666743380.4736111111</v>
      </c>
      <c r="N126" s="50" t="str">
        <f t="shared" si="8"/>
        <v>肯定的</v>
      </c>
    </row>
    <row r="127" spans="1:16" s="11" customFormat="1" hidden="1" x14ac:dyDescent="0.4">
      <c r="B127" s="11">
        <v>7</v>
      </c>
      <c r="C127" s="57">
        <v>43380.493935185186</v>
      </c>
      <c r="D127" s="11">
        <v>507</v>
      </c>
      <c r="E127" s="11" t="s">
        <v>66</v>
      </c>
      <c r="F127" s="11">
        <v>544</v>
      </c>
      <c r="G127" s="11" t="s">
        <v>22</v>
      </c>
      <c r="H127" s="57">
        <v>43380.482939814814</v>
      </c>
      <c r="I127" s="57">
        <v>43380.491041666668</v>
      </c>
      <c r="J127" s="11" t="s">
        <v>166</v>
      </c>
      <c r="K127" s="9">
        <f t="shared" si="6"/>
        <v>43380.482638888891</v>
      </c>
      <c r="L127" s="9">
        <f t="shared" si="6"/>
        <v>43380.490972222222</v>
      </c>
      <c r="M127" s="49" t="str">
        <f t="shared" si="7"/>
        <v>43380.482638888943380.4909722222</v>
      </c>
      <c r="N127" s="50" t="str">
        <f t="shared" si="8"/>
        <v>肯定的</v>
      </c>
    </row>
    <row r="128" spans="1:16" s="11" customFormat="1" hidden="1" x14ac:dyDescent="0.4">
      <c r="B128" s="11">
        <v>7</v>
      </c>
      <c r="C128" s="57">
        <v>43380.511458333334</v>
      </c>
      <c r="D128" s="11">
        <v>539</v>
      </c>
      <c r="E128" s="11" t="s">
        <v>42</v>
      </c>
      <c r="F128" s="11">
        <v>549</v>
      </c>
      <c r="G128" s="11" t="s">
        <v>77</v>
      </c>
      <c r="H128" s="57">
        <v>43380.496840277781</v>
      </c>
      <c r="I128" s="57">
        <v>43380.510069444441</v>
      </c>
      <c r="J128" s="11" t="s">
        <v>166</v>
      </c>
      <c r="K128" s="9">
        <f t="shared" si="6"/>
        <v>43380.496527777781</v>
      </c>
      <c r="L128" s="9">
        <f t="shared" si="6"/>
        <v>43380.509722222225</v>
      </c>
      <c r="M128" s="49" t="str">
        <f t="shared" si="7"/>
        <v>43380.496527777843380.5097222222</v>
      </c>
      <c r="N128" s="50" t="str">
        <f t="shared" si="8"/>
        <v>肯定的</v>
      </c>
    </row>
    <row r="129" spans="1:16" s="11" customFormat="1" hidden="1" x14ac:dyDescent="0.4">
      <c r="B129" s="11">
        <v>7</v>
      </c>
      <c r="C129" s="57">
        <v>43380.51771990741</v>
      </c>
      <c r="D129" s="11">
        <v>549</v>
      </c>
      <c r="E129" s="11" t="s">
        <v>77</v>
      </c>
      <c r="F129" s="11">
        <v>541</v>
      </c>
      <c r="G129" s="11" t="s">
        <v>56</v>
      </c>
      <c r="H129" s="57">
        <v>43380.502326388887</v>
      </c>
      <c r="I129" s="57">
        <v>43380.517604166664</v>
      </c>
      <c r="J129" s="11" t="s">
        <v>166</v>
      </c>
      <c r="K129" s="9">
        <f t="shared" si="6"/>
        <v>43380.502083333333</v>
      </c>
      <c r="L129" s="9">
        <f t="shared" si="6"/>
        <v>43380.517361111109</v>
      </c>
      <c r="M129" s="49" t="str">
        <f t="shared" si="7"/>
        <v>43380.502083333343380.5173611111</v>
      </c>
      <c r="N129" s="50" t="str">
        <f t="shared" si="8"/>
        <v>肯定的</v>
      </c>
    </row>
    <row r="130" spans="1:16" s="11" customFormat="1" hidden="1" x14ac:dyDescent="0.4">
      <c r="B130" s="11">
        <v>7</v>
      </c>
      <c r="C130" s="57">
        <v>43380.528622685182</v>
      </c>
      <c r="D130" s="11">
        <v>533</v>
      </c>
      <c r="E130" s="11" t="s">
        <v>167</v>
      </c>
      <c r="F130" s="11">
        <v>502</v>
      </c>
      <c r="G130" s="11" t="s">
        <v>49</v>
      </c>
      <c r="H130" s="57">
        <v>43380.51934027778</v>
      </c>
      <c r="I130" s="57">
        <v>43380.527916666666</v>
      </c>
      <c r="J130" s="11" t="s">
        <v>166</v>
      </c>
      <c r="K130" s="9">
        <f t="shared" si="6"/>
        <v>43380.518750000003</v>
      </c>
      <c r="L130" s="9">
        <f t="shared" si="6"/>
        <v>43380.527777777781</v>
      </c>
      <c r="M130" s="49" t="str">
        <f t="shared" si="7"/>
        <v>43380.5187543380.5277777778</v>
      </c>
      <c r="N130" s="50" t="str">
        <f t="shared" si="8"/>
        <v>肯定的</v>
      </c>
    </row>
    <row r="131" spans="1:16" s="11" customFormat="1" hidden="1" x14ac:dyDescent="0.4">
      <c r="B131" s="11">
        <v>7</v>
      </c>
      <c r="C131" s="57">
        <v>43380.569502314815</v>
      </c>
      <c r="D131" s="11">
        <v>528</v>
      </c>
      <c r="E131" s="11" t="s">
        <v>35</v>
      </c>
      <c r="F131" s="11">
        <v>540</v>
      </c>
      <c r="G131" s="11" t="s">
        <v>71</v>
      </c>
      <c r="H131" s="57">
        <v>43380.528506944444</v>
      </c>
      <c r="I131" s="57">
        <v>43380.551921296297</v>
      </c>
      <c r="J131" s="11" t="s">
        <v>166</v>
      </c>
      <c r="K131" s="9">
        <f t="shared" si="6"/>
        <v>43380.52847222222</v>
      </c>
      <c r="L131" s="9">
        <f t="shared" si="6"/>
        <v>43380.551388888889</v>
      </c>
      <c r="M131" s="49" t="str">
        <f t="shared" si="7"/>
        <v>43380.528472222243380.5513888889</v>
      </c>
      <c r="N131" s="50" t="str">
        <f t="shared" si="8"/>
        <v>肯定的</v>
      </c>
    </row>
    <row r="132" spans="1:16" s="12" customFormat="1" hidden="1" x14ac:dyDescent="0.4">
      <c r="B132" s="12">
        <v>7</v>
      </c>
      <c r="C132" s="13">
        <v>43380.562118055554</v>
      </c>
      <c r="D132" s="12">
        <v>545</v>
      </c>
      <c r="E132" s="12" t="s">
        <v>20</v>
      </c>
      <c r="F132" s="12">
        <v>546</v>
      </c>
      <c r="G132" s="12" t="s">
        <v>64</v>
      </c>
      <c r="H132" s="13">
        <v>43380.528969907406</v>
      </c>
      <c r="I132" s="13">
        <v>43380.561562499999</v>
      </c>
      <c r="J132" s="12" t="s">
        <v>166</v>
      </c>
      <c r="K132" s="9">
        <f t="shared" si="6"/>
        <v>43380.52847222222</v>
      </c>
      <c r="L132" s="9">
        <f t="shared" si="6"/>
        <v>43380.561111111114</v>
      </c>
      <c r="M132" s="49" t="str">
        <f t="shared" si="7"/>
        <v>43380.528472222243380.5611111111</v>
      </c>
      <c r="N132" s="56" t="str">
        <f t="shared" si="8"/>
        <v>肯定的</v>
      </c>
    </row>
    <row r="133" spans="1:16" s="11" customFormat="1" hidden="1" x14ac:dyDescent="0.4">
      <c r="A133" s="7"/>
      <c r="B133" s="7">
        <v>7</v>
      </c>
      <c r="C133" s="8">
        <v>43380.549930555557</v>
      </c>
      <c r="D133" s="7">
        <v>546</v>
      </c>
      <c r="E133" s="7" t="s">
        <v>64</v>
      </c>
      <c r="F133" s="7">
        <v>515</v>
      </c>
      <c r="G133" s="7" t="s">
        <v>73</v>
      </c>
      <c r="H133" s="8">
        <v>43380.541273148148</v>
      </c>
      <c r="I133" s="8">
        <v>43380.549826388888</v>
      </c>
      <c r="J133" s="7" t="s">
        <v>166</v>
      </c>
      <c r="K133" s="9">
        <f t="shared" si="6"/>
        <v>43380.540972222225</v>
      </c>
      <c r="L133" s="9">
        <f t="shared" si="6"/>
        <v>43380.549305555556</v>
      </c>
      <c r="M133" s="49" t="str">
        <f t="shared" si="7"/>
        <v>43380.540972222243380.5493055556</v>
      </c>
      <c r="N133" s="50" t="str">
        <f t="shared" si="8"/>
        <v>肯定的</v>
      </c>
      <c r="O133" s="7"/>
      <c r="P133" s="7"/>
    </row>
    <row r="134" spans="1:16" s="11" customFormat="1" hidden="1" x14ac:dyDescent="0.4">
      <c r="B134" s="11">
        <v>7</v>
      </c>
      <c r="C134" s="57">
        <v>43380.564131944448</v>
      </c>
      <c r="D134" s="11">
        <v>543</v>
      </c>
      <c r="E134" s="11" t="s">
        <v>28</v>
      </c>
      <c r="F134" s="11">
        <v>508</v>
      </c>
      <c r="G134" s="11" t="s">
        <v>32</v>
      </c>
      <c r="H134" s="57">
        <v>43380.551481481481</v>
      </c>
      <c r="I134" s="57">
        <v>43380.564016203702</v>
      </c>
      <c r="J134" s="11" t="s">
        <v>166</v>
      </c>
      <c r="K134" s="9">
        <f t="shared" si="6"/>
        <v>43380.551388888889</v>
      </c>
      <c r="L134" s="9">
        <f t="shared" si="6"/>
        <v>43380.563888888886</v>
      </c>
      <c r="M134" s="49" t="str">
        <f t="shared" si="7"/>
        <v>43380.551388888943380.5638888889</v>
      </c>
      <c r="N134" s="50" t="str">
        <f t="shared" si="8"/>
        <v>肯定的</v>
      </c>
    </row>
    <row r="135" spans="1:16" s="11" customFormat="1" hidden="1" x14ac:dyDescent="0.4">
      <c r="B135" s="11">
        <v>7</v>
      </c>
      <c r="C135" s="57">
        <v>43380.602118055554</v>
      </c>
      <c r="D135" s="11">
        <v>515</v>
      </c>
      <c r="E135" s="11" t="s">
        <v>73</v>
      </c>
      <c r="F135" s="11">
        <v>530</v>
      </c>
      <c r="G135" s="11" t="s">
        <v>24</v>
      </c>
      <c r="H135" s="57">
        <v>43380.567650462966</v>
      </c>
      <c r="I135" s="57">
        <v>43380.598321759258</v>
      </c>
      <c r="J135" s="11" t="s">
        <v>166</v>
      </c>
      <c r="K135" s="9">
        <f t="shared" si="6"/>
        <v>43380.567361111112</v>
      </c>
      <c r="L135" s="9">
        <f t="shared" si="6"/>
        <v>43380.597916666666</v>
      </c>
      <c r="M135" s="49" t="str">
        <f t="shared" si="7"/>
        <v>43380.567361111143380.5979166667</v>
      </c>
      <c r="N135" s="50" t="str">
        <f t="shared" si="8"/>
        <v>肯定的</v>
      </c>
    </row>
    <row r="136" spans="1:16" s="11" customFormat="1" hidden="1" x14ac:dyDescent="0.4">
      <c r="B136" s="11">
        <v>7</v>
      </c>
      <c r="C136" s="57">
        <v>43380.591539351852</v>
      </c>
      <c r="D136" s="11">
        <v>528</v>
      </c>
      <c r="E136" s="11" t="s">
        <v>35</v>
      </c>
      <c r="F136" s="11">
        <v>508</v>
      </c>
      <c r="G136" s="11" t="s">
        <v>32</v>
      </c>
      <c r="H136" s="57">
        <v>43380.574791666666</v>
      </c>
      <c r="I136" s="57">
        <v>43380.590578703705</v>
      </c>
      <c r="J136" s="11" t="s">
        <v>166</v>
      </c>
      <c r="K136" s="9">
        <f t="shared" si="6"/>
        <v>43380.574305555558</v>
      </c>
      <c r="L136" s="9">
        <f t="shared" si="6"/>
        <v>43380.590277777781</v>
      </c>
      <c r="M136" s="49" t="str">
        <f t="shared" si="7"/>
        <v>43380.574305555643380.5902777778</v>
      </c>
      <c r="N136" s="50" t="str">
        <f t="shared" si="8"/>
        <v>肯定的</v>
      </c>
    </row>
    <row r="137" spans="1:16" s="11" customFormat="1" hidden="1" x14ac:dyDescent="0.4">
      <c r="B137" s="11">
        <v>7</v>
      </c>
      <c r="C137" s="57">
        <v>43380.590648148151</v>
      </c>
      <c r="D137" s="11">
        <v>502</v>
      </c>
      <c r="E137" s="11" t="s">
        <v>49</v>
      </c>
      <c r="F137" s="11">
        <v>508</v>
      </c>
      <c r="G137" s="11" t="s">
        <v>32</v>
      </c>
      <c r="H137" s="57">
        <v>43380.575983796298</v>
      </c>
      <c r="I137" s="57">
        <v>43380.589282407411</v>
      </c>
      <c r="J137" s="11" t="s">
        <v>166</v>
      </c>
      <c r="K137" s="9">
        <f t="shared" si="6"/>
        <v>43380.575694444444</v>
      </c>
      <c r="L137" s="9">
        <f t="shared" si="6"/>
        <v>43380.588888888888</v>
      </c>
      <c r="M137" s="49" t="str">
        <f t="shared" si="7"/>
        <v>43380.575694444443380.5888888889</v>
      </c>
      <c r="N137" s="50" t="str">
        <f t="shared" si="8"/>
        <v>肯定的</v>
      </c>
    </row>
    <row r="138" spans="1:16" s="11" customFormat="1" hidden="1" x14ac:dyDescent="0.4">
      <c r="B138" s="11">
        <v>7</v>
      </c>
      <c r="C138" s="57">
        <v>43380.604537037034</v>
      </c>
      <c r="D138" s="11">
        <v>503</v>
      </c>
      <c r="E138" s="11" t="s">
        <v>26</v>
      </c>
      <c r="F138" s="11">
        <v>543</v>
      </c>
      <c r="G138" s="11" t="s">
        <v>28</v>
      </c>
      <c r="H138" s="57">
        <v>43380.58452546296</v>
      </c>
      <c r="I138" s="57">
        <v>43380.601712962962</v>
      </c>
      <c r="J138" s="11" t="s">
        <v>166</v>
      </c>
      <c r="K138" s="9">
        <f t="shared" si="6"/>
        <v>43380.584027777775</v>
      </c>
      <c r="L138" s="9">
        <f t="shared" si="6"/>
        <v>43380.601388888892</v>
      </c>
      <c r="M138" s="49" t="str">
        <f t="shared" si="7"/>
        <v>43380.584027777843380.6013888889</v>
      </c>
      <c r="N138" s="50" t="str">
        <f t="shared" si="8"/>
        <v>肯定的</v>
      </c>
    </row>
    <row r="139" spans="1:16" s="11" customFormat="1" hidden="1" x14ac:dyDescent="0.4">
      <c r="B139" s="11">
        <v>7</v>
      </c>
      <c r="C139" s="57">
        <v>43380.629201388889</v>
      </c>
      <c r="D139" s="11">
        <v>546</v>
      </c>
      <c r="E139" s="11" t="s">
        <v>64</v>
      </c>
      <c r="F139" s="11">
        <v>510</v>
      </c>
      <c r="G139" s="11" t="s">
        <v>79</v>
      </c>
      <c r="H139" s="57">
        <v>43380.59579861111</v>
      </c>
      <c r="I139" s="57">
        <v>43380.625868055555</v>
      </c>
      <c r="J139" s="11" t="s">
        <v>166</v>
      </c>
      <c r="K139" s="9">
        <f t="shared" si="6"/>
        <v>43380.595138888886</v>
      </c>
      <c r="L139" s="9">
        <f t="shared" si="6"/>
        <v>43380.625694444447</v>
      </c>
      <c r="M139" s="49" t="str">
        <f t="shared" si="7"/>
        <v>43380.595138888943380.6256944444</v>
      </c>
      <c r="N139" s="50" t="str">
        <f t="shared" si="8"/>
        <v>肯定的</v>
      </c>
    </row>
    <row r="140" spans="1:16" s="11" customFormat="1" hidden="1" x14ac:dyDescent="0.4">
      <c r="B140" s="11">
        <v>7</v>
      </c>
      <c r="C140" s="57">
        <v>43380.614976851852</v>
      </c>
      <c r="D140" s="11">
        <v>507</v>
      </c>
      <c r="E140" s="11" t="s">
        <v>66</v>
      </c>
      <c r="F140" s="11">
        <v>515</v>
      </c>
      <c r="G140" s="11" t="s">
        <v>73</v>
      </c>
      <c r="H140" s="57">
        <v>43380.605509259258</v>
      </c>
      <c r="I140" s="57">
        <v>43380.613935185182</v>
      </c>
      <c r="J140" s="11" t="s">
        <v>166</v>
      </c>
      <c r="K140" s="9">
        <f t="shared" si="6"/>
        <v>43380.604861111111</v>
      </c>
      <c r="L140" s="9">
        <f t="shared" si="6"/>
        <v>43380.613888888889</v>
      </c>
      <c r="M140" s="49" t="str">
        <f t="shared" si="7"/>
        <v>43380.604861111143380.6138888889</v>
      </c>
      <c r="N140" s="50" t="str">
        <f t="shared" si="8"/>
        <v>肯定的</v>
      </c>
    </row>
    <row r="141" spans="1:16" s="11" customFormat="1" hidden="1" x14ac:dyDescent="0.4">
      <c r="B141" s="11">
        <v>7</v>
      </c>
      <c r="C141" s="57">
        <v>43380.646180555559</v>
      </c>
      <c r="D141" s="11">
        <v>533</v>
      </c>
      <c r="E141" s="11" t="s">
        <v>167</v>
      </c>
      <c r="F141" s="11">
        <v>508</v>
      </c>
      <c r="G141" s="11" t="s">
        <v>32</v>
      </c>
      <c r="H141" s="57">
        <v>43380.60869212963</v>
      </c>
      <c r="I141" s="57">
        <v>43380.645972222221</v>
      </c>
      <c r="J141" s="11" t="s">
        <v>166</v>
      </c>
      <c r="K141" s="9">
        <f t="shared" si="6"/>
        <v>43380.60833333333</v>
      </c>
      <c r="L141" s="9">
        <f t="shared" si="6"/>
        <v>43380.645833333336</v>
      </c>
      <c r="M141" s="49" t="str">
        <f t="shared" si="7"/>
        <v>43380.608333333343380.6458333333</v>
      </c>
      <c r="N141" s="50" t="str">
        <f t="shared" si="8"/>
        <v>肯定的</v>
      </c>
    </row>
    <row r="142" spans="1:16" s="11" customFormat="1" hidden="1" x14ac:dyDescent="0.4">
      <c r="B142" s="11">
        <v>7</v>
      </c>
      <c r="C142" s="57">
        <v>43380.65221064815</v>
      </c>
      <c r="D142" s="11">
        <v>515</v>
      </c>
      <c r="E142" s="11" t="s">
        <v>73</v>
      </c>
      <c r="F142" s="11">
        <v>523</v>
      </c>
      <c r="G142" s="11" t="s">
        <v>38</v>
      </c>
      <c r="H142" s="57">
        <v>43380.615659722222</v>
      </c>
      <c r="I142" s="57">
        <v>43380.634756944448</v>
      </c>
      <c r="J142" s="11" t="s">
        <v>166</v>
      </c>
      <c r="K142" s="9">
        <f t="shared" si="6"/>
        <v>43380.615277777775</v>
      </c>
      <c r="L142" s="9">
        <f t="shared" si="6"/>
        <v>43380.634722222225</v>
      </c>
      <c r="M142" s="49" t="str">
        <f t="shared" si="7"/>
        <v>43380.615277777843380.6347222222</v>
      </c>
      <c r="N142" s="50" t="str">
        <f t="shared" si="8"/>
        <v>肯定的</v>
      </c>
    </row>
    <row r="143" spans="1:16" s="11" customFormat="1" hidden="1" x14ac:dyDescent="0.4">
      <c r="B143" s="11">
        <v>7</v>
      </c>
      <c r="C143" s="57">
        <v>43380.671932870369</v>
      </c>
      <c r="D143" s="11">
        <v>541</v>
      </c>
      <c r="E143" s="11" t="s">
        <v>56</v>
      </c>
      <c r="F143" s="11">
        <v>545</v>
      </c>
      <c r="G143" s="11" t="s">
        <v>20</v>
      </c>
      <c r="H143" s="57">
        <v>43380.632986111108</v>
      </c>
      <c r="I143" s="57">
        <v>43380.669618055559</v>
      </c>
      <c r="J143" s="11" t="s">
        <v>166</v>
      </c>
      <c r="K143" s="9">
        <f t="shared" si="6"/>
        <v>43380.632638888892</v>
      </c>
      <c r="L143" s="9">
        <f t="shared" si="6"/>
        <v>43380.669444444444</v>
      </c>
      <c r="M143" s="49" t="str">
        <f t="shared" si="7"/>
        <v>43380.632638888943380.6694444444</v>
      </c>
      <c r="N143" s="50" t="str">
        <f t="shared" si="8"/>
        <v>肯定的</v>
      </c>
    </row>
    <row r="144" spans="1:16" s="11" customFormat="1" hidden="1" x14ac:dyDescent="0.4">
      <c r="B144" s="11">
        <v>7</v>
      </c>
      <c r="C144" s="57">
        <v>43380.677986111114</v>
      </c>
      <c r="D144" s="11">
        <v>508</v>
      </c>
      <c r="E144" s="11" t="s">
        <v>32</v>
      </c>
      <c r="F144" s="11">
        <v>532</v>
      </c>
      <c r="G144" s="11" t="s">
        <v>75</v>
      </c>
      <c r="H144" s="57">
        <v>43380.634131944447</v>
      </c>
      <c r="I144" s="57">
        <v>43380.673958333333</v>
      </c>
      <c r="J144" s="11" t="s">
        <v>166</v>
      </c>
      <c r="K144" s="9">
        <f t="shared" si="6"/>
        <v>43380.634027777778</v>
      </c>
      <c r="L144" s="9">
        <f t="shared" si="6"/>
        <v>43380.673611111109</v>
      </c>
      <c r="M144" s="49" t="str">
        <f t="shared" si="7"/>
        <v>43380.634027777843380.6736111111</v>
      </c>
      <c r="N144" s="50" t="str">
        <f t="shared" si="8"/>
        <v>肯定的</v>
      </c>
    </row>
    <row r="145" spans="1:14" s="11" customFormat="1" hidden="1" x14ac:dyDescent="0.4">
      <c r="B145" s="11">
        <v>7</v>
      </c>
      <c r="C145" s="57">
        <v>43380.667002314818</v>
      </c>
      <c r="D145" s="11">
        <v>525</v>
      </c>
      <c r="E145" s="11" t="s">
        <v>51</v>
      </c>
      <c r="F145" s="11">
        <v>515</v>
      </c>
      <c r="G145" s="11" t="s">
        <v>73</v>
      </c>
      <c r="H145" s="57">
        <v>43380.646469907406</v>
      </c>
      <c r="I145" s="57">
        <v>43380.666354166664</v>
      </c>
      <c r="J145" s="11" t="s">
        <v>166</v>
      </c>
      <c r="K145" s="9">
        <f t="shared" si="6"/>
        <v>43380.645833333336</v>
      </c>
      <c r="L145" s="9">
        <f t="shared" si="6"/>
        <v>43380.665972222225</v>
      </c>
      <c r="M145" s="49" t="str">
        <f t="shared" si="7"/>
        <v>43380.645833333343380.6659722222</v>
      </c>
      <c r="N145" s="50" t="str">
        <f t="shared" si="8"/>
        <v>肯定的</v>
      </c>
    </row>
    <row r="146" spans="1:14" s="11" customFormat="1" hidden="1" x14ac:dyDescent="0.4">
      <c r="B146" s="11">
        <v>7</v>
      </c>
      <c r="C146" s="57">
        <v>43380.697604166664</v>
      </c>
      <c r="D146" s="11">
        <v>523</v>
      </c>
      <c r="E146" s="11" t="s">
        <v>38</v>
      </c>
      <c r="F146" s="11">
        <v>538</v>
      </c>
      <c r="G146" s="11" t="s">
        <v>62</v>
      </c>
      <c r="H146" s="57">
        <v>43380.655624999999</v>
      </c>
      <c r="I146" s="57">
        <v>43380.696944444448</v>
      </c>
      <c r="J146" s="11" t="s">
        <v>166</v>
      </c>
      <c r="K146" s="9">
        <f t="shared" si="6"/>
        <v>43380.655555555553</v>
      </c>
      <c r="L146" s="9">
        <f t="shared" si="6"/>
        <v>43380.696527777778</v>
      </c>
      <c r="M146" s="49" t="str">
        <f t="shared" si="7"/>
        <v>43380.655555555643380.6965277778</v>
      </c>
      <c r="N146" s="50" t="str">
        <f t="shared" si="8"/>
        <v>肯定的</v>
      </c>
    </row>
    <row r="147" spans="1:14" s="11" customFormat="1" hidden="1" x14ac:dyDescent="0.4">
      <c r="B147" s="11">
        <v>7</v>
      </c>
      <c r="C147" s="57">
        <v>43380.705324074072</v>
      </c>
      <c r="D147" s="11">
        <v>547</v>
      </c>
      <c r="E147" s="11" t="s">
        <v>47</v>
      </c>
      <c r="F147" s="11">
        <v>539</v>
      </c>
      <c r="G147" s="11" t="s">
        <v>42</v>
      </c>
      <c r="H147" s="57">
        <v>43380.691886574074</v>
      </c>
      <c r="I147" s="57">
        <v>43380.701886574076</v>
      </c>
      <c r="J147" s="11" t="s">
        <v>166</v>
      </c>
      <c r="K147" s="9">
        <f t="shared" si="6"/>
        <v>43380.691666666666</v>
      </c>
      <c r="L147" s="9">
        <f t="shared" si="6"/>
        <v>43380.701388888891</v>
      </c>
      <c r="M147" s="49" t="str">
        <f t="shared" si="7"/>
        <v>43380.691666666743380.7013888889</v>
      </c>
      <c r="N147" s="50" t="str">
        <f t="shared" si="8"/>
        <v>肯定的</v>
      </c>
    </row>
    <row r="148" spans="1:14" s="11" customFormat="1" hidden="1" x14ac:dyDescent="0.4">
      <c r="B148" s="11">
        <v>7</v>
      </c>
      <c r="C148" s="57">
        <v>43380.712488425925</v>
      </c>
      <c r="D148" s="11">
        <v>523</v>
      </c>
      <c r="E148" s="11" t="s">
        <v>38</v>
      </c>
      <c r="F148" s="11">
        <v>503</v>
      </c>
      <c r="G148" s="11" t="s">
        <v>26</v>
      </c>
      <c r="H148" s="57">
        <v>43380.704930555556</v>
      </c>
      <c r="I148" s="57">
        <v>43380.712245370371</v>
      </c>
      <c r="J148" s="11" t="s">
        <v>166</v>
      </c>
      <c r="K148" s="9">
        <f t="shared" si="6"/>
        <v>43380.704861111109</v>
      </c>
      <c r="L148" s="9">
        <f t="shared" si="6"/>
        <v>43380.711805555555</v>
      </c>
      <c r="M148" s="49" t="str">
        <f t="shared" si="7"/>
        <v>43380.704861111143380.7118055556</v>
      </c>
      <c r="N148" s="50" t="str">
        <f t="shared" si="8"/>
        <v>肯定的</v>
      </c>
    </row>
    <row r="149" spans="1:14" s="11" customFormat="1" hidden="1" x14ac:dyDescent="0.4">
      <c r="A149" s="40"/>
      <c r="B149" s="40">
        <v>7</v>
      </c>
      <c r="C149" s="42">
        <v>43380.721076388887</v>
      </c>
      <c r="D149" s="40">
        <v>528</v>
      </c>
      <c r="E149" s="40" t="s">
        <v>35</v>
      </c>
      <c r="F149" s="40">
        <v>539</v>
      </c>
      <c r="G149" s="40" t="s">
        <v>42</v>
      </c>
      <c r="H149" s="42">
        <v>43380.705231481479</v>
      </c>
      <c r="I149" s="42">
        <v>43380.720659722225</v>
      </c>
      <c r="J149" s="40" t="s">
        <v>166</v>
      </c>
      <c r="K149" s="43">
        <f t="shared" si="6"/>
        <v>43380.704861111109</v>
      </c>
      <c r="L149" s="43">
        <f t="shared" si="6"/>
        <v>43380.720138888886</v>
      </c>
      <c r="M149" s="58" t="str">
        <f t="shared" si="7"/>
        <v>43380.704861111143380.7201388889</v>
      </c>
      <c r="N149" s="59" t="s">
        <v>180</v>
      </c>
    </row>
    <row r="150" spans="1:14" s="11" customFormat="1" hidden="1" x14ac:dyDescent="0.4">
      <c r="B150" s="11">
        <v>7</v>
      </c>
      <c r="C150" s="57">
        <v>43380.718564814815</v>
      </c>
      <c r="D150" s="11">
        <v>533</v>
      </c>
      <c r="E150" s="11" t="s">
        <v>167</v>
      </c>
      <c r="F150" s="11">
        <v>545</v>
      </c>
      <c r="G150" s="11" t="s">
        <v>20</v>
      </c>
      <c r="H150" s="57">
        <v>43380.705000000002</v>
      </c>
      <c r="I150" s="57">
        <v>43380.717951388891</v>
      </c>
      <c r="J150" s="11" t="s">
        <v>166</v>
      </c>
      <c r="K150" s="9">
        <f t="shared" si="6"/>
        <v>43380.704861111109</v>
      </c>
      <c r="L150" s="9">
        <f t="shared" si="6"/>
        <v>43380.717361111114</v>
      </c>
      <c r="M150" s="49" t="str">
        <f t="shared" si="7"/>
        <v>43380.704861111143380.7173611111</v>
      </c>
      <c r="N150" s="50" t="str">
        <f t="shared" ref="N150:N157" si="9">J150</f>
        <v>肯定的</v>
      </c>
    </row>
    <row r="151" spans="1:14" s="11" customFormat="1" hidden="1" x14ac:dyDescent="0.4">
      <c r="B151" s="11">
        <v>7</v>
      </c>
      <c r="C151" s="57">
        <v>43380.716793981483</v>
      </c>
      <c r="D151" s="11">
        <v>526</v>
      </c>
      <c r="E151" s="11" t="s">
        <v>69</v>
      </c>
      <c r="F151" s="11">
        <v>509</v>
      </c>
      <c r="G151" s="11" t="s">
        <v>58</v>
      </c>
      <c r="H151" s="57">
        <v>43380.709965277776</v>
      </c>
      <c r="I151" s="57">
        <v>43380.716458333336</v>
      </c>
      <c r="J151" s="11" t="s">
        <v>166</v>
      </c>
      <c r="K151" s="9">
        <f t="shared" si="6"/>
        <v>43380.709722222222</v>
      </c>
      <c r="L151" s="9">
        <f t="shared" si="6"/>
        <v>43380.71597222222</v>
      </c>
      <c r="M151" s="49" t="str">
        <f t="shared" si="7"/>
        <v>43380.709722222243380.7159722222</v>
      </c>
      <c r="N151" s="50" t="str">
        <f t="shared" si="9"/>
        <v>肯定的</v>
      </c>
    </row>
    <row r="152" spans="1:14" s="11" customFormat="1" hidden="1" x14ac:dyDescent="0.4">
      <c r="B152" s="11">
        <v>7</v>
      </c>
      <c r="C152" s="57">
        <v>43380.729618055557</v>
      </c>
      <c r="D152" s="11">
        <v>526</v>
      </c>
      <c r="E152" s="11" t="s">
        <v>69</v>
      </c>
      <c r="F152" s="11">
        <v>540</v>
      </c>
      <c r="G152" s="11" t="s">
        <v>71</v>
      </c>
      <c r="H152" s="57">
        <v>43380.711840277778</v>
      </c>
      <c r="I152" s="57">
        <v>43380.728796296295</v>
      </c>
      <c r="J152" s="11" t="s">
        <v>166</v>
      </c>
      <c r="K152" s="9">
        <f t="shared" si="6"/>
        <v>43380.711805555555</v>
      </c>
      <c r="L152" s="9">
        <f t="shared" si="6"/>
        <v>43380.728472222225</v>
      </c>
      <c r="M152" s="49" t="str">
        <f t="shared" si="7"/>
        <v>43380.711805555643380.7284722222</v>
      </c>
      <c r="N152" s="50" t="str">
        <f t="shared" si="9"/>
        <v>肯定的</v>
      </c>
    </row>
    <row r="153" spans="1:14" s="11" customFormat="1" hidden="1" x14ac:dyDescent="0.4">
      <c r="B153" s="11">
        <v>7</v>
      </c>
      <c r="C153" s="57">
        <v>43380.739178240743</v>
      </c>
      <c r="D153" s="11">
        <v>546</v>
      </c>
      <c r="E153" s="11" t="s">
        <v>64</v>
      </c>
      <c r="F153" s="11">
        <v>545</v>
      </c>
      <c r="G153" s="11" t="s">
        <v>20</v>
      </c>
      <c r="H153" s="57">
        <v>43380.723668981482</v>
      </c>
      <c r="I153" s="57">
        <v>43380.734710648147</v>
      </c>
      <c r="J153" s="11" t="s">
        <v>166</v>
      </c>
      <c r="K153" s="9">
        <f t="shared" si="6"/>
        <v>43380.723611111112</v>
      </c>
      <c r="L153" s="9">
        <f t="shared" si="6"/>
        <v>43380.734027777777</v>
      </c>
      <c r="M153" s="49" t="str">
        <f t="shared" si="7"/>
        <v>43380.723611111143380.7340277778</v>
      </c>
      <c r="N153" s="50" t="str">
        <f t="shared" si="9"/>
        <v>肯定的</v>
      </c>
    </row>
    <row r="154" spans="1:14" s="11" customFormat="1" hidden="1" x14ac:dyDescent="0.4">
      <c r="B154" s="11">
        <v>7</v>
      </c>
      <c r="C154" s="57">
        <v>43380.744791666664</v>
      </c>
      <c r="D154" s="11">
        <v>545</v>
      </c>
      <c r="E154" s="11" t="s">
        <v>20</v>
      </c>
      <c r="F154" s="11">
        <v>507</v>
      </c>
      <c r="G154" s="11" t="s">
        <v>66</v>
      </c>
      <c r="H154" s="57">
        <v>43380.735995370371</v>
      </c>
      <c r="I154" s="57">
        <v>43380.744664351849</v>
      </c>
      <c r="J154" s="11" t="s">
        <v>166</v>
      </c>
      <c r="K154" s="9">
        <f t="shared" si="6"/>
        <v>43380.73541666667</v>
      </c>
      <c r="L154" s="9">
        <f t="shared" si="6"/>
        <v>43380.744444444441</v>
      </c>
      <c r="M154" s="49" t="str">
        <f t="shared" si="7"/>
        <v>43380.735416666743380.7444444444</v>
      </c>
      <c r="N154" s="50" t="str">
        <f t="shared" si="9"/>
        <v>肯定的</v>
      </c>
    </row>
    <row r="155" spans="1:14" s="11" customFormat="1" hidden="1" x14ac:dyDescent="0.4">
      <c r="B155" s="11">
        <v>7</v>
      </c>
      <c r="C155" s="57">
        <v>43380.752210648148</v>
      </c>
      <c r="D155" s="11">
        <v>525</v>
      </c>
      <c r="E155" s="11" t="s">
        <v>51</v>
      </c>
      <c r="F155" s="11">
        <v>545</v>
      </c>
      <c r="G155" s="11" t="s">
        <v>20</v>
      </c>
      <c r="H155" s="57">
        <v>43380.738761574074</v>
      </c>
      <c r="I155" s="57">
        <v>43380.750972222224</v>
      </c>
      <c r="J155" s="11" t="s">
        <v>168</v>
      </c>
      <c r="K155" s="9">
        <f t="shared" si="6"/>
        <v>43380.738194444442</v>
      </c>
      <c r="L155" s="9">
        <f t="shared" si="6"/>
        <v>43380.750694444447</v>
      </c>
      <c r="M155" s="49" t="str">
        <f t="shared" si="7"/>
        <v>43380.738194444443380.7506944444</v>
      </c>
      <c r="N155" s="50" t="str">
        <f t="shared" si="9"/>
        <v>否定的</v>
      </c>
    </row>
    <row r="156" spans="1:14" s="11" customFormat="1" hidden="1" x14ac:dyDescent="0.4">
      <c r="B156" s="11">
        <v>7</v>
      </c>
      <c r="C156" s="57">
        <v>43380.759201388886</v>
      </c>
      <c r="D156" s="11">
        <v>503</v>
      </c>
      <c r="E156" s="11" t="s">
        <v>26</v>
      </c>
      <c r="F156" s="11">
        <v>502</v>
      </c>
      <c r="G156" s="11" t="s">
        <v>49</v>
      </c>
      <c r="H156" s="57">
        <v>43380.750300925924</v>
      </c>
      <c r="I156" s="57">
        <v>43380.759097222224</v>
      </c>
      <c r="J156" s="11" t="s">
        <v>166</v>
      </c>
      <c r="K156" s="9">
        <f t="shared" si="6"/>
        <v>43380.75</v>
      </c>
      <c r="L156" s="9">
        <f t="shared" si="6"/>
        <v>43380.759027777778</v>
      </c>
      <c r="M156" s="49" t="str">
        <f t="shared" si="7"/>
        <v>43380.7543380.7590277778</v>
      </c>
      <c r="N156" s="50" t="str">
        <f t="shared" si="9"/>
        <v>肯定的</v>
      </c>
    </row>
    <row r="157" spans="1:14" s="11" customFormat="1" hidden="1" x14ac:dyDescent="0.4">
      <c r="B157" s="11">
        <v>7</v>
      </c>
      <c r="C157" s="57">
        <v>43380.778078703705</v>
      </c>
      <c r="D157" s="11">
        <v>525</v>
      </c>
      <c r="E157" s="11" t="s">
        <v>51</v>
      </c>
      <c r="F157" s="11">
        <v>515</v>
      </c>
      <c r="G157" s="11" t="s">
        <v>73</v>
      </c>
      <c r="H157" s="57">
        <v>43380.757870370369</v>
      </c>
      <c r="I157" s="57">
        <v>43380.775555555556</v>
      </c>
      <c r="J157" s="11" t="s">
        <v>166</v>
      </c>
      <c r="K157" s="9">
        <f t="shared" si="6"/>
        <v>43380.757638888892</v>
      </c>
      <c r="L157" s="9">
        <f t="shared" si="6"/>
        <v>43380.775000000001</v>
      </c>
      <c r="M157" s="49" t="str">
        <f t="shared" si="7"/>
        <v>43380.757638888943380.775</v>
      </c>
      <c r="N157" s="50" t="str">
        <f t="shared" si="9"/>
        <v>肯定的</v>
      </c>
    </row>
    <row r="158" spans="1:14" s="11" customFormat="1" hidden="1" x14ac:dyDescent="0.4">
      <c r="A158" s="40"/>
      <c r="B158" s="40">
        <v>7</v>
      </c>
      <c r="C158" s="42">
        <v>43380.773333333331</v>
      </c>
      <c r="D158" s="40">
        <v>532</v>
      </c>
      <c r="E158" s="40" t="s">
        <v>75</v>
      </c>
      <c r="F158" s="40">
        <v>544</v>
      </c>
      <c r="G158" s="40" t="s">
        <v>22</v>
      </c>
      <c r="H158" s="42">
        <v>43380.757986111108</v>
      </c>
      <c r="I158" s="42">
        <v>43380.768784722219</v>
      </c>
      <c r="J158" s="40" t="s">
        <v>166</v>
      </c>
      <c r="K158" s="43">
        <f t="shared" si="6"/>
        <v>43380.757638888892</v>
      </c>
      <c r="L158" s="43">
        <f t="shared" si="6"/>
        <v>43380.768750000003</v>
      </c>
      <c r="M158" s="58" t="str">
        <f t="shared" si="7"/>
        <v>43380.757638888943380.76875</v>
      </c>
      <c r="N158" s="59" t="s">
        <v>181</v>
      </c>
    </row>
    <row r="159" spans="1:14" s="11" customFormat="1" hidden="1" x14ac:dyDescent="0.4">
      <c r="B159" s="11">
        <v>7</v>
      </c>
      <c r="C159" s="57">
        <v>43380.773587962962</v>
      </c>
      <c r="D159" s="11">
        <v>507</v>
      </c>
      <c r="E159" s="11" t="s">
        <v>66</v>
      </c>
      <c r="F159" s="11">
        <v>508</v>
      </c>
      <c r="G159" s="11" t="s">
        <v>32</v>
      </c>
      <c r="H159" s="57">
        <v>43380.764317129629</v>
      </c>
      <c r="I159" s="57">
        <v>43380.773506944446</v>
      </c>
      <c r="J159" s="11" t="s">
        <v>166</v>
      </c>
      <c r="K159" s="9">
        <f t="shared" si="6"/>
        <v>43380.763888888891</v>
      </c>
      <c r="L159" s="9">
        <f t="shared" si="6"/>
        <v>43380.772916666669</v>
      </c>
      <c r="M159" s="49" t="str">
        <f t="shared" si="7"/>
        <v>43380.763888888943380.7729166667</v>
      </c>
      <c r="N159" s="50" t="str">
        <f t="shared" ref="N159:N222" si="10">J159</f>
        <v>肯定的</v>
      </c>
    </row>
    <row r="160" spans="1:14" s="11" customFormat="1" hidden="1" x14ac:dyDescent="0.4">
      <c r="B160" s="11">
        <v>7</v>
      </c>
      <c r="C160" s="57">
        <v>43380.784537037034</v>
      </c>
      <c r="D160" s="11">
        <v>528</v>
      </c>
      <c r="E160" s="11" t="s">
        <v>35</v>
      </c>
      <c r="F160" s="11">
        <v>507</v>
      </c>
      <c r="G160" s="11" t="s">
        <v>66</v>
      </c>
      <c r="H160" s="57">
        <v>43380.77107638889</v>
      </c>
      <c r="I160" s="57">
        <v>43380.784328703703</v>
      </c>
      <c r="J160" s="11" t="s">
        <v>166</v>
      </c>
      <c r="K160" s="9">
        <f t="shared" si="6"/>
        <v>43380.770833333336</v>
      </c>
      <c r="L160" s="9">
        <f t="shared" si="6"/>
        <v>43380.78402777778</v>
      </c>
      <c r="M160" s="49" t="str">
        <f t="shared" si="7"/>
        <v>43380.770833333343380.7840277778</v>
      </c>
      <c r="N160" s="50" t="str">
        <f t="shared" si="10"/>
        <v>肯定的</v>
      </c>
    </row>
    <row r="161" spans="1:16" s="11" customFormat="1" hidden="1" x14ac:dyDescent="0.4">
      <c r="B161" s="11">
        <v>7</v>
      </c>
      <c r="C161" s="57">
        <v>43380.789629629631</v>
      </c>
      <c r="D161" s="11">
        <v>508</v>
      </c>
      <c r="E161" s="11" t="s">
        <v>32</v>
      </c>
      <c r="F161" s="11">
        <v>539</v>
      </c>
      <c r="G161" s="11" t="s">
        <v>42</v>
      </c>
      <c r="H161" s="57">
        <v>43380.775347222225</v>
      </c>
      <c r="I161" s="57">
        <v>43380.789548611108</v>
      </c>
      <c r="J161" s="11" t="s">
        <v>166</v>
      </c>
      <c r="K161" s="9">
        <f t="shared" si="6"/>
        <v>43380.775000000001</v>
      </c>
      <c r="L161" s="9">
        <f t="shared" si="6"/>
        <v>43380.788888888892</v>
      </c>
      <c r="M161" s="49" t="str">
        <f t="shared" si="7"/>
        <v>43380.77543380.7888888889</v>
      </c>
      <c r="N161" s="50" t="str">
        <f t="shared" si="10"/>
        <v>肯定的</v>
      </c>
    </row>
    <row r="162" spans="1:16" s="11" customFormat="1" hidden="1" x14ac:dyDescent="0.4">
      <c r="B162" s="11">
        <v>7</v>
      </c>
      <c r="C162" s="57">
        <v>43380.826412037037</v>
      </c>
      <c r="D162" s="11">
        <v>525</v>
      </c>
      <c r="E162" s="11" t="s">
        <v>51</v>
      </c>
      <c r="F162" s="11">
        <v>507</v>
      </c>
      <c r="G162" s="11" t="s">
        <v>66</v>
      </c>
      <c r="H162" s="57">
        <v>43380.812881944446</v>
      </c>
      <c r="I162" s="57">
        <v>43380.825891203705</v>
      </c>
      <c r="J162" s="11" t="s">
        <v>166</v>
      </c>
      <c r="K162" s="9">
        <f t="shared" si="6"/>
        <v>43380.8125</v>
      </c>
      <c r="L162" s="9">
        <f t="shared" si="6"/>
        <v>43380.825694444444</v>
      </c>
      <c r="M162" s="49" t="str">
        <f t="shared" si="7"/>
        <v>43380.812543380.8256944444</v>
      </c>
      <c r="N162" s="50" t="str">
        <f t="shared" si="10"/>
        <v>肯定的</v>
      </c>
    </row>
    <row r="163" spans="1:16" s="11" customFormat="1" hidden="1" x14ac:dyDescent="0.4">
      <c r="A163" s="7"/>
      <c r="B163" s="7">
        <v>7</v>
      </c>
      <c r="C163" s="8">
        <v>43380.826562499999</v>
      </c>
      <c r="D163" s="7">
        <v>534</v>
      </c>
      <c r="E163" s="7" t="s">
        <v>81</v>
      </c>
      <c r="F163" s="7">
        <v>508</v>
      </c>
      <c r="G163" s="7" t="s">
        <v>32</v>
      </c>
      <c r="H163" s="8">
        <v>43380.814895833333</v>
      </c>
      <c r="I163" s="8">
        <v>43380.823923611111</v>
      </c>
      <c r="J163" s="7" t="s">
        <v>166</v>
      </c>
      <c r="K163" s="9">
        <f t="shared" si="6"/>
        <v>43380.814583333333</v>
      </c>
      <c r="L163" s="9">
        <f t="shared" si="6"/>
        <v>43380.823611111111</v>
      </c>
      <c r="M163" s="49" t="str">
        <f t="shared" si="7"/>
        <v>43380.814583333343380.8236111111</v>
      </c>
      <c r="N163" s="50" t="str">
        <f t="shared" si="10"/>
        <v>肯定的</v>
      </c>
      <c r="O163" s="7"/>
      <c r="P163" s="7"/>
    </row>
    <row r="164" spans="1:16" s="11" customFormat="1" hidden="1" x14ac:dyDescent="0.4">
      <c r="B164" s="7">
        <v>8</v>
      </c>
      <c r="C164" s="57">
        <v>43381.429363425923</v>
      </c>
      <c r="D164" s="11">
        <v>507</v>
      </c>
      <c r="E164" s="11" t="s">
        <v>66</v>
      </c>
      <c r="F164" s="11">
        <v>525</v>
      </c>
      <c r="G164" s="11" t="s">
        <v>51</v>
      </c>
      <c r="H164" s="57">
        <v>43381.41002314815</v>
      </c>
      <c r="I164" s="57">
        <v>43381.424456018518</v>
      </c>
      <c r="J164" s="11" t="s">
        <v>166</v>
      </c>
      <c r="K164" s="9">
        <f t="shared" si="6"/>
        <v>43381.409722222219</v>
      </c>
      <c r="L164" s="9">
        <f t="shared" si="6"/>
        <v>43381.424305555556</v>
      </c>
      <c r="M164" s="49" t="str">
        <f t="shared" si="7"/>
        <v>43381.409722222243381.4243055556</v>
      </c>
      <c r="N164" s="50" t="str">
        <f t="shared" si="10"/>
        <v>肯定的</v>
      </c>
    </row>
    <row r="165" spans="1:16" s="11" customFormat="1" hidden="1" x14ac:dyDescent="0.4">
      <c r="B165" s="7">
        <v>8</v>
      </c>
      <c r="C165" s="57">
        <v>43381.441481481481</v>
      </c>
      <c r="D165" s="11">
        <v>528</v>
      </c>
      <c r="E165" s="11" t="s">
        <v>35</v>
      </c>
      <c r="F165" s="11">
        <v>541</v>
      </c>
      <c r="G165" s="11" t="s">
        <v>56</v>
      </c>
      <c r="H165" s="57">
        <v>43381.418136574073</v>
      </c>
      <c r="I165" s="57">
        <v>43381.437094907407</v>
      </c>
      <c r="J165" s="11" t="s">
        <v>166</v>
      </c>
      <c r="K165" s="9">
        <f t="shared" si="6"/>
        <v>43381.418055555558</v>
      </c>
      <c r="L165" s="9">
        <f t="shared" si="6"/>
        <v>43381.436805555553</v>
      </c>
      <c r="M165" s="49" t="str">
        <f t="shared" si="7"/>
        <v>43381.418055555643381.4368055556</v>
      </c>
      <c r="N165" s="50" t="str">
        <f t="shared" si="10"/>
        <v>肯定的</v>
      </c>
    </row>
    <row r="166" spans="1:16" s="11" customFormat="1" hidden="1" x14ac:dyDescent="0.4">
      <c r="B166" s="7">
        <v>8</v>
      </c>
      <c r="C166" s="57">
        <v>43381.432141203702</v>
      </c>
      <c r="D166" s="11">
        <v>545</v>
      </c>
      <c r="E166" s="11" t="s">
        <v>20</v>
      </c>
      <c r="F166" s="11">
        <v>539</v>
      </c>
      <c r="G166" s="11" t="s">
        <v>42</v>
      </c>
      <c r="H166" s="57">
        <v>43381.420868055553</v>
      </c>
      <c r="I166" s="57">
        <v>43381.431701388887</v>
      </c>
      <c r="J166" s="11" t="s">
        <v>166</v>
      </c>
      <c r="K166" s="9">
        <f t="shared" si="6"/>
        <v>43381.42083333333</v>
      </c>
      <c r="L166" s="9">
        <f t="shared" si="6"/>
        <v>43381.431250000001</v>
      </c>
      <c r="M166" s="49" t="str">
        <f t="shared" si="7"/>
        <v>43381.420833333343381.43125</v>
      </c>
      <c r="N166" s="50" t="str">
        <f t="shared" si="10"/>
        <v>肯定的</v>
      </c>
    </row>
    <row r="167" spans="1:16" s="11" customFormat="1" hidden="1" x14ac:dyDescent="0.4">
      <c r="B167" s="7">
        <v>8</v>
      </c>
      <c r="C167" s="57">
        <v>43381.462407407409</v>
      </c>
      <c r="D167" s="11">
        <v>528</v>
      </c>
      <c r="E167" s="11" t="s">
        <v>35</v>
      </c>
      <c r="F167" s="11">
        <v>544</v>
      </c>
      <c r="G167" s="11" t="s">
        <v>22</v>
      </c>
      <c r="H167" s="57">
        <v>43381.447060185186</v>
      </c>
      <c r="I167" s="57">
        <v>43381.462037037039</v>
      </c>
      <c r="J167" s="11" t="s">
        <v>166</v>
      </c>
      <c r="K167" s="9">
        <f t="shared" si="6"/>
        <v>43381.446527777778</v>
      </c>
      <c r="L167" s="9">
        <f t="shared" si="6"/>
        <v>43381.461805555555</v>
      </c>
      <c r="M167" s="49" t="str">
        <f t="shared" si="7"/>
        <v>43381.446527777843381.4618055556</v>
      </c>
      <c r="N167" s="50" t="str">
        <f t="shared" si="10"/>
        <v>肯定的</v>
      </c>
    </row>
    <row r="168" spans="1:16" s="12" customFormat="1" hidden="1" x14ac:dyDescent="0.4">
      <c r="B168" s="7">
        <v>8</v>
      </c>
      <c r="C168" s="13">
        <v>43381.486400462964</v>
      </c>
      <c r="D168" s="12">
        <v>528</v>
      </c>
      <c r="E168" s="12" t="s">
        <v>35</v>
      </c>
      <c r="F168" s="12">
        <v>508</v>
      </c>
      <c r="G168" s="12" t="s">
        <v>32</v>
      </c>
      <c r="H168" s="13">
        <v>43381.474988425929</v>
      </c>
      <c r="I168" s="13">
        <v>43381.485891203702</v>
      </c>
      <c r="J168" s="12" t="s">
        <v>166</v>
      </c>
      <c r="K168" s="9">
        <f t="shared" si="6"/>
        <v>43381.474305555559</v>
      </c>
      <c r="L168" s="9">
        <f t="shared" si="6"/>
        <v>43381.48541666667</v>
      </c>
      <c r="M168" s="49" t="str">
        <f t="shared" si="7"/>
        <v>43381.474305555643381.4854166667</v>
      </c>
      <c r="N168" s="56" t="str">
        <f t="shared" si="10"/>
        <v>肯定的</v>
      </c>
    </row>
    <row r="169" spans="1:16" s="11" customFormat="1" hidden="1" x14ac:dyDescent="0.4">
      <c r="A169" s="7"/>
      <c r="B169" s="7">
        <v>8</v>
      </c>
      <c r="C169" s="8">
        <v>43381.510034722225</v>
      </c>
      <c r="D169" s="7">
        <v>539</v>
      </c>
      <c r="E169" s="7" t="s">
        <v>42</v>
      </c>
      <c r="F169" s="7">
        <v>514</v>
      </c>
      <c r="G169" s="7" t="s">
        <v>40</v>
      </c>
      <c r="H169" s="8">
        <v>43381.492199074077</v>
      </c>
      <c r="I169" s="8">
        <v>43381.509629629632</v>
      </c>
      <c r="J169" s="7" t="s">
        <v>166</v>
      </c>
      <c r="K169" s="9">
        <f t="shared" si="6"/>
        <v>43381.491666666669</v>
      </c>
      <c r="L169" s="9">
        <f t="shared" si="6"/>
        <v>43381.509027777778</v>
      </c>
      <c r="M169" s="49" t="str">
        <f t="shared" si="7"/>
        <v>43381.491666666743381.5090277778</v>
      </c>
      <c r="N169" s="50" t="str">
        <f t="shared" si="10"/>
        <v>肯定的</v>
      </c>
      <c r="O169" s="7"/>
      <c r="P169" s="7"/>
    </row>
    <row r="170" spans="1:16" s="11" customFormat="1" hidden="1" x14ac:dyDescent="0.4">
      <c r="B170" s="7">
        <v>8</v>
      </c>
      <c r="C170" s="57">
        <v>43381.519756944443</v>
      </c>
      <c r="D170" s="11">
        <v>546</v>
      </c>
      <c r="E170" s="11" t="s">
        <v>64</v>
      </c>
      <c r="F170" s="11">
        <v>514</v>
      </c>
      <c r="G170" s="11" t="s">
        <v>40</v>
      </c>
      <c r="H170" s="57">
        <v>43381.50203703704</v>
      </c>
      <c r="I170" s="57">
        <v>43381.5156712963</v>
      </c>
      <c r="J170" s="11" t="s">
        <v>166</v>
      </c>
      <c r="K170" s="9">
        <f t="shared" si="6"/>
        <v>43381.501388888886</v>
      </c>
      <c r="L170" s="9">
        <f t="shared" si="6"/>
        <v>43381.515277777777</v>
      </c>
      <c r="M170" s="49" t="str">
        <f t="shared" si="7"/>
        <v>43381.501388888943381.5152777778</v>
      </c>
      <c r="N170" s="50" t="str">
        <f t="shared" si="10"/>
        <v>肯定的</v>
      </c>
    </row>
    <row r="171" spans="1:16" s="11" customFormat="1" hidden="1" x14ac:dyDescent="0.4">
      <c r="B171" s="7">
        <v>8</v>
      </c>
      <c r="C171" s="57">
        <v>43381.533703703702</v>
      </c>
      <c r="D171" s="11">
        <v>549</v>
      </c>
      <c r="E171" s="11" t="s">
        <v>77</v>
      </c>
      <c r="F171" s="11">
        <v>540</v>
      </c>
      <c r="G171" s="11" t="s">
        <v>71</v>
      </c>
      <c r="H171" s="57">
        <v>43381.51829861111</v>
      </c>
      <c r="I171" s="57">
        <v>43381.530405092592</v>
      </c>
      <c r="J171" s="11" t="s">
        <v>166</v>
      </c>
      <c r="K171" s="9">
        <f t="shared" si="6"/>
        <v>43381.518055555556</v>
      </c>
      <c r="L171" s="9">
        <f t="shared" si="6"/>
        <v>43381.529861111114</v>
      </c>
      <c r="M171" s="49" t="str">
        <f t="shared" si="7"/>
        <v>43381.518055555643381.5298611111</v>
      </c>
      <c r="N171" s="50" t="str">
        <f t="shared" si="10"/>
        <v>肯定的</v>
      </c>
    </row>
    <row r="172" spans="1:16" s="11" customFormat="1" hidden="1" x14ac:dyDescent="0.4">
      <c r="B172" s="7">
        <v>8</v>
      </c>
      <c r="C172" s="57">
        <v>43381.53738425926</v>
      </c>
      <c r="D172" s="11">
        <v>548</v>
      </c>
      <c r="E172" s="11" t="s">
        <v>54</v>
      </c>
      <c r="F172" s="11">
        <v>502</v>
      </c>
      <c r="G172" s="11" t="s">
        <v>49</v>
      </c>
      <c r="H172" s="57">
        <v>43381.525613425925</v>
      </c>
      <c r="I172" s="57">
        <v>43381.537106481483</v>
      </c>
      <c r="J172" s="11" t="s">
        <v>166</v>
      </c>
      <c r="K172" s="9">
        <f t="shared" si="6"/>
        <v>43381.525000000001</v>
      </c>
      <c r="L172" s="9">
        <f t="shared" si="6"/>
        <v>43381.536805555559</v>
      </c>
      <c r="M172" s="49" t="str">
        <f t="shared" si="7"/>
        <v>43381.52543381.5368055556</v>
      </c>
      <c r="N172" s="50" t="str">
        <f t="shared" si="10"/>
        <v>肯定的</v>
      </c>
    </row>
    <row r="173" spans="1:16" s="11" customFormat="1" hidden="1" x14ac:dyDescent="0.4">
      <c r="B173" s="7">
        <v>8</v>
      </c>
      <c r="C173" s="57">
        <v>43381.550127314818</v>
      </c>
      <c r="D173" s="11">
        <v>534</v>
      </c>
      <c r="E173" s="11" t="s">
        <v>81</v>
      </c>
      <c r="F173" s="11">
        <v>539</v>
      </c>
      <c r="G173" s="11" t="s">
        <v>42</v>
      </c>
      <c r="H173" s="57">
        <v>43381.534930555557</v>
      </c>
      <c r="I173" s="57">
        <v>43381.549768518518</v>
      </c>
      <c r="J173" s="11" t="s">
        <v>166</v>
      </c>
      <c r="K173" s="9">
        <f t="shared" si="6"/>
        <v>43381.534722222219</v>
      </c>
      <c r="L173" s="9">
        <f t="shared" si="6"/>
        <v>43381.549305555556</v>
      </c>
      <c r="M173" s="49" t="str">
        <f t="shared" si="7"/>
        <v>43381.534722222243381.5493055556</v>
      </c>
      <c r="N173" s="50" t="str">
        <f t="shared" si="10"/>
        <v>肯定的</v>
      </c>
    </row>
    <row r="174" spans="1:16" s="11" customFormat="1" hidden="1" x14ac:dyDescent="0.4">
      <c r="B174" s="7">
        <v>8</v>
      </c>
      <c r="C174" s="57">
        <v>43381.568680555552</v>
      </c>
      <c r="D174" s="11">
        <v>500</v>
      </c>
      <c r="E174" s="11" t="s">
        <v>30</v>
      </c>
      <c r="F174" s="11">
        <v>541</v>
      </c>
      <c r="G174" s="11" t="s">
        <v>56</v>
      </c>
      <c r="H174" s="57">
        <v>43381.553761574076</v>
      </c>
      <c r="I174" s="57">
        <v>43381.567650462966</v>
      </c>
      <c r="J174" s="11" t="s">
        <v>166</v>
      </c>
      <c r="K174" s="9">
        <f t="shared" si="6"/>
        <v>43381.553472222222</v>
      </c>
      <c r="L174" s="9">
        <f t="shared" si="6"/>
        <v>43381.567361111112</v>
      </c>
      <c r="M174" s="49" t="str">
        <f t="shared" si="7"/>
        <v>43381.553472222243381.5673611111</v>
      </c>
      <c r="N174" s="50" t="str">
        <f t="shared" si="10"/>
        <v>肯定的</v>
      </c>
    </row>
    <row r="175" spans="1:16" s="11" customFormat="1" hidden="1" x14ac:dyDescent="0.4">
      <c r="B175" s="7">
        <v>8</v>
      </c>
      <c r="C175" s="57">
        <v>43381.571956018517</v>
      </c>
      <c r="D175" s="11">
        <v>539</v>
      </c>
      <c r="E175" s="11" t="s">
        <v>42</v>
      </c>
      <c r="F175" s="11">
        <v>515</v>
      </c>
      <c r="G175" s="11" t="s">
        <v>73</v>
      </c>
      <c r="H175" s="57">
        <v>43381.562314814815</v>
      </c>
      <c r="I175" s="57">
        <v>43381.571238425924</v>
      </c>
      <c r="J175" s="11" t="s">
        <v>166</v>
      </c>
      <c r="K175" s="9">
        <f t="shared" si="6"/>
        <v>43381.561805555553</v>
      </c>
      <c r="L175" s="9">
        <f t="shared" si="6"/>
        <v>43381.570833333331</v>
      </c>
      <c r="M175" s="49" t="str">
        <f t="shared" si="7"/>
        <v>43381.561805555643381.5708333333</v>
      </c>
      <c r="N175" s="50" t="str">
        <f t="shared" si="10"/>
        <v>肯定的</v>
      </c>
    </row>
    <row r="176" spans="1:16" s="11" customFormat="1" hidden="1" x14ac:dyDescent="0.4">
      <c r="B176" s="7">
        <v>8</v>
      </c>
      <c r="C176" s="57">
        <v>43381.609409722223</v>
      </c>
      <c r="D176" s="11">
        <v>530</v>
      </c>
      <c r="E176" s="11" t="s">
        <v>24</v>
      </c>
      <c r="F176" s="11">
        <v>545</v>
      </c>
      <c r="G176" s="11" t="s">
        <v>20</v>
      </c>
      <c r="H176" s="57">
        <v>43381.572268518517</v>
      </c>
      <c r="I176" s="57">
        <v>43381.609201388892</v>
      </c>
      <c r="J176" s="11" t="s">
        <v>166</v>
      </c>
      <c r="K176" s="9">
        <f t="shared" ref="K176:L239" si="11">INT(H176*1440)/1440</f>
        <v>43381.572222222225</v>
      </c>
      <c r="L176" s="9">
        <f t="shared" si="11"/>
        <v>43381.609027777777</v>
      </c>
      <c r="M176" s="49" t="str">
        <f t="shared" ref="M176:M239" si="12">CONCATENATE(K176,L176)</f>
        <v>43381.572222222243381.6090277778</v>
      </c>
      <c r="N176" s="50" t="str">
        <f t="shared" si="10"/>
        <v>肯定的</v>
      </c>
    </row>
    <row r="177" spans="2:14" s="11" customFormat="1" hidden="1" x14ac:dyDescent="0.4">
      <c r="B177" s="7">
        <v>8</v>
      </c>
      <c r="C177" s="57">
        <v>43381.585081018522</v>
      </c>
      <c r="D177" s="11">
        <v>533</v>
      </c>
      <c r="E177" s="11" t="s">
        <v>167</v>
      </c>
      <c r="F177" s="11">
        <v>508</v>
      </c>
      <c r="G177" s="11" t="s">
        <v>32</v>
      </c>
      <c r="H177" s="57">
        <v>43381.572627314818</v>
      </c>
      <c r="I177" s="57">
        <v>43381.582291666666</v>
      </c>
      <c r="J177" s="11" t="s">
        <v>166</v>
      </c>
      <c r="K177" s="9">
        <f t="shared" si="11"/>
        <v>43381.572222222225</v>
      </c>
      <c r="L177" s="9">
        <f t="shared" si="11"/>
        <v>43381.581944444442</v>
      </c>
      <c r="M177" s="49" t="str">
        <f t="shared" si="12"/>
        <v>43381.572222222243381.5819444444</v>
      </c>
      <c r="N177" s="50" t="str">
        <f t="shared" si="10"/>
        <v>肯定的</v>
      </c>
    </row>
    <row r="178" spans="2:14" s="11" customFormat="1" hidden="1" x14ac:dyDescent="0.4">
      <c r="B178" s="7">
        <v>8</v>
      </c>
      <c r="C178" s="57">
        <v>43381.613240740742</v>
      </c>
      <c r="D178" s="11">
        <v>546</v>
      </c>
      <c r="E178" s="11" t="s">
        <v>64</v>
      </c>
      <c r="F178" s="11">
        <v>539</v>
      </c>
      <c r="G178" s="11" t="s">
        <v>42</v>
      </c>
      <c r="H178" s="57">
        <v>43381.58766203704</v>
      </c>
      <c r="I178" s="57">
        <v>43381.609629629631</v>
      </c>
      <c r="J178" s="11" t="s">
        <v>166</v>
      </c>
      <c r="K178" s="9">
        <f t="shared" si="11"/>
        <v>43381.587500000001</v>
      </c>
      <c r="L178" s="9">
        <f t="shared" si="11"/>
        <v>43381.609027777777</v>
      </c>
      <c r="M178" s="49" t="str">
        <f t="shared" si="12"/>
        <v>43381.587543381.6090277778</v>
      </c>
      <c r="N178" s="50" t="str">
        <f t="shared" si="10"/>
        <v>肯定的</v>
      </c>
    </row>
    <row r="179" spans="2:14" s="11" customFormat="1" hidden="1" x14ac:dyDescent="0.4">
      <c r="B179" s="7">
        <v>8</v>
      </c>
      <c r="C179" s="57">
        <v>43381.607928240737</v>
      </c>
      <c r="D179" s="11">
        <v>508</v>
      </c>
      <c r="E179" s="11" t="s">
        <v>32</v>
      </c>
      <c r="F179" s="11">
        <v>545</v>
      </c>
      <c r="G179" s="11" t="s">
        <v>20</v>
      </c>
      <c r="H179" s="57">
        <v>43381.594953703701</v>
      </c>
      <c r="I179" s="57">
        <v>43381.607569444444</v>
      </c>
      <c r="J179" s="11" t="s">
        <v>166</v>
      </c>
      <c r="K179" s="9">
        <f t="shared" si="11"/>
        <v>43381.594444444447</v>
      </c>
      <c r="L179" s="9">
        <f t="shared" si="11"/>
        <v>43381.606944444444</v>
      </c>
      <c r="M179" s="49" t="str">
        <f t="shared" si="12"/>
        <v>43381.594444444443381.6069444444</v>
      </c>
      <c r="N179" s="50" t="str">
        <f t="shared" si="10"/>
        <v>肯定的</v>
      </c>
    </row>
    <row r="180" spans="2:14" s="11" customFormat="1" hidden="1" x14ac:dyDescent="0.4">
      <c r="B180" s="7">
        <v>8</v>
      </c>
      <c r="C180" s="57">
        <v>43381.61347222222</v>
      </c>
      <c r="D180" s="11">
        <v>508</v>
      </c>
      <c r="E180" s="11" t="s">
        <v>32</v>
      </c>
      <c r="F180" s="11">
        <v>545</v>
      </c>
      <c r="G180" s="11" t="s">
        <v>20</v>
      </c>
      <c r="H180" s="57">
        <v>43381.596631944441</v>
      </c>
      <c r="I180" s="57">
        <v>43381.613298611112</v>
      </c>
      <c r="J180" s="11" t="s">
        <v>166</v>
      </c>
      <c r="K180" s="9">
        <f t="shared" si="11"/>
        <v>43381.59652777778</v>
      </c>
      <c r="L180" s="9">
        <f t="shared" si="11"/>
        <v>43381.613194444442</v>
      </c>
      <c r="M180" s="49" t="str">
        <f t="shared" si="12"/>
        <v>43381.596527777843381.6131944444</v>
      </c>
      <c r="N180" s="50" t="str">
        <f t="shared" si="10"/>
        <v>肯定的</v>
      </c>
    </row>
    <row r="181" spans="2:14" s="11" customFormat="1" hidden="1" x14ac:dyDescent="0.4">
      <c r="B181" s="7">
        <v>8</v>
      </c>
      <c r="C181" s="57">
        <v>43381.644780092596</v>
      </c>
      <c r="D181" s="11">
        <v>533</v>
      </c>
      <c r="E181" s="11" t="s">
        <v>167</v>
      </c>
      <c r="F181" s="11">
        <v>545</v>
      </c>
      <c r="G181" s="11" t="s">
        <v>20</v>
      </c>
      <c r="H181" s="57">
        <v>43381.629340277781</v>
      </c>
      <c r="I181" s="57">
        <v>43381.644479166665</v>
      </c>
      <c r="J181" s="11" t="s">
        <v>166</v>
      </c>
      <c r="K181" s="9">
        <f t="shared" si="11"/>
        <v>43381.629166666666</v>
      </c>
      <c r="L181" s="9">
        <f t="shared" si="11"/>
        <v>43381.644444444442</v>
      </c>
      <c r="M181" s="49" t="str">
        <f t="shared" si="12"/>
        <v>43381.629166666743381.6444444444</v>
      </c>
      <c r="N181" s="50" t="str">
        <f t="shared" si="10"/>
        <v>肯定的</v>
      </c>
    </row>
    <row r="182" spans="2:14" s="11" customFormat="1" hidden="1" x14ac:dyDescent="0.4">
      <c r="B182" s="7">
        <v>8</v>
      </c>
      <c r="C182" s="57">
        <v>43381.655509259261</v>
      </c>
      <c r="D182" s="11">
        <v>546</v>
      </c>
      <c r="E182" s="11" t="s">
        <v>64</v>
      </c>
      <c r="F182" s="11">
        <v>523</v>
      </c>
      <c r="G182" s="11" t="s">
        <v>38</v>
      </c>
      <c r="H182" s="57">
        <v>43381.63826388889</v>
      </c>
      <c r="I182" s="57">
        <v>43381.652488425927</v>
      </c>
      <c r="J182" s="11" t="s">
        <v>166</v>
      </c>
      <c r="K182" s="9">
        <f t="shared" si="11"/>
        <v>43381.638194444444</v>
      </c>
      <c r="L182" s="9">
        <f t="shared" si="11"/>
        <v>43381.652083333334</v>
      </c>
      <c r="M182" s="49" t="str">
        <f t="shared" si="12"/>
        <v>43381.638194444443381.6520833333</v>
      </c>
      <c r="N182" s="50" t="str">
        <f t="shared" si="10"/>
        <v>肯定的</v>
      </c>
    </row>
    <row r="183" spans="2:14" s="11" customFormat="1" hidden="1" x14ac:dyDescent="0.4">
      <c r="B183" s="7">
        <v>8</v>
      </c>
      <c r="C183" s="57">
        <v>43381.661261574074</v>
      </c>
      <c r="D183" s="11">
        <v>523</v>
      </c>
      <c r="E183" s="11" t="s">
        <v>38</v>
      </c>
      <c r="F183" s="11">
        <v>546</v>
      </c>
      <c r="G183" s="11" t="s">
        <v>64</v>
      </c>
      <c r="H183" s="57">
        <v>43381.648969907408</v>
      </c>
      <c r="I183" s="57">
        <v>43381.658402777779</v>
      </c>
      <c r="J183" s="11" t="s">
        <v>166</v>
      </c>
      <c r="K183" s="9">
        <f t="shared" si="11"/>
        <v>43381.648611111108</v>
      </c>
      <c r="L183" s="9">
        <f t="shared" si="11"/>
        <v>43381.658333333333</v>
      </c>
      <c r="M183" s="49" t="str">
        <f t="shared" si="12"/>
        <v>43381.648611111143381.6583333333</v>
      </c>
      <c r="N183" s="50" t="str">
        <f t="shared" si="10"/>
        <v>肯定的</v>
      </c>
    </row>
    <row r="184" spans="2:14" s="11" customFormat="1" hidden="1" x14ac:dyDescent="0.4">
      <c r="B184" s="7">
        <v>8</v>
      </c>
      <c r="C184" s="57">
        <v>43381.668298611112</v>
      </c>
      <c r="D184" s="11">
        <v>508</v>
      </c>
      <c r="E184" s="11" t="s">
        <v>32</v>
      </c>
      <c r="F184" s="11">
        <v>540</v>
      </c>
      <c r="G184" s="11" t="s">
        <v>71</v>
      </c>
      <c r="H184" s="57">
        <v>43381.658912037034</v>
      </c>
      <c r="I184" s="57">
        <v>43381.667812500003</v>
      </c>
      <c r="J184" s="11" t="s">
        <v>166</v>
      </c>
      <c r="K184" s="9">
        <f t="shared" si="11"/>
        <v>43381.658333333333</v>
      </c>
      <c r="L184" s="9">
        <f t="shared" si="11"/>
        <v>43381.667361111111</v>
      </c>
      <c r="M184" s="49" t="str">
        <f t="shared" si="12"/>
        <v>43381.658333333343381.6673611111</v>
      </c>
      <c r="N184" s="50" t="str">
        <f t="shared" si="10"/>
        <v>肯定的</v>
      </c>
    </row>
    <row r="185" spans="2:14" s="11" customFormat="1" hidden="1" x14ac:dyDescent="0.4">
      <c r="B185" s="7">
        <v>8</v>
      </c>
      <c r="C185" s="57">
        <v>43381.692812499998</v>
      </c>
      <c r="D185" s="11">
        <v>508</v>
      </c>
      <c r="E185" s="11" t="s">
        <v>32</v>
      </c>
      <c r="F185" s="11">
        <v>523</v>
      </c>
      <c r="G185" s="11" t="s">
        <v>38</v>
      </c>
      <c r="H185" s="57">
        <v>43381.687291666669</v>
      </c>
      <c r="I185" s="57">
        <v>43381.692708333336</v>
      </c>
      <c r="J185" s="11" t="s">
        <v>166</v>
      </c>
      <c r="K185" s="9">
        <f t="shared" si="11"/>
        <v>43381.686805555553</v>
      </c>
      <c r="L185" s="9">
        <f t="shared" si="11"/>
        <v>43381.692361111112</v>
      </c>
      <c r="M185" s="49" t="str">
        <f t="shared" si="12"/>
        <v>43381.686805555643381.6923611111</v>
      </c>
      <c r="N185" s="50" t="str">
        <f t="shared" si="10"/>
        <v>肯定的</v>
      </c>
    </row>
    <row r="186" spans="2:14" s="11" customFormat="1" hidden="1" x14ac:dyDescent="0.4">
      <c r="B186" s="7">
        <v>8</v>
      </c>
      <c r="C186" s="57">
        <v>43381.746770833335</v>
      </c>
      <c r="D186" s="11">
        <v>544</v>
      </c>
      <c r="E186" s="11" t="s">
        <v>22</v>
      </c>
      <c r="F186" s="11">
        <v>530</v>
      </c>
      <c r="G186" s="11" t="s">
        <v>24</v>
      </c>
      <c r="H186" s="57">
        <v>43381.687685185185</v>
      </c>
      <c r="I186" s="57">
        <v>43381.746342592596</v>
      </c>
      <c r="J186" s="11" t="s">
        <v>168</v>
      </c>
      <c r="K186" s="9">
        <f t="shared" si="11"/>
        <v>43381.6875</v>
      </c>
      <c r="L186" s="9">
        <f t="shared" si="11"/>
        <v>43381.745833333334</v>
      </c>
      <c r="M186" s="49" t="str">
        <f t="shared" si="12"/>
        <v>43381.687543381.7458333333</v>
      </c>
      <c r="N186" s="50" t="str">
        <f t="shared" si="10"/>
        <v>否定的</v>
      </c>
    </row>
    <row r="187" spans="2:14" s="11" customFormat="1" hidden="1" x14ac:dyDescent="0.4">
      <c r="B187" s="7">
        <v>8</v>
      </c>
      <c r="C187" s="57">
        <v>43381.721250000002</v>
      </c>
      <c r="D187" s="11">
        <v>502</v>
      </c>
      <c r="E187" s="11" t="s">
        <v>49</v>
      </c>
      <c r="F187" s="11">
        <v>539</v>
      </c>
      <c r="G187" s="11" t="s">
        <v>42</v>
      </c>
      <c r="H187" s="57">
        <v>43381.699247685188</v>
      </c>
      <c r="I187" s="57">
        <v>43381.716006944444</v>
      </c>
      <c r="J187" s="11" t="s">
        <v>166</v>
      </c>
      <c r="K187" s="9">
        <f t="shared" si="11"/>
        <v>43381.698611111111</v>
      </c>
      <c r="L187" s="9">
        <f t="shared" si="11"/>
        <v>43381.71597222222</v>
      </c>
      <c r="M187" s="49" t="str">
        <f t="shared" si="12"/>
        <v>43381.698611111143381.7159722222</v>
      </c>
      <c r="N187" s="50" t="str">
        <f t="shared" si="10"/>
        <v>肯定的</v>
      </c>
    </row>
    <row r="188" spans="2:14" s="11" customFormat="1" hidden="1" x14ac:dyDescent="0.4">
      <c r="B188" s="7">
        <v>8</v>
      </c>
      <c r="C188" s="57">
        <v>43381.750289351854</v>
      </c>
      <c r="D188" s="11">
        <v>545</v>
      </c>
      <c r="E188" s="11" t="s">
        <v>20</v>
      </c>
      <c r="F188" s="11">
        <v>503</v>
      </c>
      <c r="G188" s="11" t="s">
        <v>26</v>
      </c>
      <c r="H188" s="57">
        <v>43381.709305555552</v>
      </c>
      <c r="I188" s="57">
        <v>43381.749699074076</v>
      </c>
      <c r="J188" s="11" t="s">
        <v>166</v>
      </c>
      <c r="K188" s="9">
        <f t="shared" si="11"/>
        <v>43381.709027777775</v>
      </c>
      <c r="L188" s="9">
        <f t="shared" si="11"/>
        <v>43381.749305555553</v>
      </c>
      <c r="M188" s="49" t="str">
        <f t="shared" si="12"/>
        <v>43381.709027777843381.7493055556</v>
      </c>
      <c r="N188" s="50" t="str">
        <f t="shared" si="10"/>
        <v>肯定的</v>
      </c>
    </row>
    <row r="189" spans="2:14" s="11" customFormat="1" hidden="1" x14ac:dyDescent="0.4">
      <c r="B189" s="7">
        <v>8</v>
      </c>
      <c r="C189" s="57">
        <v>43381.729791666665</v>
      </c>
      <c r="D189" s="11">
        <v>507</v>
      </c>
      <c r="E189" s="11" t="s">
        <v>66</v>
      </c>
      <c r="F189" s="11">
        <v>503</v>
      </c>
      <c r="G189" s="11" t="s">
        <v>26</v>
      </c>
      <c r="H189" s="57">
        <v>43381.716643518521</v>
      </c>
      <c r="I189" s="57">
        <v>43381.725127314814</v>
      </c>
      <c r="J189" s="11" t="s">
        <v>166</v>
      </c>
      <c r="K189" s="9">
        <f t="shared" si="11"/>
        <v>43381.71597222222</v>
      </c>
      <c r="L189" s="9">
        <f t="shared" si="11"/>
        <v>43381.724999999999</v>
      </c>
      <c r="M189" s="49" t="str">
        <f t="shared" si="12"/>
        <v>43381.715972222243381.725</v>
      </c>
      <c r="N189" s="50" t="str">
        <f t="shared" si="10"/>
        <v>肯定的</v>
      </c>
    </row>
    <row r="190" spans="2:14" s="11" customFormat="1" hidden="1" x14ac:dyDescent="0.4">
      <c r="B190" s="7">
        <v>8</v>
      </c>
      <c r="C190" s="57">
        <v>43381.752800925926</v>
      </c>
      <c r="D190" s="11">
        <v>539</v>
      </c>
      <c r="E190" s="11" t="s">
        <v>42</v>
      </c>
      <c r="F190" s="11">
        <v>530</v>
      </c>
      <c r="G190" s="11" t="s">
        <v>24</v>
      </c>
      <c r="H190" s="57">
        <v>43381.725590277776</v>
      </c>
      <c r="I190" s="57">
        <v>43381.750567129631</v>
      </c>
      <c r="J190" s="11" t="s">
        <v>166</v>
      </c>
      <c r="K190" s="9">
        <f t="shared" si="11"/>
        <v>43381.724999999999</v>
      </c>
      <c r="L190" s="9">
        <f t="shared" si="11"/>
        <v>43381.75</v>
      </c>
      <c r="M190" s="49" t="str">
        <f t="shared" si="12"/>
        <v>43381.72543381.75</v>
      </c>
      <c r="N190" s="50" t="str">
        <f t="shared" si="10"/>
        <v>肯定的</v>
      </c>
    </row>
    <row r="191" spans="2:14" s="11" customFormat="1" hidden="1" x14ac:dyDescent="0.4">
      <c r="B191" s="7">
        <v>8</v>
      </c>
      <c r="C191" s="57">
        <v>43381.735995370371</v>
      </c>
      <c r="D191" s="11">
        <v>539</v>
      </c>
      <c r="E191" s="11" t="s">
        <v>42</v>
      </c>
      <c r="F191" s="11">
        <v>533</v>
      </c>
      <c r="G191" s="11" t="s">
        <v>167</v>
      </c>
      <c r="H191" s="57">
        <v>43381.726701388892</v>
      </c>
      <c r="I191" s="57">
        <v>43381.734166666669</v>
      </c>
      <c r="J191" s="11" t="s">
        <v>166</v>
      </c>
      <c r="K191" s="9">
        <f t="shared" si="11"/>
        <v>43381.726388888892</v>
      </c>
      <c r="L191" s="9">
        <f t="shared" si="11"/>
        <v>43381.734027777777</v>
      </c>
      <c r="M191" s="49" t="str">
        <f t="shared" si="12"/>
        <v>43381.726388888943381.7340277778</v>
      </c>
      <c r="N191" s="50" t="str">
        <f t="shared" si="10"/>
        <v>肯定的</v>
      </c>
    </row>
    <row r="192" spans="2:14" s="11" customFormat="1" hidden="1" x14ac:dyDescent="0.4">
      <c r="B192" s="7">
        <v>8</v>
      </c>
      <c r="C192" s="57">
        <v>43381.745532407411</v>
      </c>
      <c r="D192" s="11">
        <v>507</v>
      </c>
      <c r="E192" s="11" t="s">
        <v>66</v>
      </c>
      <c r="F192" s="11">
        <v>508</v>
      </c>
      <c r="G192" s="11" t="s">
        <v>32</v>
      </c>
      <c r="H192" s="57">
        <v>43381.735752314817</v>
      </c>
      <c r="I192" s="57">
        <v>43381.744988425926</v>
      </c>
      <c r="J192" s="11" t="s">
        <v>166</v>
      </c>
      <c r="K192" s="9">
        <f t="shared" si="11"/>
        <v>43381.73541666667</v>
      </c>
      <c r="L192" s="9">
        <f t="shared" si="11"/>
        <v>43381.744444444441</v>
      </c>
      <c r="M192" s="49" t="str">
        <f t="shared" si="12"/>
        <v>43381.735416666743381.7444444444</v>
      </c>
      <c r="N192" s="50" t="str">
        <f t="shared" si="10"/>
        <v>肯定的</v>
      </c>
    </row>
    <row r="193" spans="1:16" s="11" customFormat="1" hidden="1" x14ac:dyDescent="0.4">
      <c r="B193" s="7">
        <v>8</v>
      </c>
      <c r="C193" s="57">
        <v>43381.779699074075</v>
      </c>
      <c r="D193" s="11">
        <v>525</v>
      </c>
      <c r="E193" s="11" t="s">
        <v>51</v>
      </c>
      <c r="F193" s="11">
        <v>507</v>
      </c>
      <c r="G193" s="11" t="s">
        <v>66</v>
      </c>
      <c r="H193" s="57">
        <v>43381.76935185185</v>
      </c>
      <c r="I193" s="57">
        <v>43381.779479166667</v>
      </c>
      <c r="J193" s="11" t="s">
        <v>166</v>
      </c>
      <c r="K193" s="9">
        <f t="shared" si="11"/>
        <v>43381.768750000003</v>
      </c>
      <c r="L193" s="9">
        <f t="shared" si="11"/>
        <v>43381.779166666667</v>
      </c>
      <c r="M193" s="49" t="str">
        <f t="shared" si="12"/>
        <v>43381.7687543381.7791666667</v>
      </c>
      <c r="N193" s="50" t="str">
        <f t="shared" si="10"/>
        <v>肯定的</v>
      </c>
    </row>
    <row r="194" spans="1:16" s="11" customFormat="1" hidden="1" x14ac:dyDescent="0.4">
      <c r="B194" s="7">
        <v>8</v>
      </c>
      <c r="C194" s="57">
        <v>43381.790324074071</v>
      </c>
      <c r="D194" s="11">
        <v>523</v>
      </c>
      <c r="E194" s="11" t="s">
        <v>38</v>
      </c>
      <c r="F194" s="11">
        <v>546</v>
      </c>
      <c r="G194" s="11" t="s">
        <v>64</v>
      </c>
      <c r="H194" s="57">
        <v>43381.779502314814</v>
      </c>
      <c r="I194" s="57">
        <v>43381.786817129629</v>
      </c>
      <c r="J194" s="11" t="s">
        <v>166</v>
      </c>
      <c r="K194" s="9">
        <f t="shared" si="11"/>
        <v>43381.779166666667</v>
      </c>
      <c r="L194" s="9">
        <f t="shared" si="11"/>
        <v>43381.786805555559</v>
      </c>
      <c r="M194" s="49" t="str">
        <f t="shared" si="12"/>
        <v>43381.779166666743381.7868055556</v>
      </c>
      <c r="N194" s="50" t="str">
        <f t="shared" si="10"/>
        <v>肯定的</v>
      </c>
    </row>
    <row r="195" spans="1:16" s="11" customFormat="1" hidden="1" x14ac:dyDescent="0.4">
      <c r="B195" s="7">
        <v>8</v>
      </c>
      <c r="C195" s="57">
        <v>43381.804652777777</v>
      </c>
      <c r="D195" s="11">
        <v>546</v>
      </c>
      <c r="E195" s="11" t="s">
        <v>64</v>
      </c>
      <c r="F195" s="11">
        <v>526</v>
      </c>
      <c r="G195" s="11" t="s">
        <v>69</v>
      </c>
      <c r="H195" s="57">
        <v>43381.790543981479</v>
      </c>
      <c r="I195" s="57">
        <v>43381.80091435185</v>
      </c>
      <c r="J195" s="11" t="s">
        <v>166</v>
      </c>
      <c r="K195" s="9">
        <f t="shared" si="11"/>
        <v>43381.790277777778</v>
      </c>
      <c r="L195" s="9">
        <f t="shared" si="11"/>
        <v>43381.800694444442</v>
      </c>
      <c r="M195" s="49" t="str">
        <f t="shared" si="12"/>
        <v>43381.790277777843381.8006944444</v>
      </c>
      <c r="N195" s="50" t="str">
        <f t="shared" si="10"/>
        <v>肯定的</v>
      </c>
    </row>
    <row r="196" spans="1:16" s="11" customFormat="1" hidden="1" x14ac:dyDescent="0.4">
      <c r="B196" s="7">
        <v>8</v>
      </c>
      <c r="C196" s="57">
        <v>43381.805393518516</v>
      </c>
      <c r="D196" s="11">
        <v>503</v>
      </c>
      <c r="E196" s="11" t="s">
        <v>26</v>
      </c>
      <c r="F196" s="11">
        <v>543</v>
      </c>
      <c r="G196" s="11" t="s">
        <v>28</v>
      </c>
      <c r="H196" s="57">
        <v>43381.791030092594</v>
      </c>
      <c r="I196" s="57">
        <v>43381.805324074077</v>
      </c>
      <c r="J196" s="11" t="s">
        <v>166</v>
      </c>
      <c r="K196" s="9">
        <f t="shared" si="11"/>
        <v>43381.790972222225</v>
      </c>
      <c r="L196" s="9">
        <f t="shared" si="11"/>
        <v>43381.804861111108</v>
      </c>
      <c r="M196" s="49" t="str">
        <f t="shared" si="12"/>
        <v>43381.790972222243381.8048611111</v>
      </c>
      <c r="N196" s="50" t="str">
        <f t="shared" si="10"/>
        <v>肯定的</v>
      </c>
    </row>
    <row r="197" spans="1:16" s="11" customFormat="1" hidden="1" x14ac:dyDescent="0.4">
      <c r="A197" s="7"/>
      <c r="B197" s="7">
        <v>8</v>
      </c>
      <c r="C197" s="8">
        <v>43381.85396990741</v>
      </c>
      <c r="D197" s="7">
        <v>508</v>
      </c>
      <c r="E197" s="7" t="s">
        <v>32</v>
      </c>
      <c r="F197" s="7">
        <v>546</v>
      </c>
      <c r="G197" s="7" t="s">
        <v>64</v>
      </c>
      <c r="H197" s="8">
        <v>43381.844930555555</v>
      </c>
      <c r="I197" s="8">
        <v>43381.851469907408</v>
      </c>
      <c r="J197" s="7" t="s">
        <v>166</v>
      </c>
      <c r="K197" s="9">
        <f t="shared" si="11"/>
        <v>43381.844444444447</v>
      </c>
      <c r="L197" s="9">
        <f t="shared" si="11"/>
        <v>43381.851388888892</v>
      </c>
      <c r="M197" s="49" t="str">
        <f t="shared" si="12"/>
        <v>43381.844444444443381.8513888889</v>
      </c>
      <c r="N197" s="50" t="str">
        <f t="shared" si="10"/>
        <v>肯定的</v>
      </c>
      <c r="O197" s="7"/>
      <c r="P197" s="7"/>
    </row>
    <row r="198" spans="1:16" s="11" customFormat="1" hidden="1" x14ac:dyDescent="0.4">
      <c r="B198" s="7">
        <v>9</v>
      </c>
      <c r="C198" s="57">
        <v>43382.437615740739</v>
      </c>
      <c r="D198" s="11">
        <v>528</v>
      </c>
      <c r="E198" s="11" t="s">
        <v>35</v>
      </c>
      <c r="F198" s="11">
        <v>541</v>
      </c>
      <c r="G198" s="11" t="s">
        <v>56</v>
      </c>
      <c r="H198" s="57">
        <v>43382.396469907406</v>
      </c>
      <c r="I198" s="57">
        <v>43382.437037037038</v>
      </c>
      <c r="J198" s="11" t="s">
        <v>166</v>
      </c>
      <c r="K198" s="9">
        <f t="shared" si="11"/>
        <v>43382.395833333336</v>
      </c>
      <c r="L198" s="9">
        <f t="shared" si="11"/>
        <v>43382.436805555553</v>
      </c>
      <c r="M198" s="49" t="str">
        <f t="shared" si="12"/>
        <v>43382.395833333343382.4368055556</v>
      </c>
      <c r="N198" s="50" t="str">
        <f t="shared" si="10"/>
        <v>肯定的</v>
      </c>
    </row>
    <row r="199" spans="1:16" s="11" customFormat="1" hidden="1" x14ac:dyDescent="0.4">
      <c r="B199" s="7">
        <v>9</v>
      </c>
      <c r="C199" s="57">
        <v>43382.429016203707</v>
      </c>
      <c r="D199" s="11">
        <v>538</v>
      </c>
      <c r="E199" s="11" t="s">
        <v>62</v>
      </c>
      <c r="F199" s="11">
        <v>545</v>
      </c>
      <c r="G199" s="11" t="s">
        <v>20</v>
      </c>
      <c r="H199" s="57">
        <v>43382.413819444446</v>
      </c>
      <c r="I199" s="57">
        <v>43382.428229166668</v>
      </c>
      <c r="J199" s="11" t="s">
        <v>166</v>
      </c>
      <c r="K199" s="9">
        <f t="shared" si="11"/>
        <v>43382.413194444445</v>
      </c>
      <c r="L199" s="9">
        <f t="shared" si="11"/>
        <v>43382.427777777775</v>
      </c>
      <c r="M199" s="49" t="str">
        <f t="shared" si="12"/>
        <v>43382.413194444443382.4277777778</v>
      </c>
      <c r="N199" s="50" t="str">
        <f t="shared" si="10"/>
        <v>肯定的</v>
      </c>
    </row>
    <row r="200" spans="1:16" s="11" customFormat="1" hidden="1" x14ac:dyDescent="0.4">
      <c r="B200" s="7">
        <v>9</v>
      </c>
      <c r="C200" s="57">
        <v>43382.475636574076</v>
      </c>
      <c r="D200" s="11">
        <v>541</v>
      </c>
      <c r="E200" s="11" t="s">
        <v>56</v>
      </c>
      <c r="F200" s="11">
        <v>539</v>
      </c>
      <c r="G200" s="11" t="s">
        <v>42</v>
      </c>
      <c r="H200" s="57">
        <v>43382.458877314813</v>
      </c>
      <c r="I200" s="57">
        <v>43382.471354166664</v>
      </c>
      <c r="J200" s="11" t="s">
        <v>166</v>
      </c>
      <c r="K200" s="9">
        <f t="shared" si="11"/>
        <v>43382.458333333336</v>
      </c>
      <c r="L200" s="9">
        <f t="shared" si="11"/>
        <v>43382.470833333333</v>
      </c>
      <c r="M200" s="49" t="str">
        <f t="shared" si="12"/>
        <v>43382.458333333343382.4708333333</v>
      </c>
      <c r="N200" s="50" t="str">
        <f t="shared" si="10"/>
        <v>肯定的</v>
      </c>
    </row>
    <row r="201" spans="1:16" s="11" customFormat="1" hidden="1" x14ac:dyDescent="0.4">
      <c r="B201" s="7">
        <v>9</v>
      </c>
      <c r="C201" s="57">
        <v>43382.500694444447</v>
      </c>
      <c r="D201" s="11">
        <v>500</v>
      </c>
      <c r="E201" s="11" t="s">
        <v>30</v>
      </c>
      <c r="F201" s="11">
        <v>533</v>
      </c>
      <c r="G201" s="11" t="s">
        <v>167</v>
      </c>
      <c r="H201" s="57">
        <v>43382.471388888887</v>
      </c>
      <c r="I201" s="57">
        <v>43382.497627314813</v>
      </c>
      <c r="J201" s="11" t="s">
        <v>168</v>
      </c>
      <c r="K201" s="9">
        <f t="shared" si="11"/>
        <v>43382.470833333333</v>
      </c>
      <c r="L201" s="9">
        <f t="shared" si="11"/>
        <v>43382.49722222222</v>
      </c>
      <c r="M201" s="49" t="str">
        <f t="shared" si="12"/>
        <v>43382.470833333343382.4972222222</v>
      </c>
      <c r="N201" s="50" t="str">
        <f t="shared" si="10"/>
        <v>否定的</v>
      </c>
    </row>
    <row r="202" spans="1:16" s="11" customFormat="1" hidden="1" x14ac:dyDescent="0.4">
      <c r="B202" s="7">
        <v>9</v>
      </c>
      <c r="C202" s="57">
        <v>43382.546296296299</v>
      </c>
      <c r="D202" s="11">
        <v>502</v>
      </c>
      <c r="E202" s="11" t="s">
        <v>49</v>
      </c>
      <c r="F202" s="11">
        <v>540</v>
      </c>
      <c r="G202" s="11" t="s">
        <v>71</v>
      </c>
      <c r="H202" s="57">
        <v>43382.488854166666</v>
      </c>
      <c r="I202" s="57">
        <v>43382.496423611112</v>
      </c>
      <c r="J202" s="11" t="s">
        <v>166</v>
      </c>
      <c r="K202" s="9">
        <f t="shared" si="11"/>
        <v>43382.488194444442</v>
      </c>
      <c r="L202" s="9">
        <f t="shared" si="11"/>
        <v>43382.495833333334</v>
      </c>
      <c r="M202" s="49" t="str">
        <f t="shared" si="12"/>
        <v>43382.488194444443382.4958333333</v>
      </c>
      <c r="N202" s="50" t="str">
        <f t="shared" si="10"/>
        <v>肯定的</v>
      </c>
    </row>
    <row r="203" spans="1:16" s="11" customFormat="1" hidden="1" x14ac:dyDescent="0.4">
      <c r="B203" s="7">
        <v>9</v>
      </c>
      <c r="C203" s="57">
        <v>43382.517060185186</v>
      </c>
      <c r="D203" s="11">
        <v>502</v>
      </c>
      <c r="E203" s="11" t="s">
        <v>49</v>
      </c>
      <c r="F203" s="11">
        <v>543</v>
      </c>
      <c r="G203" s="11" t="s">
        <v>28</v>
      </c>
      <c r="H203" s="57">
        <v>43382.504826388889</v>
      </c>
      <c r="I203" s="57">
        <v>43382.516122685185</v>
      </c>
      <c r="J203" s="11" t="s">
        <v>166</v>
      </c>
      <c r="K203" s="9">
        <f t="shared" si="11"/>
        <v>43382.504166666666</v>
      </c>
      <c r="L203" s="9">
        <f t="shared" si="11"/>
        <v>43382.515972222223</v>
      </c>
      <c r="M203" s="49" t="str">
        <f t="shared" si="12"/>
        <v>43382.504166666743382.5159722222</v>
      </c>
      <c r="N203" s="50" t="str">
        <f t="shared" si="10"/>
        <v>肯定的</v>
      </c>
    </row>
    <row r="204" spans="1:16" s="11" customFormat="1" hidden="1" x14ac:dyDescent="0.4">
      <c r="B204" s="7">
        <v>9</v>
      </c>
      <c r="C204" s="57">
        <v>43382.543414351851</v>
      </c>
      <c r="D204" s="11">
        <v>508</v>
      </c>
      <c r="E204" s="11" t="s">
        <v>32</v>
      </c>
      <c r="F204" s="11">
        <v>540</v>
      </c>
      <c r="G204" s="11" t="s">
        <v>71</v>
      </c>
      <c r="H204" s="57">
        <v>43382.532025462962</v>
      </c>
      <c r="I204" s="57">
        <v>43382.53875</v>
      </c>
      <c r="J204" s="11" t="s">
        <v>166</v>
      </c>
      <c r="K204" s="9">
        <f t="shared" si="11"/>
        <v>43382.531944444447</v>
      </c>
      <c r="L204" s="9">
        <f t="shared" si="11"/>
        <v>43382.538194444445</v>
      </c>
      <c r="M204" s="49" t="str">
        <f t="shared" si="12"/>
        <v>43382.531944444443382.5381944444</v>
      </c>
      <c r="N204" s="50" t="str">
        <f t="shared" si="10"/>
        <v>肯定的</v>
      </c>
    </row>
    <row r="205" spans="1:16" s="11" customFormat="1" hidden="1" x14ac:dyDescent="0.4">
      <c r="B205" s="7">
        <v>9</v>
      </c>
      <c r="C205" s="57">
        <v>43382.548078703701</v>
      </c>
      <c r="D205" s="11">
        <v>533</v>
      </c>
      <c r="E205" s="11" t="s">
        <v>167</v>
      </c>
      <c r="F205" s="11">
        <v>545</v>
      </c>
      <c r="G205" s="11" t="s">
        <v>20</v>
      </c>
      <c r="H205" s="57">
        <v>43382.538113425922</v>
      </c>
      <c r="I205" s="57">
        <v>43382.54587962963</v>
      </c>
      <c r="J205" s="11" t="s">
        <v>166</v>
      </c>
      <c r="K205" s="9">
        <f t="shared" si="11"/>
        <v>43382.537499999999</v>
      </c>
      <c r="L205" s="9">
        <f t="shared" si="11"/>
        <v>43382.54583333333</v>
      </c>
      <c r="M205" s="49" t="str">
        <f t="shared" si="12"/>
        <v>43382.537543382.5458333333</v>
      </c>
      <c r="N205" s="50" t="str">
        <f t="shared" si="10"/>
        <v>肯定的</v>
      </c>
    </row>
    <row r="206" spans="1:16" s="11" customFormat="1" hidden="1" x14ac:dyDescent="0.4">
      <c r="B206" s="7">
        <v>9</v>
      </c>
      <c r="C206" s="57">
        <v>43382.578344907408</v>
      </c>
      <c r="D206" s="11">
        <v>533</v>
      </c>
      <c r="E206" s="11" t="s">
        <v>167</v>
      </c>
      <c r="F206" s="11">
        <v>545</v>
      </c>
      <c r="G206" s="11" t="s">
        <v>20</v>
      </c>
      <c r="H206" s="57">
        <v>43382.567777777775</v>
      </c>
      <c r="I206" s="57">
        <v>43382.578067129631</v>
      </c>
      <c r="J206" s="11" t="s">
        <v>166</v>
      </c>
      <c r="K206" s="9">
        <f t="shared" si="11"/>
        <v>43382.567361111112</v>
      </c>
      <c r="L206" s="9">
        <f t="shared" si="11"/>
        <v>43382.577777777777</v>
      </c>
      <c r="M206" s="49" t="str">
        <f t="shared" si="12"/>
        <v>43382.567361111143382.5777777778</v>
      </c>
      <c r="N206" s="50" t="str">
        <f t="shared" si="10"/>
        <v>肯定的</v>
      </c>
    </row>
    <row r="207" spans="1:16" s="11" customFormat="1" hidden="1" x14ac:dyDescent="0.4">
      <c r="B207" s="7">
        <v>9</v>
      </c>
      <c r="C207" s="57">
        <v>43382.604375000003</v>
      </c>
      <c r="D207" s="11">
        <v>541</v>
      </c>
      <c r="E207" s="11" t="s">
        <v>56</v>
      </c>
      <c r="F207" s="11">
        <v>500</v>
      </c>
      <c r="G207" s="11" t="s">
        <v>30</v>
      </c>
      <c r="H207" s="57">
        <v>43382.578761574077</v>
      </c>
      <c r="I207" s="57">
        <v>43382.600069444445</v>
      </c>
      <c r="J207" s="11" t="s">
        <v>166</v>
      </c>
      <c r="K207" s="9">
        <f t="shared" si="11"/>
        <v>43382.578472222223</v>
      </c>
      <c r="L207" s="9">
        <f t="shared" si="11"/>
        <v>43382.6</v>
      </c>
      <c r="M207" s="49" t="str">
        <f t="shared" si="12"/>
        <v>43382.578472222243382.6</v>
      </c>
      <c r="N207" s="50" t="str">
        <f t="shared" si="10"/>
        <v>肯定的</v>
      </c>
    </row>
    <row r="208" spans="1:16" s="11" customFormat="1" hidden="1" x14ac:dyDescent="0.4">
      <c r="B208" s="7">
        <v>9</v>
      </c>
      <c r="C208" s="57">
        <v>43382.742280092592</v>
      </c>
      <c r="D208" s="11">
        <v>543</v>
      </c>
      <c r="E208" s="11" t="s">
        <v>28</v>
      </c>
      <c r="F208" s="11">
        <v>538</v>
      </c>
      <c r="G208" s="11" t="s">
        <v>62</v>
      </c>
      <c r="H208" s="57">
        <v>43382.589618055557</v>
      </c>
      <c r="I208" s="57">
        <v>43382.603252314817</v>
      </c>
      <c r="J208" s="11" t="s">
        <v>168</v>
      </c>
      <c r="K208" s="9">
        <f t="shared" si="11"/>
        <v>43382.589583333334</v>
      </c>
      <c r="L208" s="9">
        <f t="shared" si="11"/>
        <v>43382.602777777778</v>
      </c>
      <c r="M208" s="49" t="str">
        <f t="shared" si="12"/>
        <v>43382.589583333343382.6027777778</v>
      </c>
      <c r="N208" s="50" t="str">
        <f t="shared" si="10"/>
        <v>否定的</v>
      </c>
    </row>
    <row r="209" spans="1:16" s="11" customFormat="1" hidden="1" x14ac:dyDescent="0.4">
      <c r="B209" s="7">
        <v>9</v>
      </c>
      <c r="C209" s="57">
        <v>43382.611712962964</v>
      </c>
      <c r="D209" s="11">
        <v>545</v>
      </c>
      <c r="E209" s="11" t="s">
        <v>20</v>
      </c>
      <c r="F209" s="11">
        <v>511</v>
      </c>
      <c r="G209" s="11" t="s">
        <v>36</v>
      </c>
      <c r="H209" s="57">
        <v>43382.602094907408</v>
      </c>
      <c r="I209" s="57">
        <v>43382.611331018517</v>
      </c>
      <c r="J209" s="11" t="s">
        <v>166</v>
      </c>
      <c r="K209" s="9">
        <f t="shared" si="11"/>
        <v>43382.602083333331</v>
      </c>
      <c r="L209" s="9">
        <f t="shared" si="11"/>
        <v>43382.611111111109</v>
      </c>
      <c r="M209" s="49" t="str">
        <f t="shared" si="12"/>
        <v>43382.602083333343382.6111111111</v>
      </c>
      <c r="N209" s="50" t="str">
        <f t="shared" si="10"/>
        <v>肯定的</v>
      </c>
    </row>
    <row r="210" spans="1:16" s="11" customFormat="1" hidden="1" x14ac:dyDescent="0.4">
      <c r="B210" s="7">
        <v>9</v>
      </c>
      <c r="C210" s="57">
        <v>43382.709930555553</v>
      </c>
      <c r="D210" s="11">
        <v>508</v>
      </c>
      <c r="E210" s="11" t="s">
        <v>32</v>
      </c>
      <c r="F210" s="11">
        <v>545</v>
      </c>
      <c r="G210" s="11" t="s">
        <v>20</v>
      </c>
      <c r="H210" s="57">
        <v>43382.60460648148</v>
      </c>
      <c r="I210" s="57">
        <v>43382.709687499999</v>
      </c>
      <c r="J210" s="11" t="s">
        <v>168</v>
      </c>
      <c r="K210" s="9">
        <f t="shared" si="11"/>
        <v>43382.604166666664</v>
      </c>
      <c r="L210" s="9">
        <f t="shared" si="11"/>
        <v>43382.709027777775</v>
      </c>
      <c r="M210" s="49" t="str">
        <f t="shared" si="12"/>
        <v>43382.604166666743382.7090277778</v>
      </c>
      <c r="N210" s="50" t="str">
        <f t="shared" si="10"/>
        <v>否定的</v>
      </c>
    </row>
    <row r="211" spans="1:16" s="11" customFormat="1" hidden="1" x14ac:dyDescent="0.4">
      <c r="B211" s="7">
        <v>9</v>
      </c>
      <c r="C211" s="57">
        <v>43382.609907407408</v>
      </c>
      <c r="D211" s="11">
        <v>545</v>
      </c>
      <c r="E211" s="11" t="s">
        <v>20</v>
      </c>
      <c r="F211" s="11">
        <v>523</v>
      </c>
      <c r="G211" s="11" t="s">
        <v>38</v>
      </c>
      <c r="H211" s="57">
        <v>43382.605092592596</v>
      </c>
      <c r="I211" s="57">
        <v>43382.609201388892</v>
      </c>
      <c r="J211" s="11" t="s">
        <v>166</v>
      </c>
      <c r="K211" s="9">
        <f t="shared" si="11"/>
        <v>43382.604861111111</v>
      </c>
      <c r="L211" s="9">
        <f t="shared" si="11"/>
        <v>43382.609027777777</v>
      </c>
      <c r="M211" s="49" t="str">
        <f t="shared" si="12"/>
        <v>43382.604861111143382.6090277778</v>
      </c>
      <c r="N211" s="50" t="str">
        <f t="shared" si="10"/>
        <v>肯定的</v>
      </c>
    </row>
    <row r="212" spans="1:16" s="11" customFormat="1" hidden="1" x14ac:dyDescent="0.4">
      <c r="B212" s="7">
        <v>9</v>
      </c>
      <c r="C212" s="57">
        <v>43382.629432870373</v>
      </c>
      <c r="D212" s="11">
        <v>546</v>
      </c>
      <c r="E212" s="11" t="s">
        <v>64</v>
      </c>
      <c r="F212" s="11">
        <v>544</v>
      </c>
      <c r="G212" s="11" t="s">
        <v>22</v>
      </c>
      <c r="H212" s="57">
        <v>43382.616747685184</v>
      </c>
      <c r="I212" s="57">
        <v>43382.62903935185</v>
      </c>
      <c r="J212" s="11" t="s">
        <v>166</v>
      </c>
      <c r="K212" s="9">
        <f t="shared" si="11"/>
        <v>43382.616666666669</v>
      </c>
      <c r="L212" s="9">
        <f t="shared" si="11"/>
        <v>43382.628472222219</v>
      </c>
      <c r="M212" s="49" t="str">
        <f t="shared" si="12"/>
        <v>43382.616666666743382.6284722222</v>
      </c>
      <c r="N212" s="50" t="str">
        <f t="shared" si="10"/>
        <v>肯定的</v>
      </c>
    </row>
    <row r="213" spans="1:16" s="11" customFormat="1" hidden="1" x14ac:dyDescent="0.4">
      <c r="B213" s="7">
        <v>9</v>
      </c>
      <c r="C213" s="57">
        <v>43382.629849537036</v>
      </c>
      <c r="D213" s="11">
        <v>508</v>
      </c>
      <c r="E213" s="11" t="s">
        <v>32</v>
      </c>
      <c r="F213" s="11">
        <v>545</v>
      </c>
      <c r="G213" s="11" t="s">
        <v>20</v>
      </c>
      <c r="H213" s="57">
        <v>43382.621574074074</v>
      </c>
      <c r="I213" s="57">
        <v>43382.62871527778</v>
      </c>
      <c r="J213" s="11" t="s">
        <v>166</v>
      </c>
      <c r="K213" s="9">
        <f t="shared" si="11"/>
        <v>43382.621527777781</v>
      </c>
      <c r="L213" s="9">
        <f t="shared" si="11"/>
        <v>43382.628472222219</v>
      </c>
      <c r="M213" s="49" t="str">
        <f t="shared" si="12"/>
        <v>43382.621527777843382.6284722222</v>
      </c>
      <c r="N213" s="50" t="str">
        <f t="shared" si="10"/>
        <v>肯定的</v>
      </c>
    </row>
    <row r="214" spans="1:16" s="11" customFormat="1" hidden="1" x14ac:dyDescent="0.4">
      <c r="B214" s="7">
        <v>9</v>
      </c>
      <c r="C214" s="57">
        <v>43382.639664351853</v>
      </c>
      <c r="D214" s="11">
        <v>545</v>
      </c>
      <c r="E214" s="11" t="s">
        <v>20</v>
      </c>
      <c r="F214" s="11">
        <v>503</v>
      </c>
      <c r="G214" s="11" t="s">
        <v>26</v>
      </c>
      <c r="H214" s="57">
        <v>43382.629733796297</v>
      </c>
      <c r="I214" s="57">
        <v>43382.636076388888</v>
      </c>
      <c r="J214" s="11" t="s">
        <v>166</v>
      </c>
      <c r="K214" s="9">
        <f t="shared" si="11"/>
        <v>43382.629166666666</v>
      </c>
      <c r="L214" s="9">
        <f t="shared" si="11"/>
        <v>43382.635416666664</v>
      </c>
      <c r="M214" s="49" t="str">
        <f t="shared" si="12"/>
        <v>43382.629166666743382.6354166667</v>
      </c>
      <c r="N214" s="50" t="str">
        <f t="shared" si="10"/>
        <v>肯定的</v>
      </c>
    </row>
    <row r="215" spans="1:16" s="11" customFormat="1" hidden="1" x14ac:dyDescent="0.4">
      <c r="B215" s="7">
        <v>9</v>
      </c>
      <c r="C215" s="57">
        <v>43382.691574074073</v>
      </c>
      <c r="D215" s="11">
        <v>544</v>
      </c>
      <c r="E215" s="11" t="s">
        <v>22</v>
      </c>
      <c r="F215" s="11">
        <v>545</v>
      </c>
      <c r="G215" s="11" t="s">
        <v>20</v>
      </c>
      <c r="H215" s="57">
        <v>43382.638842592591</v>
      </c>
      <c r="I215" s="57">
        <v>43382.691435185188</v>
      </c>
      <c r="J215" s="11" t="s">
        <v>166</v>
      </c>
      <c r="K215" s="9">
        <f t="shared" si="11"/>
        <v>43382.638194444444</v>
      </c>
      <c r="L215" s="9">
        <f t="shared" si="11"/>
        <v>43382.690972222219</v>
      </c>
      <c r="M215" s="49" t="str">
        <f t="shared" si="12"/>
        <v>43382.638194444443382.6909722222</v>
      </c>
      <c r="N215" s="50" t="str">
        <f t="shared" si="10"/>
        <v>肯定的</v>
      </c>
    </row>
    <row r="216" spans="1:16" s="11" customFormat="1" hidden="1" x14ac:dyDescent="0.4">
      <c r="B216" s="7">
        <v>9</v>
      </c>
      <c r="C216" s="57">
        <v>43382.652627314812</v>
      </c>
      <c r="D216" s="11">
        <v>523</v>
      </c>
      <c r="E216" s="11" t="s">
        <v>38</v>
      </c>
      <c r="F216" s="11">
        <v>508</v>
      </c>
      <c r="G216" s="11" t="s">
        <v>32</v>
      </c>
      <c r="H216" s="57">
        <v>43382.64099537037</v>
      </c>
      <c r="I216" s="57">
        <v>43382.646226851852</v>
      </c>
      <c r="J216" s="11" t="s">
        <v>166</v>
      </c>
      <c r="K216" s="9">
        <f t="shared" si="11"/>
        <v>43382.640972222223</v>
      </c>
      <c r="L216" s="9">
        <f t="shared" si="11"/>
        <v>43382.645833333336</v>
      </c>
      <c r="M216" s="49" t="str">
        <f t="shared" si="12"/>
        <v>43382.640972222243382.6458333333</v>
      </c>
      <c r="N216" s="50" t="str">
        <f t="shared" si="10"/>
        <v>肯定的</v>
      </c>
    </row>
    <row r="217" spans="1:16" s="11" customFormat="1" hidden="1" x14ac:dyDescent="0.4">
      <c r="B217" s="7">
        <v>9</v>
      </c>
      <c r="C217" s="57">
        <v>43382.645879629628</v>
      </c>
      <c r="D217" s="11">
        <v>533</v>
      </c>
      <c r="E217" s="11" t="s">
        <v>167</v>
      </c>
      <c r="F217" s="11">
        <v>510</v>
      </c>
      <c r="G217" s="11" t="s">
        <v>79</v>
      </c>
      <c r="H217" s="57">
        <v>43382.642002314817</v>
      </c>
      <c r="I217" s="57">
        <v>43382.645821759259</v>
      </c>
      <c r="J217" s="11" t="s">
        <v>166</v>
      </c>
      <c r="K217" s="9">
        <f t="shared" si="11"/>
        <v>43382.64166666667</v>
      </c>
      <c r="L217" s="9">
        <f t="shared" si="11"/>
        <v>43382.645138888889</v>
      </c>
      <c r="M217" s="49" t="str">
        <f t="shared" si="12"/>
        <v>43382.641666666743382.6451388889</v>
      </c>
      <c r="N217" s="50" t="str">
        <f t="shared" si="10"/>
        <v>肯定的</v>
      </c>
    </row>
    <row r="218" spans="1:16" s="11" customFormat="1" hidden="1" x14ac:dyDescent="0.4">
      <c r="B218" s="7">
        <v>9</v>
      </c>
      <c r="C218" s="57">
        <v>43382.657534722224</v>
      </c>
      <c r="D218" s="11">
        <v>515</v>
      </c>
      <c r="E218" s="11" t="s">
        <v>73</v>
      </c>
      <c r="F218" s="11">
        <v>540</v>
      </c>
      <c r="G218" s="11" t="s">
        <v>71</v>
      </c>
      <c r="H218" s="57">
        <v>43382.643437500003</v>
      </c>
      <c r="I218" s="57">
        <v>43382.657384259262</v>
      </c>
      <c r="J218" s="11" t="s">
        <v>168</v>
      </c>
      <c r="K218" s="9">
        <f t="shared" si="11"/>
        <v>43382.643055555556</v>
      </c>
      <c r="L218" s="9">
        <f t="shared" si="11"/>
        <v>43382.656944444447</v>
      </c>
      <c r="M218" s="49" t="str">
        <f t="shared" si="12"/>
        <v>43382.643055555643382.6569444444</v>
      </c>
      <c r="N218" s="50" t="str">
        <f t="shared" si="10"/>
        <v>否定的</v>
      </c>
    </row>
    <row r="219" spans="1:16" s="11" customFormat="1" hidden="1" x14ac:dyDescent="0.4">
      <c r="B219" s="7">
        <v>9</v>
      </c>
      <c r="C219" s="57">
        <v>43382.650740740741</v>
      </c>
      <c r="D219" s="11">
        <v>546</v>
      </c>
      <c r="E219" s="11" t="s">
        <v>64</v>
      </c>
      <c r="F219" s="11">
        <v>515</v>
      </c>
      <c r="G219" s="11" t="s">
        <v>73</v>
      </c>
      <c r="H219" s="57">
        <v>43382.644837962966</v>
      </c>
      <c r="I219" s="57">
        <v>43382.650648148148</v>
      </c>
      <c r="J219" s="11" t="s">
        <v>166</v>
      </c>
      <c r="K219" s="9">
        <f t="shared" si="11"/>
        <v>43382.644444444442</v>
      </c>
      <c r="L219" s="9">
        <f t="shared" si="11"/>
        <v>43382.65</v>
      </c>
      <c r="M219" s="49" t="str">
        <f t="shared" si="12"/>
        <v>43382.644444444443382.65</v>
      </c>
      <c r="N219" s="50" t="str">
        <f t="shared" si="10"/>
        <v>肯定的</v>
      </c>
    </row>
    <row r="220" spans="1:16" s="11" customFormat="1" hidden="1" x14ac:dyDescent="0.4">
      <c r="B220" s="7">
        <v>9</v>
      </c>
      <c r="C220" s="57">
        <v>43382.663495370369</v>
      </c>
      <c r="D220" s="11">
        <v>507</v>
      </c>
      <c r="E220" s="11" t="s">
        <v>66</v>
      </c>
      <c r="F220" s="11">
        <v>538</v>
      </c>
      <c r="G220" s="11" t="s">
        <v>62</v>
      </c>
      <c r="H220" s="57">
        <v>43382.645092592589</v>
      </c>
      <c r="I220" s="57">
        <v>43382.66033564815</v>
      </c>
      <c r="J220" s="11" t="s">
        <v>166</v>
      </c>
      <c r="K220" s="9">
        <f t="shared" si="11"/>
        <v>43382.644444444442</v>
      </c>
      <c r="L220" s="9">
        <f t="shared" si="11"/>
        <v>43382.659722222219</v>
      </c>
      <c r="M220" s="49" t="str">
        <f t="shared" si="12"/>
        <v>43382.644444444443382.6597222222</v>
      </c>
      <c r="N220" s="50" t="str">
        <f t="shared" si="10"/>
        <v>肯定的</v>
      </c>
    </row>
    <row r="221" spans="1:16" s="12" customFormat="1" hidden="1" x14ac:dyDescent="0.4">
      <c r="B221" s="12">
        <v>9</v>
      </c>
      <c r="C221" s="13">
        <v>43382.660752314812</v>
      </c>
      <c r="D221" s="12">
        <v>503</v>
      </c>
      <c r="E221" s="12" t="s">
        <v>26</v>
      </c>
      <c r="F221" s="12">
        <v>523</v>
      </c>
      <c r="G221" s="12" t="s">
        <v>38</v>
      </c>
      <c r="H221" s="13">
        <v>43382.651574074072</v>
      </c>
      <c r="I221" s="13">
        <v>43382.659282407411</v>
      </c>
      <c r="J221" s="12" t="s">
        <v>166</v>
      </c>
      <c r="K221" s="9">
        <f t="shared" si="11"/>
        <v>43382.651388888888</v>
      </c>
      <c r="L221" s="9">
        <f t="shared" si="11"/>
        <v>43382.65902777778</v>
      </c>
      <c r="M221" s="49" t="str">
        <f t="shared" si="12"/>
        <v>43382.651388888943382.6590277778</v>
      </c>
      <c r="N221" s="56" t="str">
        <f t="shared" si="10"/>
        <v>肯定的</v>
      </c>
    </row>
    <row r="222" spans="1:16" s="11" customFormat="1" hidden="1" x14ac:dyDescent="0.4">
      <c r="A222" s="7"/>
      <c r="B222" s="7">
        <v>9</v>
      </c>
      <c r="C222" s="8">
        <v>43382.665868055556</v>
      </c>
      <c r="D222" s="7">
        <v>508</v>
      </c>
      <c r="E222" s="7" t="s">
        <v>32</v>
      </c>
      <c r="F222" s="7">
        <v>545</v>
      </c>
      <c r="G222" s="7" t="s">
        <v>20</v>
      </c>
      <c r="H222" s="8">
        <v>43382.65320601852</v>
      </c>
      <c r="I222" s="8">
        <v>43382.663645833331</v>
      </c>
      <c r="J222" s="7" t="s">
        <v>166</v>
      </c>
      <c r="K222" s="9">
        <f t="shared" si="11"/>
        <v>43382.652777777781</v>
      </c>
      <c r="L222" s="9">
        <f t="shared" si="11"/>
        <v>43382.663194444445</v>
      </c>
      <c r="M222" s="49" t="str">
        <f t="shared" si="12"/>
        <v>43382.652777777843382.6631944444</v>
      </c>
      <c r="N222" s="50" t="str">
        <f t="shared" si="10"/>
        <v>肯定的</v>
      </c>
      <c r="O222" s="7"/>
      <c r="P222" s="7"/>
    </row>
    <row r="223" spans="1:16" s="11" customFormat="1" hidden="1" x14ac:dyDescent="0.4">
      <c r="B223" s="7">
        <v>9</v>
      </c>
      <c r="C223" s="57">
        <v>43382.670578703706</v>
      </c>
      <c r="D223" s="11">
        <v>514</v>
      </c>
      <c r="E223" s="11" t="s">
        <v>40</v>
      </c>
      <c r="F223" s="11">
        <v>525</v>
      </c>
      <c r="G223" s="11" t="s">
        <v>51</v>
      </c>
      <c r="H223" s="57">
        <v>43382.66302083333</v>
      </c>
      <c r="I223" s="57">
        <v>43382.669618055559</v>
      </c>
      <c r="J223" s="11" t="s">
        <v>166</v>
      </c>
      <c r="K223" s="9">
        <f t="shared" si="11"/>
        <v>43382.662499999999</v>
      </c>
      <c r="L223" s="9">
        <f t="shared" si="11"/>
        <v>43382.669444444444</v>
      </c>
      <c r="M223" s="49" t="str">
        <f t="shared" si="12"/>
        <v>43382.662543382.6694444444</v>
      </c>
      <c r="N223" s="50" t="str">
        <f t="shared" ref="N223:N286" si="13">J223</f>
        <v>肯定的</v>
      </c>
    </row>
    <row r="224" spans="1:16" s="11" customFormat="1" hidden="1" x14ac:dyDescent="0.4">
      <c r="B224" s="7">
        <v>9</v>
      </c>
      <c r="C224" s="57">
        <v>43382.680972222224</v>
      </c>
      <c r="D224" s="11">
        <v>508</v>
      </c>
      <c r="E224" s="11" t="s">
        <v>32</v>
      </c>
      <c r="F224" s="11">
        <v>545</v>
      </c>
      <c r="G224" s="11" t="s">
        <v>20</v>
      </c>
      <c r="H224" s="57">
        <v>43382.672071759262</v>
      </c>
      <c r="I224" s="57">
        <v>43382.680578703701</v>
      </c>
      <c r="J224" s="11" t="s">
        <v>166</v>
      </c>
      <c r="K224" s="9">
        <f t="shared" si="11"/>
        <v>43382.671527777777</v>
      </c>
      <c r="L224" s="9">
        <f t="shared" si="11"/>
        <v>43382.680555555555</v>
      </c>
      <c r="M224" s="49" t="str">
        <f t="shared" si="12"/>
        <v>43382.671527777843382.6805555556</v>
      </c>
      <c r="N224" s="50" t="str">
        <f t="shared" si="13"/>
        <v>肯定的</v>
      </c>
    </row>
    <row r="225" spans="2:14" s="11" customFormat="1" hidden="1" x14ac:dyDescent="0.4">
      <c r="B225" s="7">
        <v>9</v>
      </c>
      <c r="C225" s="57">
        <v>43382.694687499999</v>
      </c>
      <c r="D225" s="11">
        <v>545</v>
      </c>
      <c r="E225" s="11" t="s">
        <v>20</v>
      </c>
      <c r="F225" s="11">
        <v>508</v>
      </c>
      <c r="G225" s="11" t="s">
        <v>32</v>
      </c>
      <c r="H225" s="57">
        <v>43382.681342592594</v>
      </c>
      <c r="I225" s="57">
        <v>43382.691284722219</v>
      </c>
      <c r="J225" s="11" t="s">
        <v>166</v>
      </c>
      <c r="K225" s="9">
        <f t="shared" si="11"/>
        <v>43382.681250000001</v>
      </c>
      <c r="L225" s="9">
        <f t="shared" si="11"/>
        <v>43382.690972222219</v>
      </c>
      <c r="M225" s="49" t="str">
        <f t="shared" si="12"/>
        <v>43382.6812543382.6909722222</v>
      </c>
      <c r="N225" s="50" t="str">
        <f t="shared" si="13"/>
        <v>肯定的</v>
      </c>
    </row>
    <row r="226" spans="2:14" s="11" customFormat="1" hidden="1" x14ac:dyDescent="0.4">
      <c r="B226" s="7">
        <v>9</v>
      </c>
      <c r="C226" s="57">
        <v>43382.722858796296</v>
      </c>
      <c r="D226" s="11">
        <v>545</v>
      </c>
      <c r="E226" s="11" t="s">
        <v>20</v>
      </c>
      <c r="F226" s="11">
        <v>547</v>
      </c>
      <c r="G226" s="11" t="s">
        <v>47</v>
      </c>
      <c r="H226" s="57">
        <v>43382.685567129629</v>
      </c>
      <c r="I226" s="57">
        <v>43382.720347222225</v>
      </c>
      <c r="J226" s="11" t="s">
        <v>166</v>
      </c>
      <c r="K226" s="9">
        <f t="shared" si="11"/>
        <v>43382.685416666667</v>
      </c>
      <c r="L226" s="9">
        <f t="shared" si="11"/>
        <v>43382.720138888886</v>
      </c>
      <c r="M226" s="49" t="str">
        <f t="shared" si="12"/>
        <v>43382.685416666743382.7201388889</v>
      </c>
      <c r="N226" s="50" t="str">
        <f t="shared" si="13"/>
        <v>肯定的</v>
      </c>
    </row>
    <row r="227" spans="2:14" s="11" customFormat="1" hidden="1" x14ac:dyDescent="0.4">
      <c r="B227" s="7">
        <v>9</v>
      </c>
      <c r="C227" s="57">
        <v>43382.696203703701</v>
      </c>
      <c r="D227" s="11">
        <v>523</v>
      </c>
      <c r="E227" s="11" t="s">
        <v>38</v>
      </c>
      <c r="F227" s="11">
        <v>528</v>
      </c>
      <c r="G227" s="11" t="s">
        <v>35</v>
      </c>
      <c r="H227" s="57">
        <v>43382.6874537037</v>
      </c>
      <c r="I227" s="57">
        <v>43382.692499999997</v>
      </c>
      <c r="J227" s="11" t="s">
        <v>166</v>
      </c>
      <c r="K227" s="9">
        <f t="shared" si="11"/>
        <v>43382.686805555553</v>
      </c>
      <c r="L227" s="9">
        <f t="shared" si="11"/>
        <v>43382.692361111112</v>
      </c>
      <c r="M227" s="49" t="str">
        <f t="shared" si="12"/>
        <v>43382.686805555643382.6923611111</v>
      </c>
      <c r="N227" s="50" t="str">
        <f t="shared" si="13"/>
        <v>肯定的</v>
      </c>
    </row>
    <row r="228" spans="2:14" s="11" customFormat="1" hidden="1" x14ac:dyDescent="0.4">
      <c r="B228" s="7">
        <v>9</v>
      </c>
      <c r="C228" s="57">
        <v>43382.703923611109</v>
      </c>
      <c r="D228" s="11">
        <v>508</v>
      </c>
      <c r="E228" s="11" t="s">
        <v>32</v>
      </c>
      <c r="F228" s="11">
        <v>540</v>
      </c>
      <c r="G228" s="11" t="s">
        <v>71</v>
      </c>
      <c r="H228" s="57">
        <v>43382.688263888886</v>
      </c>
      <c r="I228" s="57">
        <v>43382.702708333331</v>
      </c>
      <c r="J228" s="11" t="s">
        <v>166</v>
      </c>
      <c r="K228" s="9">
        <f t="shared" si="11"/>
        <v>43382.688194444447</v>
      </c>
      <c r="L228" s="9">
        <f t="shared" si="11"/>
        <v>43382.70208333333</v>
      </c>
      <c r="M228" s="49" t="str">
        <f t="shared" si="12"/>
        <v>43382.688194444443382.7020833333</v>
      </c>
      <c r="N228" s="50" t="str">
        <f t="shared" si="13"/>
        <v>肯定的</v>
      </c>
    </row>
    <row r="229" spans="2:14" s="11" customFormat="1" hidden="1" x14ac:dyDescent="0.4">
      <c r="B229" s="7">
        <v>9</v>
      </c>
      <c r="C229" s="57">
        <v>43382.70684027778</v>
      </c>
      <c r="D229" s="11">
        <v>544</v>
      </c>
      <c r="E229" s="11" t="s">
        <v>22</v>
      </c>
      <c r="F229" s="11">
        <v>528</v>
      </c>
      <c r="G229" s="11" t="s">
        <v>35</v>
      </c>
      <c r="H229" s="57">
        <v>43382.693483796298</v>
      </c>
      <c r="I229" s="57">
        <v>43382.702928240738</v>
      </c>
      <c r="J229" s="11" t="s">
        <v>166</v>
      </c>
      <c r="K229" s="9">
        <f t="shared" si="11"/>
        <v>43382.693055555559</v>
      </c>
      <c r="L229" s="9">
        <f t="shared" si="11"/>
        <v>43382.702777777777</v>
      </c>
      <c r="M229" s="49" t="str">
        <f t="shared" si="12"/>
        <v>43382.693055555643382.7027777778</v>
      </c>
      <c r="N229" s="50" t="str">
        <f t="shared" si="13"/>
        <v>肯定的</v>
      </c>
    </row>
    <row r="230" spans="2:14" s="11" customFormat="1" hidden="1" x14ac:dyDescent="0.4">
      <c r="B230" s="7">
        <v>9</v>
      </c>
      <c r="C230" s="57">
        <v>43382.702997685185</v>
      </c>
      <c r="D230" s="11">
        <v>547</v>
      </c>
      <c r="E230" s="11" t="s">
        <v>47</v>
      </c>
      <c r="F230" s="11">
        <v>503</v>
      </c>
      <c r="G230" s="11" t="s">
        <v>26</v>
      </c>
      <c r="H230" s="57">
        <v>43382.695462962962</v>
      </c>
      <c r="I230" s="57">
        <v>43382.69935185185</v>
      </c>
      <c r="J230" s="11" t="s">
        <v>166</v>
      </c>
      <c r="K230" s="9">
        <f t="shared" si="11"/>
        <v>43382.695138888892</v>
      </c>
      <c r="L230" s="9">
        <f t="shared" si="11"/>
        <v>43382.699305555558</v>
      </c>
      <c r="M230" s="49" t="str">
        <f t="shared" si="12"/>
        <v>43382.695138888943382.6993055556</v>
      </c>
      <c r="N230" s="50" t="str">
        <f t="shared" si="13"/>
        <v>肯定的</v>
      </c>
    </row>
    <row r="231" spans="2:14" s="11" customFormat="1" hidden="1" x14ac:dyDescent="0.4">
      <c r="B231" s="7">
        <v>9</v>
      </c>
      <c r="C231" s="57">
        <v>43382.70890046296</v>
      </c>
      <c r="D231" s="11">
        <v>543</v>
      </c>
      <c r="E231" s="11" t="s">
        <v>28</v>
      </c>
      <c r="F231" s="11">
        <v>528</v>
      </c>
      <c r="G231" s="11" t="s">
        <v>35</v>
      </c>
      <c r="H231" s="57">
        <v>43382.698518518519</v>
      </c>
      <c r="I231" s="57">
        <v>43382.708854166667</v>
      </c>
      <c r="J231" s="11" t="s">
        <v>166</v>
      </c>
      <c r="K231" s="9">
        <f t="shared" si="11"/>
        <v>43382.697916666664</v>
      </c>
      <c r="L231" s="9">
        <f t="shared" si="11"/>
        <v>43382.708333333336</v>
      </c>
      <c r="M231" s="49" t="str">
        <f t="shared" si="12"/>
        <v>43382.697916666743382.7083333333</v>
      </c>
      <c r="N231" s="50" t="str">
        <f t="shared" si="13"/>
        <v>肯定的</v>
      </c>
    </row>
    <row r="232" spans="2:14" s="11" customFormat="1" hidden="1" x14ac:dyDescent="0.4">
      <c r="B232" s="7">
        <v>9</v>
      </c>
      <c r="C232" s="57">
        <v>43382.713888888888</v>
      </c>
      <c r="D232" s="11">
        <v>503</v>
      </c>
      <c r="E232" s="11" t="s">
        <v>26</v>
      </c>
      <c r="F232" s="11">
        <v>507</v>
      </c>
      <c r="G232" s="11" t="s">
        <v>66</v>
      </c>
      <c r="H232" s="57">
        <v>43382.70349537037</v>
      </c>
      <c r="I232" s="57">
        <v>43382.709444444445</v>
      </c>
      <c r="J232" s="11" t="s">
        <v>166</v>
      </c>
      <c r="K232" s="9">
        <f t="shared" si="11"/>
        <v>43382.703472222223</v>
      </c>
      <c r="L232" s="9">
        <f t="shared" si="11"/>
        <v>43382.709027777775</v>
      </c>
      <c r="M232" s="49" t="str">
        <f t="shared" si="12"/>
        <v>43382.703472222243382.7090277778</v>
      </c>
      <c r="N232" s="50" t="str">
        <f t="shared" si="13"/>
        <v>肯定的</v>
      </c>
    </row>
    <row r="233" spans="2:14" s="11" customFormat="1" hidden="1" x14ac:dyDescent="0.4">
      <c r="B233" s="7">
        <v>9</v>
      </c>
      <c r="C233" s="57">
        <v>43382.742974537039</v>
      </c>
      <c r="D233" s="11">
        <v>523</v>
      </c>
      <c r="E233" s="11" t="s">
        <v>38</v>
      </c>
      <c r="F233" s="11">
        <v>543</v>
      </c>
      <c r="G233" s="11" t="s">
        <v>28</v>
      </c>
      <c r="H233" s="57">
        <v>43382.70784722222</v>
      </c>
      <c r="I233" s="57">
        <v>43382.742835648147</v>
      </c>
      <c r="J233" s="11" t="s">
        <v>166</v>
      </c>
      <c r="K233" s="9">
        <f t="shared" si="11"/>
        <v>43382.707638888889</v>
      </c>
      <c r="L233" s="9">
        <f t="shared" si="11"/>
        <v>43382.742361111108</v>
      </c>
      <c r="M233" s="49" t="str">
        <f t="shared" si="12"/>
        <v>43382.707638888943382.7423611111</v>
      </c>
      <c r="N233" s="50" t="str">
        <f t="shared" si="13"/>
        <v>肯定的</v>
      </c>
    </row>
    <row r="234" spans="2:14" s="11" customFormat="1" hidden="1" x14ac:dyDescent="0.4">
      <c r="B234" s="7">
        <v>9</v>
      </c>
      <c r="C234" s="57">
        <v>43382.727175925924</v>
      </c>
      <c r="D234" s="11">
        <v>500</v>
      </c>
      <c r="E234" s="11" t="s">
        <v>30</v>
      </c>
      <c r="F234" s="11">
        <v>545</v>
      </c>
      <c r="G234" s="11" t="s">
        <v>20</v>
      </c>
      <c r="H234" s="57">
        <v>43382.718414351853</v>
      </c>
      <c r="I234" s="57">
        <v>43382.727083333331</v>
      </c>
      <c r="J234" s="11" t="s">
        <v>166</v>
      </c>
      <c r="K234" s="9">
        <f t="shared" si="11"/>
        <v>43382.718055555553</v>
      </c>
      <c r="L234" s="9">
        <f t="shared" si="11"/>
        <v>43382.727083333331</v>
      </c>
      <c r="M234" s="49" t="str">
        <f t="shared" si="12"/>
        <v>43382.718055555643382.7270833333</v>
      </c>
      <c r="N234" s="50" t="str">
        <f t="shared" si="13"/>
        <v>肯定的</v>
      </c>
    </row>
    <row r="235" spans="2:14" s="11" customFormat="1" hidden="1" x14ac:dyDescent="0.4">
      <c r="B235" s="7">
        <v>9</v>
      </c>
      <c r="C235" s="57">
        <v>43382.736562500002</v>
      </c>
      <c r="D235" s="11">
        <v>508</v>
      </c>
      <c r="E235" s="11" t="s">
        <v>32</v>
      </c>
      <c r="F235" s="11">
        <v>545</v>
      </c>
      <c r="G235" s="11" t="s">
        <v>20</v>
      </c>
      <c r="H235" s="57">
        <v>43382.724699074075</v>
      </c>
      <c r="I235" s="57">
        <v>43382.733749999999</v>
      </c>
      <c r="J235" s="11" t="s">
        <v>168</v>
      </c>
      <c r="K235" s="9">
        <f t="shared" si="11"/>
        <v>43382.724305555559</v>
      </c>
      <c r="L235" s="9">
        <f t="shared" si="11"/>
        <v>43382.73333333333</v>
      </c>
      <c r="M235" s="49" t="str">
        <f t="shared" si="12"/>
        <v>43382.724305555643382.7333333333</v>
      </c>
      <c r="N235" s="50" t="str">
        <f t="shared" si="13"/>
        <v>否定的</v>
      </c>
    </row>
    <row r="236" spans="2:14" s="11" customFormat="1" hidden="1" x14ac:dyDescent="0.4">
      <c r="B236" s="7">
        <v>9</v>
      </c>
      <c r="C236" s="57">
        <v>43382.734722222223</v>
      </c>
      <c r="D236" s="11">
        <v>538</v>
      </c>
      <c r="E236" s="11" t="s">
        <v>62</v>
      </c>
      <c r="F236" s="11">
        <v>539</v>
      </c>
      <c r="G236" s="11" t="s">
        <v>42</v>
      </c>
      <c r="H236" s="57">
        <v>43382.727349537039</v>
      </c>
      <c r="I236" s="57">
        <v>43382.734664351854</v>
      </c>
      <c r="J236" s="11" t="s">
        <v>166</v>
      </c>
      <c r="K236" s="9">
        <f t="shared" si="11"/>
        <v>43382.727083333331</v>
      </c>
      <c r="L236" s="9">
        <f t="shared" si="11"/>
        <v>43382.734027777777</v>
      </c>
      <c r="M236" s="49" t="str">
        <f t="shared" si="12"/>
        <v>43382.727083333343382.7340277778</v>
      </c>
      <c r="N236" s="50" t="str">
        <f t="shared" si="13"/>
        <v>肯定的</v>
      </c>
    </row>
    <row r="237" spans="2:14" s="11" customFormat="1" hidden="1" x14ac:dyDescent="0.4">
      <c r="B237" s="7">
        <v>9</v>
      </c>
      <c r="C237" s="57">
        <v>43382.740532407406</v>
      </c>
      <c r="D237" s="11">
        <v>539</v>
      </c>
      <c r="E237" s="11" t="s">
        <v>42</v>
      </c>
      <c r="F237" s="11">
        <v>509</v>
      </c>
      <c r="G237" s="11" t="s">
        <v>58</v>
      </c>
      <c r="H237" s="57">
        <v>43382.735092592593</v>
      </c>
      <c r="I237" s="57">
        <v>43382.740393518521</v>
      </c>
      <c r="J237" s="11" t="s">
        <v>166</v>
      </c>
      <c r="K237" s="9">
        <f t="shared" si="11"/>
        <v>43382.734722222223</v>
      </c>
      <c r="L237" s="9">
        <f t="shared" si="11"/>
        <v>43382.740277777775</v>
      </c>
      <c r="M237" s="49" t="str">
        <f t="shared" si="12"/>
        <v>43382.734722222243382.7402777778</v>
      </c>
      <c r="N237" s="50" t="str">
        <f t="shared" si="13"/>
        <v>肯定的</v>
      </c>
    </row>
    <row r="238" spans="2:14" s="11" customFormat="1" hidden="1" x14ac:dyDescent="0.4">
      <c r="B238" s="7">
        <v>9</v>
      </c>
      <c r="C238" s="57">
        <v>43382.752800925926</v>
      </c>
      <c r="D238" s="11">
        <v>509</v>
      </c>
      <c r="E238" s="11" t="s">
        <v>58</v>
      </c>
      <c r="F238" s="11">
        <v>523</v>
      </c>
      <c r="G238" s="11" t="s">
        <v>38</v>
      </c>
      <c r="H238" s="57">
        <v>43382.741840277777</v>
      </c>
      <c r="I238" s="57">
        <v>43382.749398148146</v>
      </c>
      <c r="J238" s="11" t="s">
        <v>166</v>
      </c>
      <c r="K238" s="9">
        <f t="shared" si="11"/>
        <v>43382.741666666669</v>
      </c>
      <c r="L238" s="9">
        <f t="shared" si="11"/>
        <v>43382.749305555553</v>
      </c>
      <c r="M238" s="49" t="str">
        <f t="shared" si="12"/>
        <v>43382.741666666743382.7493055556</v>
      </c>
      <c r="N238" s="50" t="str">
        <f t="shared" si="13"/>
        <v>肯定的</v>
      </c>
    </row>
    <row r="239" spans="2:14" s="11" customFormat="1" hidden="1" x14ac:dyDescent="0.4">
      <c r="B239" s="7">
        <v>9</v>
      </c>
      <c r="C239" s="57">
        <v>43382.778726851851</v>
      </c>
      <c r="D239" s="11">
        <v>508</v>
      </c>
      <c r="E239" s="11" t="s">
        <v>32</v>
      </c>
      <c r="F239" s="11">
        <v>523</v>
      </c>
      <c r="G239" s="11" t="s">
        <v>38</v>
      </c>
      <c r="H239" s="57">
        <v>43382.77275462963</v>
      </c>
      <c r="I239" s="57">
        <v>43382.778414351851</v>
      </c>
      <c r="J239" s="11" t="s">
        <v>166</v>
      </c>
      <c r="K239" s="9">
        <f t="shared" si="11"/>
        <v>43382.772222222222</v>
      </c>
      <c r="L239" s="9">
        <f t="shared" si="11"/>
        <v>43382.777777777781</v>
      </c>
      <c r="M239" s="49" t="str">
        <f t="shared" si="12"/>
        <v>43382.772222222243382.7777777778</v>
      </c>
      <c r="N239" s="50" t="str">
        <f t="shared" si="13"/>
        <v>肯定的</v>
      </c>
    </row>
    <row r="240" spans="2:14" s="11" customFormat="1" hidden="1" x14ac:dyDescent="0.4">
      <c r="B240" s="7">
        <v>9</v>
      </c>
      <c r="C240" s="57">
        <v>43382.815821759257</v>
      </c>
      <c r="D240" s="11">
        <v>508</v>
      </c>
      <c r="E240" s="11" t="s">
        <v>32</v>
      </c>
      <c r="F240" s="11">
        <v>546</v>
      </c>
      <c r="G240" s="11" t="s">
        <v>64</v>
      </c>
      <c r="H240" s="57">
        <v>43382.782187500001</v>
      </c>
      <c r="I240" s="57">
        <v>43382.793495370373</v>
      </c>
      <c r="J240" s="11" t="s">
        <v>166</v>
      </c>
      <c r="K240" s="9">
        <f t="shared" ref="K240:L303" si="14">INT(H240*1440)/1440</f>
        <v>43382.781944444447</v>
      </c>
      <c r="L240" s="9">
        <f t="shared" si="14"/>
        <v>43382.793055555558</v>
      </c>
      <c r="M240" s="49" t="str">
        <f t="shared" ref="M240:M303" si="15">CONCATENATE(K240,L240)</f>
        <v>43382.781944444443382.7930555556</v>
      </c>
      <c r="N240" s="50" t="str">
        <f t="shared" si="13"/>
        <v>肯定的</v>
      </c>
    </row>
    <row r="241" spans="1:16" s="11" customFormat="1" hidden="1" x14ac:dyDescent="0.4">
      <c r="B241" s="7">
        <v>9</v>
      </c>
      <c r="C241" s="57">
        <v>43382.816631944443</v>
      </c>
      <c r="D241" s="11">
        <v>503</v>
      </c>
      <c r="E241" s="11" t="s">
        <v>26</v>
      </c>
      <c r="F241" s="11">
        <v>545</v>
      </c>
      <c r="G241" s="11" t="s">
        <v>20</v>
      </c>
      <c r="H241" s="57">
        <v>43382.804594907408</v>
      </c>
      <c r="I241" s="57">
        <v>43382.813599537039</v>
      </c>
      <c r="J241" s="11" t="s">
        <v>166</v>
      </c>
      <c r="K241" s="9">
        <f t="shared" si="14"/>
        <v>43382.804166666669</v>
      </c>
      <c r="L241" s="9">
        <f t="shared" si="14"/>
        <v>43382.813194444447</v>
      </c>
      <c r="M241" s="49" t="str">
        <f t="shared" si="15"/>
        <v>43382.804166666743382.8131944444</v>
      </c>
      <c r="N241" s="50" t="str">
        <f t="shared" si="13"/>
        <v>肯定的</v>
      </c>
    </row>
    <row r="242" spans="1:16" s="11" customFormat="1" hidden="1" x14ac:dyDescent="0.4">
      <c r="B242" s="7">
        <v>9</v>
      </c>
      <c r="C242" s="57">
        <v>43382.812835648147</v>
      </c>
      <c r="D242" s="11">
        <v>515</v>
      </c>
      <c r="E242" s="11" t="s">
        <v>73</v>
      </c>
      <c r="F242" s="11">
        <v>532</v>
      </c>
      <c r="G242" s="11" t="s">
        <v>75</v>
      </c>
      <c r="H242" s="57">
        <v>43382.805578703701</v>
      </c>
      <c r="I242" s="57">
        <v>43382.812106481484</v>
      </c>
      <c r="J242" s="11" t="s">
        <v>166</v>
      </c>
      <c r="K242" s="9">
        <f t="shared" si="14"/>
        <v>43382.805555555555</v>
      </c>
      <c r="L242" s="9">
        <f t="shared" si="14"/>
        <v>43382.811805555553</v>
      </c>
      <c r="M242" s="49" t="str">
        <f t="shared" si="15"/>
        <v>43382.805555555643382.8118055556</v>
      </c>
      <c r="N242" s="50" t="str">
        <f t="shared" si="13"/>
        <v>肯定的</v>
      </c>
    </row>
    <row r="243" spans="1:16" s="11" customFormat="1" hidden="1" x14ac:dyDescent="0.4">
      <c r="B243" s="7">
        <v>9</v>
      </c>
      <c r="C243" s="57">
        <v>43382.830625000002</v>
      </c>
      <c r="D243" s="11">
        <v>526</v>
      </c>
      <c r="E243" s="11" t="s">
        <v>69</v>
      </c>
      <c r="F243" s="11">
        <v>525</v>
      </c>
      <c r="G243" s="11" t="s">
        <v>51</v>
      </c>
      <c r="H243" s="57">
        <v>43382.824999999997</v>
      </c>
      <c r="I243" s="57">
        <v>43382.830185185187</v>
      </c>
      <c r="J243" s="11" t="s">
        <v>166</v>
      </c>
      <c r="K243" s="9">
        <f t="shared" si="14"/>
        <v>43382.824999999997</v>
      </c>
      <c r="L243" s="9">
        <f t="shared" si="14"/>
        <v>43382.829861111109</v>
      </c>
      <c r="M243" s="49" t="str">
        <f t="shared" si="15"/>
        <v>43382.82543382.8298611111</v>
      </c>
      <c r="N243" s="50" t="str">
        <f t="shared" si="13"/>
        <v>肯定的</v>
      </c>
    </row>
    <row r="244" spans="1:16" s="11" customFormat="1" hidden="1" x14ac:dyDescent="0.4">
      <c r="B244" s="7">
        <v>9</v>
      </c>
      <c r="C244" s="57">
        <v>43382.845567129632</v>
      </c>
      <c r="D244" s="11">
        <v>525</v>
      </c>
      <c r="E244" s="11" t="s">
        <v>51</v>
      </c>
      <c r="F244" s="11">
        <v>521</v>
      </c>
      <c r="G244" s="11" t="s">
        <v>60</v>
      </c>
      <c r="H244" s="57">
        <v>43382.830937500003</v>
      </c>
      <c r="I244" s="57">
        <v>43382.845509259256</v>
      </c>
      <c r="J244" s="11" t="s">
        <v>166</v>
      </c>
      <c r="K244" s="9">
        <f t="shared" si="14"/>
        <v>43382.830555555556</v>
      </c>
      <c r="L244" s="9">
        <f t="shared" si="14"/>
        <v>43382.845138888886</v>
      </c>
      <c r="M244" s="49" t="str">
        <f t="shared" si="15"/>
        <v>43382.830555555643382.8451388889</v>
      </c>
      <c r="N244" s="50" t="str">
        <f t="shared" si="13"/>
        <v>肯定的</v>
      </c>
    </row>
    <row r="245" spans="1:16" s="11" customFormat="1" hidden="1" x14ac:dyDescent="0.4">
      <c r="B245" s="7">
        <v>9</v>
      </c>
      <c r="C245" s="57">
        <v>43382.840810185182</v>
      </c>
      <c r="D245" s="11">
        <v>525</v>
      </c>
      <c r="E245" s="11" t="s">
        <v>51</v>
      </c>
      <c r="F245" s="11">
        <v>534</v>
      </c>
      <c r="G245" s="11" t="s">
        <v>81</v>
      </c>
      <c r="H245" s="57">
        <v>43382.834675925929</v>
      </c>
      <c r="I245" s="57">
        <v>43382.840752314813</v>
      </c>
      <c r="J245" s="11" t="s">
        <v>168</v>
      </c>
      <c r="K245" s="9">
        <f t="shared" si="14"/>
        <v>43382.834027777775</v>
      </c>
      <c r="L245" s="9">
        <f t="shared" si="14"/>
        <v>43382.840277777781</v>
      </c>
      <c r="M245" s="49" t="str">
        <f t="shared" si="15"/>
        <v>43382.834027777843382.8402777778</v>
      </c>
      <c r="N245" s="50" t="str">
        <f t="shared" si="13"/>
        <v>否定的</v>
      </c>
    </row>
    <row r="246" spans="1:16" s="11" customFormat="1" hidden="1" x14ac:dyDescent="0.4">
      <c r="B246" s="7">
        <v>9</v>
      </c>
      <c r="C246" s="57">
        <v>43382.853796296295</v>
      </c>
      <c r="D246" s="11">
        <v>508</v>
      </c>
      <c r="E246" s="11" t="s">
        <v>32</v>
      </c>
      <c r="F246" s="11">
        <v>515</v>
      </c>
      <c r="G246" s="11" t="s">
        <v>73</v>
      </c>
      <c r="H246" s="57">
        <v>43382.841527777775</v>
      </c>
      <c r="I246" s="57">
        <v>43382.851018518515</v>
      </c>
      <c r="J246" s="11" t="s">
        <v>166</v>
      </c>
      <c r="K246" s="9">
        <f t="shared" si="14"/>
        <v>43382.84097222222</v>
      </c>
      <c r="L246" s="9">
        <f t="shared" si="14"/>
        <v>43382.850694444445</v>
      </c>
      <c r="M246" s="49" t="str">
        <f t="shared" si="15"/>
        <v>43382.840972222243382.8506944444</v>
      </c>
      <c r="N246" s="50" t="str">
        <f t="shared" si="13"/>
        <v>肯定的</v>
      </c>
    </row>
    <row r="247" spans="1:16" s="11" customFormat="1" hidden="1" x14ac:dyDescent="0.4">
      <c r="B247" s="7">
        <v>9</v>
      </c>
      <c r="C247" s="57">
        <v>43382.859293981484</v>
      </c>
      <c r="D247" s="11">
        <v>523</v>
      </c>
      <c r="E247" s="11" t="s">
        <v>38</v>
      </c>
      <c r="F247" s="11">
        <v>546</v>
      </c>
      <c r="G247" s="11" t="s">
        <v>64</v>
      </c>
      <c r="H247" s="57">
        <v>43382.846377314818</v>
      </c>
      <c r="I247" s="57">
        <v>43382.858888888892</v>
      </c>
      <c r="J247" s="11" t="s">
        <v>166</v>
      </c>
      <c r="K247" s="9">
        <f t="shared" si="14"/>
        <v>43382.845833333333</v>
      </c>
      <c r="L247" s="9">
        <f t="shared" si="14"/>
        <v>43382.85833333333</v>
      </c>
      <c r="M247" s="49" t="str">
        <f t="shared" si="15"/>
        <v>43382.845833333343382.8583333333</v>
      </c>
      <c r="N247" s="50" t="str">
        <f t="shared" si="13"/>
        <v>肯定的</v>
      </c>
    </row>
    <row r="248" spans="1:16" s="11" customFormat="1" hidden="1" x14ac:dyDescent="0.4">
      <c r="A248" s="7"/>
      <c r="B248" s="7">
        <v>9</v>
      </c>
      <c r="C248" s="8">
        <v>43382.872604166667</v>
      </c>
      <c r="D248" s="7">
        <v>508</v>
      </c>
      <c r="E248" s="7" t="s">
        <v>32</v>
      </c>
      <c r="F248" s="7">
        <v>546</v>
      </c>
      <c r="G248" s="7" t="s">
        <v>64</v>
      </c>
      <c r="H248" s="8">
        <v>43382.862384259257</v>
      </c>
      <c r="I248" s="8">
        <v>43382.871296296296</v>
      </c>
      <c r="J248" s="7" t="s">
        <v>166</v>
      </c>
      <c r="K248" s="9">
        <f t="shared" si="14"/>
        <v>43382.861805555556</v>
      </c>
      <c r="L248" s="9">
        <f t="shared" si="14"/>
        <v>43382.870833333334</v>
      </c>
      <c r="M248" s="49" t="str">
        <f t="shared" si="15"/>
        <v>43382.861805555643382.8708333333</v>
      </c>
      <c r="N248" s="50" t="str">
        <f t="shared" si="13"/>
        <v>肯定的</v>
      </c>
      <c r="O248" s="7"/>
      <c r="P248" s="7"/>
    </row>
    <row r="249" spans="1:16" s="11" customFormat="1" hidden="1" x14ac:dyDescent="0.4">
      <c r="B249" s="7">
        <v>10</v>
      </c>
      <c r="C249" s="57">
        <v>43383.731516203705</v>
      </c>
      <c r="D249" s="11">
        <v>547</v>
      </c>
      <c r="E249" s="11" t="s">
        <v>47</v>
      </c>
      <c r="F249" s="11">
        <v>545</v>
      </c>
      <c r="G249" s="11" t="s">
        <v>20</v>
      </c>
      <c r="H249" s="57">
        <v>43383.401504629626</v>
      </c>
      <c r="I249" s="57">
        <v>43383.728506944448</v>
      </c>
      <c r="J249" s="11" t="s">
        <v>166</v>
      </c>
      <c r="K249" s="9">
        <f t="shared" si="14"/>
        <v>43383.401388888888</v>
      </c>
      <c r="L249" s="9">
        <f t="shared" si="14"/>
        <v>43383.728472222225</v>
      </c>
      <c r="M249" s="49" t="str">
        <f t="shared" si="15"/>
        <v>43383.401388888943383.7284722222</v>
      </c>
      <c r="N249" s="50" t="str">
        <f t="shared" si="13"/>
        <v>肯定的</v>
      </c>
    </row>
    <row r="250" spans="1:16" s="11" customFormat="1" hidden="1" x14ac:dyDescent="0.4">
      <c r="B250" s="7">
        <v>10</v>
      </c>
      <c r="C250" s="57">
        <v>43383.448194444441</v>
      </c>
      <c r="D250" s="11">
        <v>545</v>
      </c>
      <c r="E250" s="11" t="s">
        <v>20</v>
      </c>
      <c r="F250" s="11">
        <v>544</v>
      </c>
      <c r="G250" s="11" t="s">
        <v>22</v>
      </c>
      <c r="H250" s="57">
        <v>43383.435925925929</v>
      </c>
      <c r="I250" s="57">
        <v>43383.445451388892</v>
      </c>
      <c r="J250" s="11" t="s">
        <v>166</v>
      </c>
      <c r="K250" s="9">
        <f t="shared" si="14"/>
        <v>43383.435416666667</v>
      </c>
      <c r="L250" s="9">
        <f t="shared" si="14"/>
        <v>43383.445138888892</v>
      </c>
      <c r="M250" s="49" t="str">
        <f t="shared" si="15"/>
        <v>43383.435416666743383.4451388889</v>
      </c>
      <c r="N250" s="50" t="str">
        <f t="shared" si="13"/>
        <v>肯定的</v>
      </c>
    </row>
    <row r="251" spans="1:16" s="11" customFormat="1" hidden="1" x14ac:dyDescent="0.4">
      <c r="B251" s="7">
        <v>10</v>
      </c>
      <c r="C251" s="57">
        <v>43383.459178240744</v>
      </c>
      <c r="D251" s="11">
        <v>546</v>
      </c>
      <c r="E251" s="11" t="s">
        <v>64</v>
      </c>
      <c r="F251" s="11">
        <v>530</v>
      </c>
      <c r="G251" s="11" t="s">
        <v>24</v>
      </c>
      <c r="H251" s="57">
        <v>43383.442662037036</v>
      </c>
      <c r="I251" s="57">
        <v>43383.45616898148</v>
      </c>
      <c r="J251" s="11" t="s">
        <v>166</v>
      </c>
      <c r="K251" s="9">
        <f t="shared" si="14"/>
        <v>43383.442361111112</v>
      </c>
      <c r="L251" s="9">
        <f t="shared" si="14"/>
        <v>43383.455555555556</v>
      </c>
      <c r="M251" s="49" t="str">
        <f t="shared" si="15"/>
        <v>43383.442361111143383.4555555556</v>
      </c>
      <c r="N251" s="50" t="str">
        <f t="shared" si="13"/>
        <v>肯定的</v>
      </c>
    </row>
    <row r="252" spans="1:16" s="11" customFormat="1" hidden="1" x14ac:dyDescent="0.4">
      <c r="B252" s="7">
        <v>10</v>
      </c>
      <c r="C252" s="57">
        <v>43383.484571759262</v>
      </c>
      <c r="D252" s="11">
        <v>525</v>
      </c>
      <c r="E252" s="11" t="s">
        <v>51</v>
      </c>
      <c r="F252" s="11">
        <v>546</v>
      </c>
      <c r="G252" s="11" t="s">
        <v>64</v>
      </c>
      <c r="H252" s="57">
        <v>43383.46943287037</v>
      </c>
      <c r="I252" s="57">
        <v>43383.483530092592</v>
      </c>
      <c r="J252" s="11" t="s">
        <v>168</v>
      </c>
      <c r="K252" s="9">
        <f t="shared" si="14"/>
        <v>43383.46875</v>
      </c>
      <c r="L252" s="9">
        <f t="shared" si="14"/>
        <v>43383.48333333333</v>
      </c>
      <c r="M252" s="49" t="str">
        <f t="shared" si="15"/>
        <v>43383.4687543383.4833333333</v>
      </c>
      <c r="N252" s="50" t="str">
        <f t="shared" si="13"/>
        <v>否定的</v>
      </c>
    </row>
    <row r="253" spans="1:16" s="11" customFormat="1" hidden="1" x14ac:dyDescent="0.4">
      <c r="B253" s="7">
        <v>10</v>
      </c>
      <c r="C253" s="57">
        <v>43383.581307870372</v>
      </c>
      <c r="D253" s="11">
        <v>538</v>
      </c>
      <c r="E253" s="11" t="s">
        <v>62</v>
      </c>
      <c r="F253" s="11">
        <v>545</v>
      </c>
      <c r="G253" s="11" t="s">
        <v>20</v>
      </c>
      <c r="H253" s="57">
        <v>43383.477106481485</v>
      </c>
      <c r="I253" s="57">
        <v>43383.489074074074</v>
      </c>
      <c r="J253" s="11" t="s">
        <v>166</v>
      </c>
      <c r="K253" s="9">
        <f t="shared" si="14"/>
        <v>43383.477083333331</v>
      </c>
      <c r="L253" s="9">
        <f t="shared" si="14"/>
        <v>43383.488888888889</v>
      </c>
      <c r="M253" s="49" t="str">
        <f t="shared" si="15"/>
        <v>43383.477083333343383.4888888889</v>
      </c>
      <c r="N253" s="50" t="str">
        <f t="shared" si="13"/>
        <v>肯定的</v>
      </c>
    </row>
    <row r="254" spans="1:16" s="11" customFormat="1" hidden="1" x14ac:dyDescent="0.4">
      <c r="B254" s="7">
        <v>10</v>
      </c>
      <c r="C254" s="57">
        <v>43383.487025462964</v>
      </c>
      <c r="D254" s="11">
        <v>545</v>
      </c>
      <c r="E254" s="11" t="s">
        <v>20</v>
      </c>
      <c r="F254" s="11">
        <v>508</v>
      </c>
      <c r="G254" s="11" t="s">
        <v>32</v>
      </c>
      <c r="H254" s="57">
        <v>43383.479155092595</v>
      </c>
      <c r="I254" s="57">
        <v>43383.48578703704</v>
      </c>
      <c r="J254" s="11" t="s">
        <v>166</v>
      </c>
      <c r="K254" s="9">
        <f t="shared" si="14"/>
        <v>43383.478472222225</v>
      </c>
      <c r="L254" s="9">
        <f t="shared" si="14"/>
        <v>43383.48541666667</v>
      </c>
      <c r="M254" s="49" t="str">
        <f t="shared" si="15"/>
        <v>43383.478472222243383.4854166667</v>
      </c>
      <c r="N254" s="50" t="str">
        <f t="shared" si="13"/>
        <v>肯定的</v>
      </c>
    </row>
    <row r="255" spans="1:16" s="11" customFormat="1" hidden="1" x14ac:dyDescent="0.4">
      <c r="B255" s="7">
        <v>10</v>
      </c>
      <c r="C255" s="57">
        <v>43383.491226851853</v>
      </c>
      <c r="D255" s="11">
        <v>530</v>
      </c>
      <c r="E255" s="11" t="s">
        <v>24</v>
      </c>
      <c r="F255" s="11">
        <v>547</v>
      </c>
      <c r="G255" s="11" t="s">
        <v>47</v>
      </c>
      <c r="H255" s="57">
        <v>43383.484189814815</v>
      </c>
      <c r="I255" s="57">
        <v>43383.491168981483</v>
      </c>
      <c r="J255" s="11" t="s">
        <v>166</v>
      </c>
      <c r="K255" s="9">
        <f t="shared" si="14"/>
        <v>43383.484027777777</v>
      </c>
      <c r="L255" s="9">
        <f t="shared" si="14"/>
        <v>43383.490972222222</v>
      </c>
      <c r="M255" s="49" t="str">
        <f t="shared" si="15"/>
        <v>43383.484027777843383.4909722222</v>
      </c>
      <c r="N255" s="50" t="str">
        <f t="shared" si="13"/>
        <v>肯定的</v>
      </c>
    </row>
    <row r="256" spans="1:16" s="11" customFormat="1" hidden="1" x14ac:dyDescent="0.4">
      <c r="B256" s="7">
        <v>10</v>
      </c>
      <c r="C256" s="57">
        <v>43383.497974537036</v>
      </c>
      <c r="D256" s="11">
        <v>523</v>
      </c>
      <c r="E256" s="11" t="s">
        <v>38</v>
      </c>
      <c r="F256" s="11">
        <v>515</v>
      </c>
      <c r="G256" s="11" t="s">
        <v>73</v>
      </c>
      <c r="H256" s="57">
        <v>43383.491064814814</v>
      </c>
      <c r="I256" s="57">
        <v>43383.497870370367</v>
      </c>
      <c r="J256" s="11" t="s">
        <v>166</v>
      </c>
      <c r="K256" s="9">
        <f t="shared" si="14"/>
        <v>43383.490972222222</v>
      </c>
      <c r="L256" s="9">
        <f t="shared" si="14"/>
        <v>43383.49722222222</v>
      </c>
      <c r="M256" s="49" t="str">
        <f t="shared" si="15"/>
        <v>43383.490972222243383.4972222222</v>
      </c>
      <c r="N256" s="50" t="str">
        <f t="shared" si="13"/>
        <v>肯定的</v>
      </c>
    </row>
    <row r="257" spans="1:16" s="11" customFormat="1" hidden="1" x14ac:dyDescent="0.4">
      <c r="B257" s="7">
        <v>10</v>
      </c>
      <c r="C257" s="57">
        <v>43383.542650462965</v>
      </c>
      <c r="D257" s="11">
        <v>546</v>
      </c>
      <c r="E257" s="11" t="s">
        <v>64</v>
      </c>
      <c r="F257" s="11">
        <v>525</v>
      </c>
      <c r="G257" s="11" t="s">
        <v>51</v>
      </c>
      <c r="H257" s="57">
        <v>43383.530636574076</v>
      </c>
      <c r="I257" s="57">
        <v>43383.539270833331</v>
      </c>
      <c r="J257" s="11" t="s">
        <v>166</v>
      </c>
      <c r="K257" s="9">
        <f t="shared" si="14"/>
        <v>43383.530555555553</v>
      </c>
      <c r="L257" s="9">
        <f t="shared" si="14"/>
        <v>43383.538888888892</v>
      </c>
      <c r="M257" s="49" t="str">
        <f t="shared" si="15"/>
        <v>43383.530555555643383.5388888889</v>
      </c>
      <c r="N257" s="50" t="str">
        <f t="shared" si="13"/>
        <v>肯定的</v>
      </c>
    </row>
    <row r="258" spans="1:16" s="11" customFormat="1" hidden="1" x14ac:dyDescent="0.4">
      <c r="B258" s="7">
        <v>10</v>
      </c>
      <c r="C258" s="57">
        <v>43383.556469907409</v>
      </c>
      <c r="D258" s="11">
        <v>540</v>
      </c>
      <c r="E258" s="11" t="s">
        <v>71</v>
      </c>
      <c r="F258" s="11">
        <v>544</v>
      </c>
      <c r="G258" s="11" t="s">
        <v>22</v>
      </c>
      <c r="H258" s="57">
        <v>43383.545381944445</v>
      </c>
      <c r="I258" s="57">
        <v>43383.554826388892</v>
      </c>
      <c r="J258" s="11" t="s">
        <v>166</v>
      </c>
      <c r="K258" s="9">
        <f t="shared" si="14"/>
        <v>43383.545138888891</v>
      </c>
      <c r="L258" s="9">
        <f t="shared" si="14"/>
        <v>43383.554166666669</v>
      </c>
      <c r="M258" s="49" t="str">
        <f t="shared" si="15"/>
        <v>43383.545138888943383.5541666667</v>
      </c>
      <c r="N258" s="50" t="str">
        <f t="shared" si="13"/>
        <v>肯定的</v>
      </c>
    </row>
    <row r="259" spans="1:16" s="11" customFormat="1" hidden="1" x14ac:dyDescent="0.4">
      <c r="B259" s="7">
        <v>10</v>
      </c>
      <c r="C259" s="57">
        <v>43383.571620370371</v>
      </c>
      <c r="D259" s="11">
        <v>508</v>
      </c>
      <c r="E259" s="11" t="s">
        <v>32</v>
      </c>
      <c r="F259" s="11">
        <v>545</v>
      </c>
      <c r="G259" s="11" t="s">
        <v>20</v>
      </c>
      <c r="H259" s="57">
        <v>43383.557997685188</v>
      </c>
      <c r="I259" s="57">
        <v>43383.570752314816</v>
      </c>
      <c r="J259" s="11" t="s">
        <v>166</v>
      </c>
      <c r="K259" s="9">
        <f t="shared" si="14"/>
        <v>43383.557638888888</v>
      </c>
      <c r="L259" s="9">
        <f t="shared" si="14"/>
        <v>43383.570138888892</v>
      </c>
      <c r="M259" s="49" t="str">
        <f t="shared" si="15"/>
        <v>43383.557638888943383.5701388889</v>
      </c>
      <c r="N259" s="50" t="str">
        <f t="shared" si="13"/>
        <v>肯定的</v>
      </c>
    </row>
    <row r="260" spans="1:16" s="11" customFormat="1" hidden="1" x14ac:dyDescent="0.4">
      <c r="B260" s="7">
        <v>10</v>
      </c>
      <c r="C260" s="57">
        <v>43383.595231481479</v>
      </c>
      <c r="D260" s="11">
        <v>546</v>
      </c>
      <c r="E260" s="11" t="s">
        <v>64</v>
      </c>
      <c r="F260" s="11">
        <v>549</v>
      </c>
      <c r="G260" s="11" t="s">
        <v>77</v>
      </c>
      <c r="H260" s="57">
        <v>43383.583854166667</v>
      </c>
      <c r="I260" s="57">
        <v>43383.594108796293</v>
      </c>
      <c r="J260" s="11" t="s">
        <v>166</v>
      </c>
      <c r="K260" s="9">
        <f t="shared" si="14"/>
        <v>43383.583333333336</v>
      </c>
      <c r="L260" s="9">
        <f t="shared" si="14"/>
        <v>43383.59375</v>
      </c>
      <c r="M260" s="49" t="str">
        <f t="shared" si="15"/>
        <v>43383.583333333343383.59375</v>
      </c>
      <c r="N260" s="50" t="str">
        <f t="shared" si="13"/>
        <v>肯定的</v>
      </c>
    </row>
    <row r="261" spans="1:16" s="11" customFormat="1" hidden="1" x14ac:dyDescent="0.4">
      <c r="B261" s="7">
        <v>10</v>
      </c>
      <c r="C261" s="57">
        <v>43383.594837962963</v>
      </c>
      <c r="D261" s="11">
        <v>546</v>
      </c>
      <c r="E261" s="11" t="s">
        <v>64</v>
      </c>
      <c r="F261" s="11">
        <v>502</v>
      </c>
      <c r="G261" s="11" t="s">
        <v>49</v>
      </c>
      <c r="H261" s="57">
        <v>43383.590752314813</v>
      </c>
      <c r="I261" s="57">
        <v>43383.594259259262</v>
      </c>
      <c r="J261" s="11" t="s">
        <v>166</v>
      </c>
      <c r="K261" s="9">
        <f t="shared" si="14"/>
        <v>43383.590277777781</v>
      </c>
      <c r="L261" s="9">
        <f t="shared" si="14"/>
        <v>43383.59375</v>
      </c>
      <c r="M261" s="49" t="str">
        <f t="shared" si="15"/>
        <v>43383.590277777843383.59375</v>
      </c>
      <c r="N261" s="50" t="str">
        <f t="shared" si="13"/>
        <v>肯定的</v>
      </c>
    </row>
    <row r="262" spans="1:16" s="11" customFormat="1" hidden="1" x14ac:dyDescent="0.4">
      <c r="B262" s="7">
        <v>10</v>
      </c>
      <c r="C262" s="57">
        <v>43383.609398148146</v>
      </c>
      <c r="D262" s="11">
        <v>532</v>
      </c>
      <c r="E262" s="11" t="s">
        <v>75</v>
      </c>
      <c r="F262" s="11">
        <v>523</v>
      </c>
      <c r="G262" s="11" t="s">
        <v>38</v>
      </c>
      <c r="H262" s="57">
        <v>43383.599039351851</v>
      </c>
      <c r="I262" s="57">
        <v>43383.608831018515</v>
      </c>
      <c r="J262" s="11" t="s">
        <v>166</v>
      </c>
      <c r="K262" s="9">
        <f t="shared" si="14"/>
        <v>43383.598611111112</v>
      </c>
      <c r="L262" s="9">
        <f t="shared" si="14"/>
        <v>43383.60833333333</v>
      </c>
      <c r="M262" s="49" t="str">
        <f t="shared" si="15"/>
        <v>43383.598611111143383.6083333333</v>
      </c>
      <c r="N262" s="50" t="str">
        <f t="shared" si="13"/>
        <v>肯定的</v>
      </c>
    </row>
    <row r="263" spans="1:16" s="11" customFormat="1" hidden="1" x14ac:dyDescent="0.4">
      <c r="B263" s="7">
        <v>10</v>
      </c>
      <c r="C263" s="57">
        <v>43383.612754629627</v>
      </c>
      <c r="D263" s="11">
        <v>545</v>
      </c>
      <c r="E263" s="11" t="s">
        <v>20</v>
      </c>
      <c r="F263" s="11">
        <v>539</v>
      </c>
      <c r="G263" s="11" t="s">
        <v>42</v>
      </c>
      <c r="H263" s="57">
        <v>43383.603449074071</v>
      </c>
      <c r="I263" s="57">
        <v>43383.61210648148</v>
      </c>
      <c r="J263" s="11" t="s">
        <v>166</v>
      </c>
      <c r="K263" s="9">
        <f t="shared" si="14"/>
        <v>43383.602777777778</v>
      </c>
      <c r="L263" s="9">
        <f t="shared" si="14"/>
        <v>43383.611805555556</v>
      </c>
      <c r="M263" s="49" t="str">
        <f t="shared" si="15"/>
        <v>43383.602777777843383.6118055556</v>
      </c>
      <c r="N263" s="50" t="str">
        <f t="shared" si="13"/>
        <v>肯定的</v>
      </c>
    </row>
    <row r="264" spans="1:16" s="12" customFormat="1" hidden="1" x14ac:dyDescent="0.4">
      <c r="B264" s="7">
        <v>10</v>
      </c>
      <c r="C264" s="13">
        <v>43383.625763888886</v>
      </c>
      <c r="D264" s="12">
        <v>533</v>
      </c>
      <c r="E264" s="12" t="s">
        <v>167</v>
      </c>
      <c r="F264" s="12">
        <v>539</v>
      </c>
      <c r="G264" s="12" t="s">
        <v>42</v>
      </c>
      <c r="H264" s="13">
        <v>43383.611655092594</v>
      </c>
      <c r="I264" s="13">
        <v>43383.620949074073</v>
      </c>
      <c r="J264" s="12" t="s">
        <v>166</v>
      </c>
      <c r="K264" s="9">
        <f t="shared" si="14"/>
        <v>43383.611111111109</v>
      </c>
      <c r="L264" s="9">
        <f t="shared" si="14"/>
        <v>43383.620833333334</v>
      </c>
      <c r="M264" s="49" t="str">
        <f t="shared" si="15"/>
        <v>43383.611111111143383.6208333333</v>
      </c>
      <c r="N264" s="56" t="str">
        <f t="shared" si="13"/>
        <v>肯定的</v>
      </c>
    </row>
    <row r="265" spans="1:16" s="11" customFormat="1" hidden="1" x14ac:dyDescent="0.4">
      <c r="A265" s="7"/>
      <c r="B265" s="7">
        <v>10</v>
      </c>
      <c r="C265" s="8">
        <v>43383.63989583333</v>
      </c>
      <c r="D265" s="7">
        <v>521</v>
      </c>
      <c r="E265" s="7" t="s">
        <v>60</v>
      </c>
      <c r="F265" s="7">
        <v>540</v>
      </c>
      <c r="G265" s="7" t="s">
        <v>71</v>
      </c>
      <c r="H265" s="8">
        <v>43383.624212962961</v>
      </c>
      <c r="I265" s="8">
        <v>43383.639641203707</v>
      </c>
      <c r="J265" s="7" t="s">
        <v>166</v>
      </c>
      <c r="K265" s="9">
        <f t="shared" si="14"/>
        <v>43383.623611111114</v>
      </c>
      <c r="L265" s="9">
        <f t="shared" si="14"/>
        <v>43383.63958333333</v>
      </c>
      <c r="M265" s="49" t="str">
        <f t="shared" si="15"/>
        <v>43383.623611111143383.6395833333</v>
      </c>
      <c r="N265" s="50" t="str">
        <f t="shared" si="13"/>
        <v>肯定的</v>
      </c>
      <c r="O265" s="7"/>
      <c r="P265" s="7"/>
    </row>
    <row r="266" spans="1:16" s="11" customFormat="1" hidden="1" x14ac:dyDescent="0.4">
      <c r="B266" s="7">
        <v>10</v>
      </c>
      <c r="C266" s="57">
        <v>43383.637650462966</v>
      </c>
      <c r="D266" s="11">
        <v>508</v>
      </c>
      <c r="E266" s="11" t="s">
        <v>32</v>
      </c>
      <c r="F266" s="11">
        <v>540</v>
      </c>
      <c r="G266" s="11" t="s">
        <v>71</v>
      </c>
      <c r="H266" s="57">
        <v>43383.625949074078</v>
      </c>
      <c r="I266" s="57">
        <v>43383.636643518519</v>
      </c>
      <c r="J266" s="11" t="s">
        <v>166</v>
      </c>
      <c r="K266" s="9">
        <f t="shared" si="14"/>
        <v>43383.625694444447</v>
      </c>
      <c r="L266" s="9">
        <f t="shared" si="14"/>
        <v>43383.636111111111</v>
      </c>
      <c r="M266" s="49" t="str">
        <f t="shared" si="15"/>
        <v>43383.625694444443383.6361111111</v>
      </c>
      <c r="N266" s="50" t="str">
        <f t="shared" si="13"/>
        <v>肯定的</v>
      </c>
    </row>
    <row r="267" spans="1:16" s="11" customFormat="1" hidden="1" x14ac:dyDescent="0.4">
      <c r="B267" s="7">
        <v>10</v>
      </c>
      <c r="C267" s="57">
        <v>43383.649895833332</v>
      </c>
      <c r="D267" s="11">
        <v>540</v>
      </c>
      <c r="E267" s="11" t="s">
        <v>71</v>
      </c>
      <c r="F267" s="11">
        <v>523</v>
      </c>
      <c r="G267" s="11" t="s">
        <v>38</v>
      </c>
      <c r="H267" s="57">
        <v>43383.632662037038</v>
      </c>
      <c r="I267" s="57">
        <v>43383.649687500001</v>
      </c>
      <c r="J267" s="11" t="s">
        <v>166</v>
      </c>
      <c r="K267" s="9">
        <f t="shared" si="14"/>
        <v>43383.632638888892</v>
      </c>
      <c r="L267" s="9">
        <f t="shared" si="14"/>
        <v>43383.649305555555</v>
      </c>
      <c r="M267" s="49" t="str">
        <f t="shared" si="15"/>
        <v>43383.632638888943383.6493055556</v>
      </c>
      <c r="N267" s="50" t="str">
        <f t="shared" si="13"/>
        <v>肯定的</v>
      </c>
    </row>
    <row r="268" spans="1:16" s="11" customFormat="1" hidden="1" x14ac:dyDescent="0.4">
      <c r="B268" s="7">
        <v>10</v>
      </c>
      <c r="C268" s="57">
        <v>43383.67255787037</v>
      </c>
      <c r="D268" s="11">
        <v>533</v>
      </c>
      <c r="E268" s="11" t="s">
        <v>167</v>
      </c>
      <c r="F268" s="11">
        <v>546</v>
      </c>
      <c r="G268" s="11" t="s">
        <v>64</v>
      </c>
      <c r="H268" s="57">
        <v>43383.646458333336</v>
      </c>
      <c r="I268" s="57">
        <v>43383.672453703701</v>
      </c>
      <c r="J268" s="11" t="s">
        <v>166</v>
      </c>
      <c r="K268" s="9">
        <f t="shared" si="14"/>
        <v>43383.645833333336</v>
      </c>
      <c r="L268" s="9">
        <f t="shared" si="14"/>
        <v>43383.672222222223</v>
      </c>
      <c r="M268" s="49" t="str">
        <f t="shared" si="15"/>
        <v>43383.645833333343383.6722222222</v>
      </c>
      <c r="N268" s="50" t="str">
        <f t="shared" si="13"/>
        <v>肯定的</v>
      </c>
    </row>
    <row r="269" spans="1:16" s="11" customFormat="1" hidden="1" x14ac:dyDescent="0.4">
      <c r="B269" s="7">
        <v>10</v>
      </c>
      <c r="C269" s="57">
        <v>43383.743020833332</v>
      </c>
      <c r="D269" s="11">
        <v>507</v>
      </c>
      <c r="E269" s="11" t="s">
        <v>66</v>
      </c>
      <c r="F269" s="11">
        <v>545</v>
      </c>
      <c r="G269" s="11" t="s">
        <v>20</v>
      </c>
      <c r="H269" s="57">
        <v>43383.646493055552</v>
      </c>
      <c r="I269" s="57">
        <v>43383.742835648147</v>
      </c>
      <c r="J269" s="11" t="s">
        <v>166</v>
      </c>
      <c r="K269" s="9">
        <f t="shared" si="14"/>
        <v>43383.645833333336</v>
      </c>
      <c r="L269" s="9">
        <f t="shared" si="14"/>
        <v>43383.742361111108</v>
      </c>
      <c r="M269" s="49" t="str">
        <f t="shared" si="15"/>
        <v>43383.645833333343383.7423611111</v>
      </c>
      <c r="N269" s="50" t="str">
        <f t="shared" si="13"/>
        <v>肯定的</v>
      </c>
    </row>
    <row r="270" spans="1:16" s="11" customFormat="1" hidden="1" x14ac:dyDescent="0.4">
      <c r="B270" s="7">
        <v>10</v>
      </c>
      <c r="C270" s="57">
        <v>43383.655081018522</v>
      </c>
      <c r="D270" s="11">
        <v>521</v>
      </c>
      <c r="E270" s="11" t="s">
        <v>60</v>
      </c>
      <c r="F270" s="11">
        <v>549</v>
      </c>
      <c r="G270" s="11" t="s">
        <v>77</v>
      </c>
      <c r="H270" s="57">
        <v>43383.649328703701</v>
      </c>
      <c r="I270" s="57">
        <v>43383.65415509259</v>
      </c>
      <c r="J270" s="11" t="s">
        <v>166</v>
      </c>
      <c r="K270" s="9">
        <f t="shared" si="14"/>
        <v>43383.649305555555</v>
      </c>
      <c r="L270" s="9">
        <f t="shared" si="14"/>
        <v>43383.65347222222</v>
      </c>
      <c r="M270" s="49" t="str">
        <f t="shared" si="15"/>
        <v>43383.649305555643383.6534722222</v>
      </c>
      <c r="N270" s="50" t="str">
        <f t="shared" si="13"/>
        <v>肯定的</v>
      </c>
    </row>
    <row r="271" spans="1:16" s="11" customFormat="1" hidden="1" x14ac:dyDescent="0.4">
      <c r="B271" s="7">
        <v>10</v>
      </c>
      <c r="C271" s="57">
        <v>43383.665636574071</v>
      </c>
      <c r="D271" s="11">
        <v>548</v>
      </c>
      <c r="E271" s="11" t="s">
        <v>54</v>
      </c>
      <c r="F271" s="11">
        <v>503</v>
      </c>
      <c r="G271" s="11" t="s">
        <v>26</v>
      </c>
      <c r="H271" s="57">
        <v>43383.650590277779</v>
      </c>
      <c r="I271" s="57">
        <v>43383.664027777777</v>
      </c>
      <c r="J271" s="11" t="s">
        <v>166</v>
      </c>
      <c r="K271" s="9">
        <f t="shared" si="14"/>
        <v>43383.65</v>
      </c>
      <c r="L271" s="9">
        <f t="shared" si="14"/>
        <v>43383.663888888892</v>
      </c>
      <c r="M271" s="49" t="str">
        <f t="shared" si="15"/>
        <v>43383.6543383.6638888889</v>
      </c>
      <c r="N271" s="50" t="str">
        <f t="shared" si="13"/>
        <v>肯定的</v>
      </c>
    </row>
    <row r="272" spans="1:16" s="11" customFormat="1" hidden="1" x14ac:dyDescent="0.4">
      <c r="B272" s="7">
        <v>10</v>
      </c>
      <c r="C272" s="57">
        <v>43383.667048611111</v>
      </c>
      <c r="D272" s="11">
        <v>502</v>
      </c>
      <c r="E272" s="11" t="s">
        <v>49</v>
      </c>
      <c r="F272" s="11">
        <v>543</v>
      </c>
      <c r="G272" s="11" t="s">
        <v>28</v>
      </c>
      <c r="H272" s="57">
        <v>43383.654733796298</v>
      </c>
      <c r="I272" s="57">
        <v>43383.666655092595</v>
      </c>
      <c r="J272" s="11" t="s">
        <v>166</v>
      </c>
      <c r="K272" s="9">
        <f t="shared" si="14"/>
        <v>43383.654166666667</v>
      </c>
      <c r="L272" s="9">
        <f t="shared" si="14"/>
        <v>43383.665972222225</v>
      </c>
      <c r="M272" s="49" t="str">
        <f t="shared" si="15"/>
        <v>43383.654166666743383.6659722222</v>
      </c>
      <c r="N272" s="50" t="str">
        <f t="shared" si="13"/>
        <v>肯定的</v>
      </c>
    </row>
    <row r="273" spans="2:14" s="11" customFormat="1" hidden="1" x14ac:dyDescent="0.4">
      <c r="B273" s="7">
        <v>10</v>
      </c>
      <c r="C273" s="57">
        <v>43383.664918981478</v>
      </c>
      <c r="D273" s="11">
        <v>500</v>
      </c>
      <c r="E273" s="11" t="s">
        <v>30</v>
      </c>
      <c r="F273" s="11">
        <v>528</v>
      </c>
      <c r="G273" s="11" t="s">
        <v>35</v>
      </c>
      <c r="H273" s="57">
        <v>43383.655266203707</v>
      </c>
      <c r="I273" s="57">
        <v>43383.664826388886</v>
      </c>
      <c r="J273" s="11" t="s">
        <v>166</v>
      </c>
      <c r="K273" s="9">
        <f t="shared" si="14"/>
        <v>43383.654861111114</v>
      </c>
      <c r="L273" s="9">
        <f t="shared" si="14"/>
        <v>43383.664583333331</v>
      </c>
      <c r="M273" s="49" t="str">
        <f t="shared" si="15"/>
        <v>43383.654861111143383.6645833333</v>
      </c>
      <c r="N273" s="50" t="str">
        <f t="shared" si="13"/>
        <v>肯定的</v>
      </c>
    </row>
    <row r="274" spans="2:14" s="11" customFormat="1" hidden="1" x14ac:dyDescent="0.4">
      <c r="B274" s="7">
        <v>10</v>
      </c>
      <c r="C274" s="57">
        <v>43383.675428240742</v>
      </c>
      <c r="D274" s="11">
        <v>503</v>
      </c>
      <c r="E274" s="11" t="s">
        <v>26</v>
      </c>
      <c r="F274" s="11">
        <v>546</v>
      </c>
      <c r="G274" s="11" t="s">
        <v>64</v>
      </c>
      <c r="H274" s="57">
        <v>43383.666145833333</v>
      </c>
      <c r="I274" s="57">
        <v>43383.67355324074</v>
      </c>
      <c r="J274" s="11" t="s">
        <v>166</v>
      </c>
      <c r="K274" s="9">
        <f t="shared" si="14"/>
        <v>43383.665972222225</v>
      </c>
      <c r="L274" s="9">
        <f t="shared" si="14"/>
        <v>43383.67291666667</v>
      </c>
      <c r="M274" s="49" t="str">
        <f t="shared" si="15"/>
        <v>43383.665972222243383.6729166667</v>
      </c>
      <c r="N274" s="50" t="str">
        <f t="shared" si="13"/>
        <v>肯定的</v>
      </c>
    </row>
    <row r="275" spans="2:14" s="11" customFormat="1" hidden="1" x14ac:dyDescent="0.4">
      <c r="B275" s="7">
        <v>10</v>
      </c>
      <c r="C275" s="57">
        <v>43383.692523148151</v>
      </c>
      <c r="D275" s="11">
        <v>521</v>
      </c>
      <c r="E275" s="11" t="s">
        <v>60</v>
      </c>
      <c r="F275" s="11">
        <v>543</v>
      </c>
      <c r="G275" s="11" t="s">
        <v>28</v>
      </c>
      <c r="H275" s="57">
        <v>43383.676620370374</v>
      </c>
      <c r="I275" s="57">
        <v>43383.692060185182</v>
      </c>
      <c r="J275" s="11" t="s">
        <v>166</v>
      </c>
      <c r="K275" s="9">
        <f t="shared" si="14"/>
        <v>43383.676388888889</v>
      </c>
      <c r="L275" s="9">
        <f t="shared" si="14"/>
        <v>43383.691666666666</v>
      </c>
      <c r="M275" s="49" t="str">
        <f t="shared" si="15"/>
        <v>43383.676388888943383.6916666667</v>
      </c>
      <c r="N275" s="50" t="str">
        <f t="shared" si="13"/>
        <v>肯定的</v>
      </c>
    </row>
    <row r="276" spans="2:14" s="11" customFormat="1" hidden="1" x14ac:dyDescent="0.4">
      <c r="B276" s="7">
        <v>10</v>
      </c>
      <c r="C276" s="57">
        <v>43383.703634259262</v>
      </c>
      <c r="D276" s="11">
        <v>511</v>
      </c>
      <c r="E276" s="11" t="s">
        <v>36</v>
      </c>
      <c r="F276" s="11">
        <v>523</v>
      </c>
      <c r="G276" s="11" t="s">
        <v>38</v>
      </c>
      <c r="H276" s="57">
        <v>43383.687569444446</v>
      </c>
      <c r="I276" s="57">
        <v>43383.7033912037</v>
      </c>
      <c r="J276" s="11" t="s">
        <v>168</v>
      </c>
      <c r="K276" s="9">
        <f t="shared" si="14"/>
        <v>43383.6875</v>
      </c>
      <c r="L276" s="9">
        <f t="shared" si="14"/>
        <v>43383.702777777777</v>
      </c>
      <c r="M276" s="49" t="str">
        <f t="shared" si="15"/>
        <v>43383.687543383.7027777778</v>
      </c>
      <c r="N276" s="50" t="str">
        <f t="shared" si="13"/>
        <v>否定的</v>
      </c>
    </row>
    <row r="277" spans="2:14" s="11" customFormat="1" hidden="1" x14ac:dyDescent="0.4">
      <c r="B277" s="7">
        <v>10</v>
      </c>
      <c r="C277" s="57">
        <v>43383.702766203707</v>
      </c>
      <c r="D277" s="11">
        <v>548</v>
      </c>
      <c r="E277" s="11" t="s">
        <v>54</v>
      </c>
      <c r="F277" s="11">
        <v>508</v>
      </c>
      <c r="G277" s="11" t="s">
        <v>32</v>
      </c>
      <c r="H277" s="57">
        <v>43383.691134259258</v>
      </c>
      <c r="I277" s="57">
        <v>43383.69871527778</v>
      </c>
      <c r="J277" s="11" t="s">
        <v>166</v>
      </c>
      <c r="K277" s="9">
        <f t="shared" si="14"/>
        <v>43383.690972222219</v>
      </c>
      <c r="L277" s="9">
        <f t="shared" si="14"/>
        <v>43383.698611111111</v>
      </c>
      <c r="M277" s="49" t="str">
        <f t="shared" si="15"/>
        <v>43383.690972222243383.6986111111</v>
      </c>
      <c r="N277" s="50" t="str">
        <f t="shared" si="13"/>
        <v>肯定的</v>
      </c>
    </row>
    <row r="278" spans="2:14" s="11" customFormat="1" hidden="1" x14ac:dyDescent="0.4">
      <c r="B278" s="7">
        <v>10</v>
      </c>
      <c r="C278" s="57">
        <v>43383.709872685184</v>
      </c>
      <c r="D278" s="11">
        <v>510</v>
      </c>
      <c r="E278" s="11" t="s">
        <v>79</v>
      </c>
      <c r="F278" s="11">
        <v>523</v>
      </c>
      <c r="G278" s="11" t="s">
        <v>38</v>
      </c>
      <c r="H278" s="57">
        <v>43383.695231481484</v>
      </c>
      <c r="I278" s="57">
        <v>43383.708182870374</v>
      </c>
      <c r="J278" s="11" t="s">
        <v>166</v>
      </c>
      <c r="K278" s="9">
        <f t="shared" si="14"/>
        <v>43383.695138888892</v>
      </c>
      <c r="L278" s="9">
        <f t="shared" si="14"/>
        <v>43383.707638888889</v>
      </c>
      <c r="M278" s="49" t="str">
        <f t="shared" si="15"/>
        <v>43383.695138888943383.7076388889</v>
      </c>
      <c r="N278" s="50" t="str">
        <f t="shared" si="13"/>
        <v>肯定的</v>
      </c>
    </row>
    <row r="279" spans="2:14" s="11" customFormat="1" hidden="1" x14ac:dyDescent="0.4">
      <c r="B279" s="7">
        <v>10</v>
      </c>
      <c r="C279" s="57">
        <v>43383.730925925927</v>
      </c>
      <c r="D279" s="11">
        <v>507</v>
      </c>
      <c r="E279" s="11" t="s">
        <v>66</v>
      </c>
      <c r="F279" s="11">
        <v>503</v>
      </c>
      <c r="G279" s="11" t="s">
        <v>26</v>
      </c>
      <c r="H279" s="57">
        <v>43383.722453703704</v>
      </c>
      <c r="I279" s="57">
        <v>43383.730729166666</v>
      </c>
      <c r="J279" s="11" t="s">
        <v>166</v>
      </c>
      <c r="K279" s="9">
        <f t="shared" si="14"/>
        <v>43383.722222222219</v>
      </c>
      <c r="L279" s="9">
        <f t="shared" si="14"/>
        <v>43383.730555555558</v>
      </c>
      <c r="M279" s="49" t="str">
        <f t="shared" si="15"/>
        <v>43383.722222222243383.7305555556</v>
      </c>
      <c r="N279" s="50" t="str">
        <f t="shared" si="13"/>
        <v>肯定的</v>
      </c>
    </row>
    <row r="280" spans="2:14" s="11" customFormat="1" hidden="1" x14ac:dyDescent="0.4">
      <c r="B280" s="7">
        <v>10</v>
      </c>
      <c r="C280" s="57">
        <v>43383.745925925927</v>
      </c>
      <c r="D280" s="11">
        <v>503</v>
      </c>
      <c r="E280" s="11" t="s">
        <v>26</v>
      </c>
      <c r="F280" s="11">
        <v>507</v>
      </c>
      <c r="G280" s="11" t="s">
        <v>66</v>
      </c>
      <c r="H280" s="57">
        <v>43383.737847222219</v>
      </c>
      <c r="I280" s="57">
        <v>43383.745729166665</v>
      </c>
      <c r="J280" s="11" t="s">
        <v>166</v>
      </c>
      <c r="K280" s="9">
        <f t="shared" si="14"/>
        <v>43383.737500000003</v>
      </c>
      <c r="L280" s="9">
        <f t="shared" si="14"/>
        <v>43383.745138888888</v>
      </c>
      <c r="M280" s="49" t="str">
        <f t="shared" si="15"/>
        <v>43383.737543383.7451388889</v>
      </c>
      <c r="N280" s="50" t="str">
        <f t="shared" si="13"/>
        <v>肯定的</v>
      </c>
    </row>
    <row r="281" spans="2:14" s="11" customFormat="1" hidden="1" x14ac:dyDescent="0.4">
      <c r="B281" s="7">
        <v>10</v>
      </c>
      <c r="C281" s="57">
        <v>43383.768703703703</v>
      </c>
      <c r="D281" s="11">
        <v>523</v>
      </c>
      <c r="E281" s="11" t="s">
        <v>38</v>
      </c>
      <c r="F281" s="11">
        <v>534</v>
      </c>
      <c r="G281" s="11" t="s">
        <v>81</v>
      </c>
      <c r="H281" s="57">
        <v>43383.75273148148</v>
      </c>
      <c r="I281" s="57">
        <v>43383.764537037037</v>
      </c>
      <c r="J281" s="11" t="s">
        <v>166</v>
      </c>
      <c r="K281" s="9">
        <f t="shared" si="14"/>
        <v>43383.752083333333</v>
      </c>
      <c r="L281" s="9">
        <f t="shared" si="14"/>
        <v>43383.763888888891</v>
      </c>
      <c r="M281" s="49" t="str">
        <f t="shared" si="15"/>
        <v>43383.752083333343383.7638888889</v>
      </c>
      <c r="N281" s="50" t="str">
        <f t="shared" si="13"/>
        <v>肯定的</v>
      </c>
    </row>
    <row r="282" spans="2:14" s="11" customFormat="1" hidden="1" x14ac:dyDescent="0.4">
      <c r="B282" s="7">
        <v>10</v>
      </c>
      <c r="C282" s="57">
        <v>43383.769618055558</v>
      </c>
      <c r="D282" s="11">
        <v>545</v>
      </c>
      <c r="E282" s="11" t="s">
        <v>20</v>
      </c>
      <c r="F282" s="11">
        <v>546</v>
      </c>
      <c r="G282" s="11" t="s">
        <v>64</v>
      </c>
      <c r="H282" s="57">
        <v>43383.759710648148</v>
      </c>
      <c r="I282" s="57">
        <v>43383.769502314812</v>
      </c>
      <c r="J282" s="11" t="s">
        <v>166</v>
      </c>
      <c r="K282" s="9">
        <f t="shared" si="14"/>
        <v>43383.759027777778</v>
      </c>
      <c r="L282" s="9">
        <f t="shared" si="14"/>
        <v>43383.769444444442</v>
      </c>
      <c r="M282" s="49" t="str">
        <f t="shared" si="15"/>
        <v>43383.759027777843383.7694444444</v>
      </c>
      <c r="N282" s="50" t="str">
        <f t="shared" si="13"/>
        <v>肯定的</v>
      </c>
    </row>
    <row r="283" spans="2:14" s="11" customFormat="1" hidden="1" x14ac:dyDescent="0.4">
      <c r="B283" s="7">
        <v>10</v>
      </c>
      <c r="C283" s="57">
        <v>43383.779479166667</v>
      </c>
      <c r="D283" s="11">
        <v>507</v>
      </c>
      <c r="E283" s="11" t="s">
        <v>66</v>
      </c>
      <c r="F283" s="11">
        <v>543</v>
      </c>
      <c r="G283" s="11" t="s">
        <v>28</v>
      </c>
      <c r="H283" s="57">
        <v>43383.763229166667</v>
      </c>
      <c r="I283" s="57">
        <v>43383.778946759259</v>
      </c>
      <c r="J283" s="11" t="s">
        <v>166</v>
      </c>
      <c r="K283" s="9">
        <f t="shared" si="14"/>
        <v>43383.763194444444</v>
      </c>
      <c r="L283" s="9">
        <f t="shared" si="14"/>
        <v>43383.77847222222</v>
      </c>
      <c r="M283" s="49" t="str">
        <f t="shared" si="15"/>
        <v>43383.763194444443383.7784722222</v>
      </c>
      <c r="N283" s="50" t="str">
        <f t="shared" si="13"/>
        <v>肯定的</v>
      </c>
    </row>
    <row r="284" spans="2:14" s="11" customFormat="1" hidden="1" x14ac:dyDescent="0.4">
      <c r="B284" s="7">
        <v>10</v>
      </c>
      <c r="C284" s="57">
        <v>43383.777291666665</v>
      </c>
      <c r="D284" s="11">
        <v>523</v>
      </c>
      <c r="E284" s="11" t="s">
        <v>38</v>
      </c>
      <c r="F284" s="11">
        <v>540</v>
      </c>
      <c r="G284" s="11" t="s">
        <v>71</v>
      </c>
      <c r="H284" s="57">
        <v>43383.764710648145</v>
      </c>
      <c r="I284" s="57">
        <v>43383.77679398148</v>
      </c>
      <c r="J284" s="11" t="s">
        <v>166</v>
      </c>
      <c r="K284" s="9">
        <f t="shared" si="14"/>
        <v>43383.76458333333</v>
      </c>
      <c r="L284" s="9">
        <f t="shared" si="14"/>
        <v>43383.776388888888</v>
      </c>
      <c r="M284" s="49" t="str">
        <f t="shared" si="15"/>
        <v>43383.764583333343383.7763888889</v>
      </c>
      <c r="N284" s="50" t="str">
        <f t="shared" si="13"/>
        <v>肯定的</v>
      </c>
    </row>
    <row r="285" spans="2:14" s="11" customFormat="1" hidden="1" x14ac:dyDescent="0.4">
      <c r="B285" s="7">
        <v>10</v>
      </c>
      <c r="C285" s="57">
        <v>43383.782766203702</v>
      </c>
      <c r="D285" s="11">
        <v>507</v>
      </c>
      <c r="E285" s="11" t="s">
        <v>66</v>
      </c>
      <c r="F285" s="11">
        <v>539</v>
      </c>
      <c r="G285" s="11" t="s">
        <v>42</v>
      </c>
      <c r="H285" s="57">
        <v>43383.767604166664</v>
      </c>
      <c r="I285" s="57">
        <v>43383.782361111109</v>
      </c>
      <c r="J285" s="11" t="s">
        <v>166</v>
      </c>
      <c r="K285" s="9">
        <f t="shared" si="14"/>
        <v>43383.767361111109</v>
      </c>
      <c r="L285" s="9">
        <f t="shared" si="14"/>
        <v>43383.781944444447</v>
      </c>
      <c r="M285" s="49" t="str">
        <f t="shared" si="15"/>
        <v>43383.767361111143383.7819444444</v>
      </c>
      <c r="N285" s="50" t="str">
        <f t="shared" si="13"/>
        <v>肯定的</v>
      </c>
    </row>
    <row r="286" spans="2:14" s="11" customFormat="1" hidden="1" x14ac:dyDescent="0.4">
      <c r="B286" s="7">
        <v>10</v>
      </c>
      <c r="C286" s="57">
        <v>43383.842430555553</v>
      </c>
      <c r="D286" s="11">
        <v>507</v>
      </c>
      <c r="E286" s="11" t="s">
        <v>66</v>
      </c>
      <c r="F286" s="11">
        <v>530</v>
      </c>
      <c r="G286" s="11" t="s">
        <v>24</v>
      </c>
      <c r="H286" s="57">
        <v>43383.768159722225</v>
      </c>
      <c r="I286" s="57">
        <v>43383.776377314818</v>
      </c>
      <c r="J286" s="11" t="s">
        <v>166</v>
      </c>
      <c r="K286" s="9">
        <f t="shared" si="14"/>
        <v>43383.768055555556</v>
      </c>
      <c r="L286" s="9">
        <f t="shared" si="14"/>
        <v>43383.775694444441</v>
      </c>
      <c r="M286" s="49" t="str">
        <f t="shared" si="15"/>
        <v>43383.768055555643383.7756944444</v>
      </c>
      <c r="N286" s="50" t="str">
        <f t="shared" si="13"/>
        <v>肯定的</v>
      </c>
    </row>
    <row r="287" spans="2:14" s="11" customFormat="1" hidden="1" x14ac:dyDescent="0.4">
      <c r="B287" s="7">
        <v>10</v>
      </c>
      <c r="C287" s="57">
        <v>43383.821921296294</v>
      </c>
      <c r="D287" s="11">
        <v>540</v>
      </c>
      <c r="E287" s="11" t="s">
        <v>71</v>
      </c>
      <c r="F287" s="11">
        <v>548</v>
      </c>
      <c r="G287" s="11" t="s">
        <v>54</v>
      </c>
      <c r="H287" s="57">
        <v>43383.816018518519</v>
      </c>
      <c r="I287" s="57">
        <v>43383.821817129632</v>
      </c>
      <c r="J287" s="11" t="s">
        <v>166</v>
      </c>
      <c r="K287" s="9">
        <f t="shared" si="14"/>
        <v>43383.815972222219</v>
      </c>
      <c r="L287" s="9">
        <f t="shared" si="14"/>
        <v>43383.821527777778</v>
      </c>
      <c r="M287" s="49" t="str">
        <f t="shared" si="15"/>
        <v>43383.815972222243383.8215277778</v>
      </c>
      <c r="N287" s="50" t="str">
        <f t="shared" ref="N287:N350" si="16">J287</f>
        <v>肯定的</v>
      </c>
    </row>
    <row r="288" spans="2:14" s="11" customFormat="1" hidden="1" x14ac:dyDescent="0.4">
      <c r="B288" s="7">
        <v>10</v>
      </c>
      <c r="C288" s="57">
        <v>43383.860613425924</v>
      </c>
      <c r="D288" s="11">
        <v>530</v>
      </c>
      <c r="E288" s="11" t="s">
        <v>24</v>
      </c>
      <c r="F288" s="11">
        <v>523</v>
      </c>
      <c r="G288" s="11" t="s">
        <v>38</v>
      </c>
      <c r="H288" s="57">
        <v>43383.816666666666</v>
      </c>
      <c r="I288" s="57">
        <v>43383.859386574077</v>
      </c>
      <c r="J288" s="11" t="s">
        <v>166</v>
      </c>
      <c r="K288" s="9">
        <f t="shared" si="14"/>
        <v>43383.816666666666</v>
      </c>
      <c r="L288" s="9">
        <f t="shared" si="14"/>
        <v>43383.859027777777</v>
      </c>
      <c r="M288" s="49" t="str">
        <f t="shared" si="15"/>
        <v>43383.816666666743383.8590277778</v>
      </c>
      <c r="N288" s="50" t="str">
        <f t="shared" si="16"/>
        <v>肯定的</v>
      </c>
    </row>
    <row r="289" spans="1:16" s="11" customFormat="1" hidden="1" x14ac:dyDescent="0.4">
      <c r="B289" s="7">
        <v>10</v>
      </c>
      <c r="C289" s="57">
        <v>43383.846226851849</v>
      </c>
      <c r="D289" s="11">
        <v>526</v>
      </c>
      <c r="E289" s="11" t="s">
        <v>69</v>
      </c>
      <c r="F289" s="11">
        <v>541</v>
      </c>
      <c r="G289" s="11" t="s">
        <v>56</v>
      </c>
      <c r="H289" s="57">
        <v>43383.837893518517</v>
      </c>
      <c r="I289" s="57">
        <v>43383.846064814818</v>
      </c>
      <c r="J289" s="11" t="s">
        <v>166</v>
      </c>
      <c r="K289" s="9">
        <f t="shared" si="14"/>
        <v>43383.837500000001</v>
      </c>
      <c r="L289" s="9">
        <f t="shared" si="14"/>
        <v>43383.845833333333</v>
      </c>
      <c r="M289" s="49" t="str">
        <f t="shared" si="15"/>
        <v>43383.837543383.8458333333</v>
      </c>
      <c r="N289" s="50" t="str">
        <f t="shared" si="16"/>
        <v>肯定的</v>
      </c>
    </row>
    <row r="290" spans="1:16" s="11" customFormat="1" hidden="1" x14ac:dyDescent="0.4">
      <c r="B290" s="7">
        <v>10</v>
      </c>
      <c r="C290" s="57">
        <v>43383.862569444442</v>
      </c>
      <c r="D290" s="11">
        <v>502</v>
      </c>
      <c r="E290" s="11" t="s">
        <v>49</v>
      </c>
      <c r="F290" s="11">
        <v>546</v>
      </c>
      <c r="G290" s="11" t="s">
        <v>64</v>
      </c>
      <c r="H290" s="57">
        <v>43383.857314814813</v>
      </c>
      <c r="I290" s="57">
        <v>43383.861979166664</v>
      </c>
      <c r="J290" s="11" t="s">
        <v>166</v>
      </c>
      <c r="K290" s="9">
        <f t="shared" si="14"/>
        <v>43383.856944444444</v>
      </c>
      <c r="L290" s="9">
        <f t="shared" si="14"/>
        <v>43383.861805555556</v>
      </c>
      <c r="M290" s="49" t="str">
        <f t="shared" si="15"/>
        <v>43383.856944444443383.8618055556</v>
      </c>
      <c r="N290" s="50" t="str">
        <f t="shared" si="16"/>
        <v>肯定的</v>
      </c>
    </row>
    <row r="291" spans="1:16" s="11" customFormat="1" hidden="1" x14ac:dyDescent="0.4">
      <c r="A291" s="7"/>
      <c r="B291" s="7">
        <v>10</v>
      </c>
      <c r="C291" s="8">
        <v>43383.866238425922</v>
      </c>
      <c r="D291" s="7">
        <v>507</v>
      </c>
      <c r="E291" s="7" t="s">
        <v>66</v>
      </c>
      <c r="F291" s="7">
        <v>545</v>
      </c>
      <c r="G291" s="7" t="s">
        <v>20</v>
      </c>
      <c r="H291" s="8">
        <v>43383.857534722221</v>
      </c>
      <c r="I291" s="8">
        <v>43383.863946759258</v>
      </c>
      <c r="J291" s="7" t="s">
        <v>166</v>
      </c>
      <c r="K291" s="9">
        <f t="shared" si="14"/>
        <v>43383.856944444444</v>
      </c>
      <c r="L291" s="9">
        <f t="shared" si="14"/>
        <v>43383.863888888889</v>
      </c>
      <c r="M291" s="49" t="str">
        <f t="shared" si="15"/>
        <v>43383.856944444443383.8638888889</v>
      </c>
      <c r="N291" s="50" t="str">
        <f t="shared" si="16"/>
        <v>肯定的</v>
      </c>
      <c r="O291" s="7"/>
      <c r="P291" s="7"/>
    </row>
    <row r="292" spans="1:16" s="11" customFormat="1" hidden="1" x14ac:dyDescent="0.4">
      <c r="B292" s="7">
        <v>11</v>
      </c>
      <c r="C292" s="57">
        <v>43384.447048611109</v>
      </c>
      <c r="D292" s="11">
        <v>546</v>
      </c>
      <c r="E292" s="11" t="s">
        <v>64</v>
      </c>
      <c r="F292" s="11">
        <v>539</v>
      </c>
      <c r="G292" s="11" t="s">
        <v>42</v>
      </c>
      <c r="H292" s="57">
        <v>43384.426863425928</v>
      </c>
      <c r="I292" s="57">
        <v>43384.445937500001</v>
      </c>
      <c r="J292" s="11" t="s">
        <v>166</v>
      </c>
      <c r="K292" s="9">
        <f t="shared" si="14"/>
        <v>43384.426388888889</v>
      </c>
      <c r="L292" s="9">
        <f t="shared" si="14"/>
        <v>43384.445833333331</v>
      </c>
      <c r="M292" s="49" t="str">
        <f t="shared" si="15"/>
        <v>43384.426388888943384.4458333333</v>
      </c>
      <c r="N292" s="50" t="str">
        <f t="shared" si="16"/>
        <v>肯定的</v>
      </c>
    </row>
    <row r="293" spans="1:16" s="11" customFormat="1" hidden="1" x14ac:dyDescent="0.4">
      <c r="B293" s="7">
        <v>11</v>
      </c>
      <c r="C293" s="57">
        <v>43384.462326388886</v>
      </c>
      <c r="D293" s="11">
        <v>502</v>
      </c>
      <c r="E293" s="11" t="s">
        <v>49</v>
      </c>
      <c r="F293" s="11">
        <v>549</v>
      </c>
      <c r="G293" s="11" t="s">
        <v>77</v>
      </c>
      <c r="H293" s="57">
        <v>43384.438148148147</v>
      </c>
      <c r="I293" s="57">
        <v>43384.444768518515</v>
      </c>
      <c r="J293" s="11" t="s">
        <v>166</v>
      </c>
      <c r="K293" s="9">
        <f t="shared" si="14"/>
        <v>43384.4375</v>
      </c>
      <c r="L293" s="9">
        <f t="shared" si="14"/>
        <v>43384.444444444445</v>
      </c>
      <c r="M293" s="49" t="str">
        <f t="shared" si="15"/>
        <v>43384.437543384.4444444444</v>
      </c>
      <c r="N293" s="50" t="str">
        <f t="shared" si="16"/>
        <v>肯定的</v>
      </c>
    </row>
    <row r="294" spans="1:16" s="11" customFormat="1" hidden="1" x14ac:dyDescent="0.4">
      <c r="B294" s="7">
        <v>11</v>
      </c>
      <c r="C294" s="57">
        <v>43384.462685185186</v>
      </c>
      <c r="D294" s="11">
        <v>528</v>
      </c>
      <c r="E294" s="11" t="s">
        <v>35</v>
      </c>
      <c r="F294" s="11">
        <v>533</v>
      </c>
      <c r="G294" s="11" t="s">
        <v>167</v>
      </c>
      <c r="H294" s="57">
        <v>43384.45008101852</v>
      </c>
      <c r="I294" s="57">
        <v>43384.462523148148</v>
      </c>
      <c r="J294" s="11" t="s">
        <v>166</v>
      </c>
      <c r="K294" s="9">
        <f t="shared" si="14"/>
        <v>43384.45</v>
      </c>
      <c r="L294" s="9">
        <f t="shared" si="14"/>
        <v>43384.462500000001</v>
      </c>
      <c r="M294" s="49" t="str">
        <f t="shared" si="15"/>
        <v>43384.4543384.4625</v>
      </c>
      <c r="N294" s="50" t="str">
        <f t="shared" si="16"/>
        <v>肯定的</v>
      </c>
    </row>
    <row r="295" spans="1:16" s="11" customFormat="1" hidden="1" x14ac:dyDescent="0.4">
      <c r="B295" s="7">
        <v>11</v>
      </c>
      <c r="C295" s="57">
        <v>43384.481203703705</v>
      </c>
      <c r="D295" s="11">
        <v>533</v>
      </c>
      <c r="E295" s="11" t="s">
        <v>167</v>
      </c>
      <c r="F295" s="11">
        <v>546</v>
      </c>
      <c r="G295" s="11" t="s">
        <v>64</v>
      </c>
      <c r="H295" s="57">
        <v>43384.471643518518</v>
      </c>
      <c r="I295" s="57">
        <v>43384.480983796297</v>
      </c>
      <c r="J295" s="11" t="s">
        <v>166</v>
      </c>
      <c r="K295" s="9">
        <f t="shared" si="14"/>
        <v>43384.47152777778</v>
      </c>
      <c r="L295" s="9">
        <f t="shared" si="14"/>
        <v>43384.480555555558</v>
      </c>
      <c r="M295" s="49" t="str">
        <f t="shared" si="15"/>
        <v>43384.471527777843384.4805555556</v>
      </c>
      <c r="N295" s="50" t="str">
        <f t="shared" si="16"/>
        <v>肯定的</v>
      </c>
    </row>
    <row r="296" spans="1:16" s="11" customFormat="1" hidden="1" x14ac:dyDescent="0.4">
      <c r="B296" s="7">
        <v>11</v>
      </c>
      <c r="C296" s="57">
        <v>43384.488668981481</v>
      </c>
      <c r="D296" s="11">
        <v>545</v>
      </c>
      <c r="E296" s="11" t="s">
        <v>20</v>
      </c>
      <c r="F296" s="11">
        <v>503</v>
      </c>
      <c r="G296" s="11" t="s">
        <v>26</v>
      </c>
      <c r="H296" s="57">
        <v>43384.474456018521</v>
      </c>
      <c r="I296" s="57">
        <v>43384.488113425927</v>
      </c>
      <c r="J296" s="11" t="s">
        <v>166</v>
      </c>
      <c r="K296" s="9">
        <f t="shared" si="14"/>
        <v>43384.474305555559</v>
      </c>
      <c r="L296" s="9">
        <f t="shared" si="14"/>
        <v>43384.487500000003</v>
      </c>
      <c r="M296" s="49" t="str">
        <f t="shared" si="15"/>
        <v>43384.474305555643384.4875</v>
      </c>
      <c r="N296" s="50" t="str">
        <f t="shared" si="16"/>
        <v>肯定的</v>
      </c>
    </row>
    <row r="297" spans="1:16" s="12" customFormat="1" hidden="1" x14ac:dyDescent="0.4">
      <c r="B297" s="7">
        <v>11</v>
      </c>
      <c r="C297" s="13">
        <v>43384.496481481481</v>
      </c>
      <c r="D297" s="12">
        <v>545</v>
      </c>
      <c r="E297" s="12" t="s">
        <v>20</v>
      </c>
      <c r="F297" s="12">
        <v>503</v>
      </c>
      <c r="G297" s="12" t="s">
        <v>26</v>
      </c>
      <c r="H297" s="13">
        <v>43384.491469907407</v>
      </c>
      <c r="I297" s="13">
        <v>43384.496215277781</v>
      </c>
      <c r="J297" s="12" t="s">
        <v>168</v>
      </c>
      <c r="K297" s="9">
        <f t="shared" si="14"/>
        <v>43384.490972222222</v>
      </c>
      <c r="L297" s="9">
        <f t="shared" si="14"/>
        <v>43384.495833333334</v>
      </c>
      <c r="M297" s="49" t="str">
        <f t="shared" si="15"/>
        <v>43384.490972222243384.4958333333</v>
      </c>
      <c r="N297" s="56" t="str">
        <f t="shared" si="16"/>
        <v>否定的</v>
      </c>
    </row>
    <row r="298" spans="1:16" s="11" customFormat="1" hidden="1" x14ac:dyDescent="0.4">
      <c r="A298" s="7"/>
      <c r="B298" s="7">
        <v>11</v>
      </c>
      <c r="C298" s="8">
        <v>43384.520486111112</v>
      </c>
      <c r="D298" s="7">
        <v>545</v>
      </c>
      <c r="E298" s="7" t="s">
        <v>20</v>
      </c>
      <c r="F298" s="7">
        <v>544</v>
      </c>
      <c r="G298" s="7" t="s">
        <v>22</v>
      </c>
      <c r="H298" s="8">
        <v>43384.509293981479</v>
      </c>
      <c r="I298" s="8">
        <v>43384.520405092589</v>
      </c>
      <c r="J298" s="7" t="s">
        <v>166</v>
      </c>
      <c r="K298" s="9">
        <f t="shared" si="14"/>
        <v>43384.509027777778</v>
      </c>
      <c r="L298" s="9">
        <f t="shared" si="14"/>
        <v>43384.520138888889</v>
      </c>
      <c r="M298" s="49" t="str">
        <f t="shared" si="15"/>
        <v>43384.509027777843384.5201388889</v>
      </c>
      <c r="N298" s="50" t="str">
        <f t="shared" si="16"/>
        <v>肯定的</v>
      </c>
      <c r="O298" s="7"/>
      <c r="P298" s="7"/>
    </row>
    <row r="299" spans="1:16" s="11" customFormat="1" hidden="1" x14ac:dyDescent="0.4">
      <c r="B299" s="7">
        <v>11</v>
      </c>
      <c r="C299" s="57">
        <v>43384.528402777774</v>
      </c>
      <c r="D299" s="11">
        <v>548</v>
      </c>
      <c r="E299" s="11" t="s">
        <v>54</v>
      </c>
      <c r="F299" s="11">
        <v>532</v>
      </c>
      <c r="G299" s="11" t="s">
        <v>75</v>
      </c>
      <c r="H299" s="57">
        <v>43384.518125000002</v>
      </c>
      <c r="I299" s="57">
        <v>43384.526759259257</v>
      </c>
      <c r="J299" s="11" t="s">
        <v>166</v>
      </c>
      <c r="K299" s="9">
        <f t="shared" si="14"/>
        <v>43384.518055555556</v>
      </c>
      <c r="L299" s="9">
        <f t="shared" si="14"/>
        <v>43384.526388888888</v>
      </c>
      <c r="M299" s="49" t="str">
        <f t="shared" si="15"/>
        <v>43384.518055555643384.5263888889</v>
      </c>
      <c r="N299" s="50" t="str">
        <f t="shared" si="16"/>
        <v>肯定的</v>
      </c>
    </row>
    <row r="300" spans="1:16" s="11" customFormat="1" hidden="1" x14ac:dyDescent="0.4">
      <c r="B300" s="7">
        <v>11</v>
      </c>
      <c r="C300" s="57">
        <v>43384.583993055552</v>
      </c>
      <c r="D300" s="11">
        <v>544</v>
      </c>
      <c r="E300" s="11" t="s">
        <v>22</v>
      </c>
      <c r="F300" s="11">
        <v>502</v>
      </c>
      <c r="G300" s="11" t="s">
        <v>49</v>
      </c>
      <c r="H300" s="57">
        <v>43384.576354166667</v>
      </c>
      <c r="I300" s="57">
        <v>43384.582835648151</v>
      </c>
      <c r="J300" s="11" t="s">
        <v>166</v>
      </c>
      <c r="K300" s="9">
        <f t="shared" si="14"/>
        <v>43384.575694444444</v>
      </c>
      <c r="L300" s="9">
        <f t="shared" si="14"/>
        <v>43384.582638888889</v>
      </c>
      <c r="M300" s="49" t="str">
        <f t="shared" si="15"/>
        <v>43384.575694444443384.5826388889</v>
      </c>
      <c r="N300" s="50" t="str">
        <f t="shared" si="16"/>
        <v>肯定的</v>
      </c>
    </row>
    <row r="301" spans="1:16" s="11" customFormat="1" hidden="1" x14ac:dyDescent="0.4">
      <c r="B301" s="7">
        <v>11</v>
      </c>
      <c r="C301" s="57">
        <v>43384.616111111114</v>
      </c>
      <c r="D301" s="11">
        <v>503</v>
      </c>
      <c r="E301" s="11" t="s">
        <v>26</v>
      </c>
      <c r="F301" s="11">
        <v>514</v>
      </c>
      <c r="G301" s="11" t="s">
        <v>40</v>
      </c>
      <c r="H301" s="57">
        <v>43384.606909722221</v>
      </c>
      <c r="I301" s="57">
        <v>43384.615902777776</v>
      </c>
      <c r="J301" s="11" t="s">
        <v>166</v>
      </c>
      <c r="K301" s="9">
        <f t="shared" si="14"/>
        <v>43384.606249999997</v>
      </c>
      <c r="L301" s="9">
        <f t="shared" si="14"/>
        <v>43384.615277777775</v>
      </c>
      <c r="M301" s="49" t="str">
        <f t="shared" si="15"/>
        <v>43384.6062543384.6152777778</v>
      </c>
      <c r="N301" s="50" t="str">
        <f t="shared" si="16"/>
        <v>肯定的</v>
      </c>
    </row>
    <row r="302" spans="1:16" s="11" customFormat="1" hidden="1" x14ac:dyDescent="0.4">
      <c r="B302" s="7">
        <v>11</v>
      </c>
      <c r="C302" s="57">
        <v>43384.629548611112</v>
      </c>
      <c r="D302" s="11">
        <v>514</v>
      </c>
      <c r="E302" s="11" t="s">
        <v>40</v>
      </c>
      <c r="F302" s="11">
        <v>502</v>
      </c>
      <c r="G302" s="11" t="s">
        <v>49</v>
      </c>
      <c r="H302" s="57">
        <v>43384.609988425924</v>
      </c>
      <c r="I302" s="57">
        <v>43384.629293981481</v>
      </c>
      <c r="J302" s="11" t="s">
        <v>168</v>
      </c>
      <c r="K302" s="9">
        <f t="shared" si="14"/>
        <v>43384.609722222223</v>
      </c>
      <c r="L302" s="9">
        <f t="shared" si="14"/>
        <v>43384.629166666666</v>
      </c>
      <c r="M302" s="49" t="str">
        <f t="shared" si="15"/>
        <v>43384.609722222243384.6291666667</v>
      </c>
      <c r="N302" s="50" t="str">
        <f t="shared" si="16"/>
        <v>否定的</v>
      </c>
    </row>
    <row r="303" spans="1:16" s="11" customFormat="1" hidden="1" x14ac:dyDescent="0.4">
      <c r="B303" s="7">
        <v>11</v>
      </c>
      <c r="C303" s="57">
        <v>43384.623472222222</v>
      </c>
      <c r="D303" s="11">
        <v>546</v>
      </c>
      <c r="E303" s="11" t="s">
        <v>64</v>
      </c>
      <c r="F303" s="11">
        <v>530</v>
      </c>
      <c r="G303" s="11" t="s">
        <v>24</v>
      </c>
      <c r="H303" s="57">
        <v>43384.617581018516</v>
      </c>
      <c r="I303" s="57">
        <v>43384.623020833336</v>
      </c>
      <c r="J303" s="11" t="s">
        <v>166</v>
      </c>
      <c r="K303" s="9">
        <f t="shared" si="14"/>
        <v>43384.617361111108</v>
      </c>
      <c r="L303" s="9">
        <f t="shared" si="14"/>
        <v>43384.622916666667</v>
      </c>
      <c r="M303" s="49" t="str">
        <f t="shared" si="15"/>
        <v>43384.617361111143384.6229166667</v>
      </c>
      <c r="N303" s="50" t="str">
        <f t="shared" si="16"/>
        <v>肯定的</v>
      </c>
    </row>
    <row r="304" spans="1:16" s="11" customFormat="1" hidden="1" x14ac:dyDescent="0.4">
      <c r="B304" s="7">
        <v>11</v>
      </c>
      <c r="C304" s="57">
        <v>43384.651689814818</v>
      </c>
      <c r="D304" s="11">
        <v>510</v>
      </c>
      <c r="E304" s="11" t="s">
        <v>79</v>
      </c>
      <c r="F304" s="11">
        <v>502</v>
      </c>
      <c r="G304" s="11" t="s">
        <v>49</v>
      </c>
      <c r="H304" s="57">
        <v>43384.630208333336</v>
      </c>
      <c r="I304" s="57">
        <v>43384.650590277779</v>
      </c>
      <c r="J304" s="11" t="s">
        <v>166</v>
      </c>
      <c r="K304" s="9">
        <f t="shared" ref="K304:L367" si="17">INT(H304*1440)/1440</f>
        <v>43384.629861111112</v>
      </c>
      <c r="L304" s="9">
        <f t="shared" si="17"/>
        <v>43384.65</v>
      </c>
      <c r="M304" s="49" t="str">
        <f t="shared" ref="M304:M367" si="18">CONCATENATE(K304,L304)</f>
        <v>43384.629861111143384.65</v>
      </c>
      <c r="N304" s="50" t="str">
        <f t="shared" si="16"/>
        <v>肯定的</v>
      </c>
    </row>
    <row r="305" spans="2:14" s="11" customFormat="1" hidden="1" x14ac:dyDescent="0.4">
      <c r="B305" s="7">
        <v>11</v>
      </c>
      <c r="C305" s="57">
        <v>43384.6403587963</v>
      </c>
      <c r="D305" s="11">
        <v>530</v>
      </c>
      <c r="E305" s="11" t="s">
        <v>24</v>
      </c>
      <c r="F305" s="11">
        <v>507</v>
      </c>
      <c r="G305" s="11" t="s">
        <v>66</v>
      </c>
      <c r="H305" s="57">
        <v>43384.633692129632</v>
      </c>
      <c r="I305" s="57">
        <v>43384.639340277776</v>
      </c>
      <c r="J305" s="11" t="s">
        <v>166</v>
      </c>
      <c r="K305" s="9">
        <f t="shared" si="17"/>
        <v>43384.633333333331</v>
      </c>
      <c r="L305" s="9">
        <f t="shared" si="17"/>
        <v>43384.638888888891</v>
      </c>
      <c r="M305" s="49" t="str">
        <f t="shared" si="18"/>
        <v>43384.633333333343384.6388888889</v>
      </c>
      <c r="N305" s="50" t="str">
        <f t="shared" si="16"/>
        <v>肯定的</v>
      </c>
    </row>
    <row r="306" spans="2:14" s="11" customFormat="1" hidden="1" x14ac:dyDescent="0.4">
      <c r="B306" s="7">
        <v>11</v>
      </c>
      <c r="C306" s="57">
        <v>43384.650231481479</v>
      </c>
      <c r="D306" s="11">
        <v>511</v>
      </c>
      <c r="E306" s="11" t="s">
        <v>36</v>
      </c>
      <c r="F306" s="11">
        <v>502</v>
      </c>
      <c r="G306" s="11" t="s">
        <v>49</v>
      </c>
      <c r="H306" s="57">
        <v>43384.640451388892</v>
      </c>
      <c r="I306" s="57">
        <v>43384.650104166663</v>
      </c>
      <c r="J306" s="11" t="s">
        <v>166</v>
      </c>
      <c r="K306" s="9">
        <f t="shared" si="17"/>
        <v>43384.640277777777</v>
      </c>
      <c r="L306" s="9">
        <f t="shared" si="17"/>
        <v>43384.65</v>
      </c>
      <c r="M306" s="49" t="str">
        <f t="shared" si="18"/>
        <v>43384.640277777843384.65</v>
      </c>
      <c r="N306" s="50" t="str">
        <f t="shared" si="16"/>
        <v>肯定的</v>
      </c>
    </row>
    <row r="307" spans="2:14" s="11" customFormat="1" hidden="1" x14ac:dyDescent="0.4">
      <c r="B307" s="7">
        <v>11</v>
      </c>
      <c r="C307" s="57">
        <v>43384.670902777776</v>
      </c>
      <c r="D307" s="11">
        <v>526</v>
      </c>
      <c r="E307" s="11" t="s">
        <v>69</v>
      </c>
      <c r="F307" s="11">
        <v>533</v>
      </c>
      <c r="G307" s="11" t="s">
        <v>167</v>
      </c>
      <c r="H307" s="57">
        <v>43384.659884259258</v>
      </c>
      <c r="I307" s="57">
        <v>43384.668773148151</v>
      </c>
      <c r="J307" s="11" t="s">
        <v>166</v>
      </c>
      <c r="K307" s="9">
        <f t="shared" si="17"/>
        <v>43384.659722222219</v>
      </c>
      <c r="L307" s="9">
        <f t="shared" si="17"/>
        <v>43384.668749999997</v>
      </c>
      <c r="M307" s="49" t="str">
        <f t="shared" si="18"/>
        <v>43384.659722222243384.66875</v>
      </c>
      <c r="N307" s="50" t="str">
        <f t="shared" si="16"/>
        <v>肯定的</v>
      </c>
    </row>
    <row r="308" spans="2:14" s="11" customFormat="1" hidden="1" x14ac:dyDescent="0.4">
      <c r="B308" s="7">
        <v>11</v>
      </c>
      <c r="C308" s="57">
        <v>43384.682557870372</v>
      </c>
      <c r="D308" s="11">
        <v>502</v>
      </c>
      <c r="E308" s="11" t="s">
        <v>49</v>
      </c>
      <c r="F308" s="11">
        <v>503</v>
      </c>
      <c r="G308" s="11" t="s">
        <v>26</v>
      </c>
      <c r="H308" s="57">
        <v>43384.66946759259</v>
      </c>
      <c r="I308" s="57">
        <v>43384.682395833333</v>
      </c>
      <c r="J308" s="11" t="s">
        <v>166</v>
      </c>
      <c r="K308" s="9">
        <f t="shared" si="17"/>
        <v>43384.669444444444</v>
      </c>
      <c r="L308" s="9">
        <f t="shared" si="17"/>
        <v>43384.681944444441</v>
      </c>
      <c r="M308" s="49" t="str">
        <f t="shared" si="18"/>
        <v>43384.669444444443384.6819444444</v>
      </c>
      <c r="N308" s="50" t="str">
        <f t="shared" si="16"/>
        <v>肯定的</v>
      </c>
    </row>
    <row r="309" spans="2:14" s="11" customFormat="1" hidden="1" x14ac:dyDescent="0.4">
      <c r="B309" s="7">
        <v>11</v>
      </c>
      <c r="C309" s="57">
        <v>43384.70140046296</v>
      </c>
      <c r="D309" s="11">
        <v>539</v>
      </c>
      <c r="E309" s="11" t="s">
        <v>42</v>
      </c>
      <c r="F309" s="11">
        <v>523</v>
      </c>
      <c r="G309" s="11" t="s">
        <v>38</v>
      </c>
      <c r="H309" s="57">
        <v>43384.6875</v>
      </c>
      <c r="I309" s="57">
        <v>43384.700208333335</v>
      </c>
      <c r="J309" s="11" t="s">
        <v>166</v>
      </c>
      <c r="K309" s="9">
        <f t="shared" si="17"/>
        <v>43384.6875</v>
      </c>
      <c r="L309" s="9">
        <f t="shared" si="17"/>
        <v>43384.7</v>
      </c>
      <c r="M309" s="49" t="str">
        <f t="shared" si="18"/>
        <v>43384.687543384.7</v>
      </c>
      <c r="N309" s="50" t="str">
        <f t="shared" si="16"/>
        <v>肯定的</v>
      </c>
    </row>
    <row r="310" spans="2:14" s="11" customFormat="1" hidden="1" x14ac:dyDescent="0.4">
      <c r="B310" s="7">
        <v>11</v>
      </c>
      <c r="C310" s="57">
        <v>43384.700254629628</v>
      </c>
      <c r="D310" s="11">
        <v>503</v>
      </c>
      <c r="E310" s="11" t="s">
        <v>26</v>
      </c>
      <c r="F310" s="11">
        <v>523</v>
      </c>
      <c r="G310" s="11" t="s">
        <v>38</v>
      </c>
      <c r="H310" s="57">
        <v>43384.694803240738</v>
      </c>
      <c r="I310" s="57">
        <v>43384.700104166666</v>
      </c>
      <c r="J310" s="11" t="s">
        <v>166</v>
      </c>
      <c r="K310" s="9">
        <f t="shared" si="17"/>
        <v>43384.694444444445</v>
      </c>
      <c r="L310" s="9">
        <f t="shared" si="17"/>
        <v>43384.7</v>
      </c>
      <c r="M310" s="49" t="str">
        <f t="shared" si="18"/>
        <v>43384.694444444443384.7</v>
      </c>
      <c r="N310" s="50" t="str">
        <f t="shared" si="16"/>
        <v>肯定的</v>
      </c>
    </row>
    <row r="311" spans="2:14" s="11" customFormat="1" hidden="1" x14ac:dyDescent="0.4">
      <c r="B311" s="7">
        <v>11</v>
      </c>
      <c r="C311" s="57">
        <v>43384.711516203701</v>
      </c>
      <c r="D311" s="11">
        <v>549</v>
      </c>
      <c r="E311" s="11" t="s">
        <v>77</v>
      </c>
      <c r="F311" s="11">
        <v>546</v>
      </c>
      <c r="G311" s="11" t="s">
        <v>64</v>
      </c>
      <c r="H311" s="57">
        <v>43384.701157407406</v>
      </c>
      <c r="I311" s="57">
        <v>43384.708819444444</v>
      </c>
      <c r="J311" s="11" t="s">
        <v>166</v>
      </c>
      <c r="K311" s="9">
        <f t="shared" si="17"/>
        <v>43384.700694444444</v>
      </c>
      <c r="L311" s="9">
        <f t="shared" si="17"/>
        <v>43384.708333333336</v>
      </c>
      <c r="M311" s="49" t="str">
        <f t="shared" si="18"/>
        <v>43384.700694444443384.7083333333</v>
      </c>
      <c r="N311" s="50" t="str">
        <f t="shared" si="16"/>
        <v>肯定的</v>
      </c>
    </row>
    <row r="312" spans="2:14" s="11" customFormat="1" hidden="1" x14ac:dyDescent="0.4">
      <c r="B312" s="7">
        <v>11</v>
      </c>
      <c r="C312" s="57">
        <v>43384.715046296296</v>
      </c>
      <c r="D312" s="11">
        <v>523</v>
      </c>
      <c r="E312" s="11" t="s">
        <v>38</v>
      </c>
      <c r="F312" s="11">
        <v>508</v>
      </c>
      <c r="G312" s="11" t="s">
        <v>32</v>
      </c>
      <c r="H312" s="57">
        <v>43384.705092592594</v>
      </c>
      <c r="I312" s="57">
        <v>43384.714942129627</v>
      </c>
      <c r="J312" s="11" t="s">
        <v>166</v>
      </c>
      <c r="K312" s="9">
        <f t="shared" si="17"/>
        <v>43384.704861111109</v>
      </c>
      <c r="L312" s="9">
        <f t="shared" si="17"/>
        <v>43384.714583333334</v>
      </c>
      <c r="M312" s="49" t="str">
        <f t="shared" si="18"/>
        <v>43384.704861111143384.7145833333</v>
      </c>
      <c r="N312" s="50" t="str">
        <f t="shared" si="16"/>
        <v>肯定的</v>
      </c>
    </row>
    <row r="313" spans="2:14" s="11" customFormat="1" hidden="1" x14ac:dyDescent="0.4">
      <c r="B313" s="7">
        <v>11</v>
      </c>
      <c r="C313" s="57">
        <v>43384.71429398148</v>
      </c>
      <c r="D313" s="11">
        <v>545</v>
      </c>
      <c r="E313" s="11" t="s">
        <v>20</v>
      </c>
      <c r="F313" s="11">
        <v>540</v>
      </c>
      <c r="G313" s="11" t="s">
        <v>71</v>
      </c>
      <c r="H313" s="57">
        <v>43384.706562500003</v>
      </c>
      <c r="I313" s="57">
        <v>43384.714189814818</v>
      </c>
      <c r="J313" s="11" t="s">
        <v>166</v>
      </c>
      <c r="K313" s="9">
        <f t="shared" si="17"/>
        <v>43384.706250000003</v>
      </c>
      <c r="L313" s="9">
        <f t="shared" si="17"/>
        <v>43384.713888888888</v>
      </c>
      <c r="M313" s="49" t="str">
        <f t="shared" si="18"/>
        <v>43384.7062543384.7138888889</v>
      </c>
      <c r="N313" s="50" t="str">
        <f t="shared" si="16"/>
        <v>肯定的</v>
      </c>
    </row>
    <row r="314" spans="2:14" s="11" customFormat="1" hidden="1" x14ac:dyDescent="0.4">
      <c r="B314" s="7">
        <v>11</v>
      </c>
      <c r="C314" s="57">
        <v>43384.718275462961</v>
      </c>
      <c r="D314" s="11">
        <v>508</v>
      </c>
      <c r="E314" s="11" t="s">
        <v>32</v>
      </c>
      <c r="F314" s="11">
        <v>514</v>
      </c>
      <c r="G314" s="11" t="s">
        <v>40</v>
      </c>
      <c r="H314" s="57">
        <v>43384.711435185185</v>
      </c>
      <c r="I314" s="57">
        <v>43384.717847222222</v>
      </c>
      <c r="J314" s="11" t="s">
        <v>166</v>
      </c>
      <c r="K314" s="9">
        <f t="shared" si="17"/>
        <v>43384.711111111108</v>
      </c>
      <c r="L314" s="9">
        <f t="shared" si="17"/>
        <v>43384.717361111114</v>
      </c>
      <c r="M314" s="49" t="str">
        <f t="shared" si="18"/>
        <v>43384.711111111143384.7173611111</v>
      </c>
      <c r="N314" s="50" t="str">
        <f t="shared" si="16"/>
        <v>肯定的</v>
      </c>
    </row>
    <row r="315" spans="2:14" s="11" customFormat="1" hidden="1" x14ac:dyDescent="0.4">
      <c r="B315" s="7">
        <v>11</v>
      </c>
      <c r="C315" s="57">
        <v>43384.72865740741</v>
      </c>
      <c r="D315" s="11">
        <v>500</v>
      </c>
      <c r="E315" s="11" t="s">
        <v>30</v>
      </c>
      <c r="F315" s="11">
        <v>514</v>
      </c>
      <c r="G315" s="11" t="s">
        <v>40</v>
      </c>
      <c r="H315" s="57">
        <v>43384.717164351852</v>
      </c>
      <c r="I315" s="57">
        <v>43384.728449074071</v>
      </c>
      <c r="J315" s="11" t="s">
        <v>166</v>
      </c>
      <c r="K315" s="9">
        <f t="shared" si="17"/>
        <v>43384.716666666667</v>
      </c>
      <c r="L315" s="9">
        <f t="shared" si="17"/>
        <v>43384.727777777778</v>
      </c>
      <c r="M315" s="49" t="str">
        <f t="shared" si="18"/>
        <v>43384.716666666743384.7277777778</v>
      </c>
      <c r="N315" s="50" t="str">
        <f t="shared" si="16"/>
        <v>肯定的</v>
      </c>
    </row>
    <row r="316" spans="2:14" s="11" customFormat="1" hidden="1" x14ac:dyDescent="0.4">
      <c r="B316" s="7">
        <v>11</v>
      </c>
      <c r="C316" s="57">
        <v>43384.754282407404</v>
      </c>
      <c r="D316" s="11">
        <v>523</v>
      </c>
      <c r="E316" s="11" t="s">
        <v>38</v>
      </c>
      <c r="F316" s="11">
        <v>543</v>
      </c>
      <c r="G316" s="11" t="s">
        <v>28</v>
      </c>
      <c r="H316" s="57">
        <v>43384.719398148147</v>
      </c>
      <c r="I316" s="57">
        <v>43384.753182870372</v>
      </c>
      <c r="J316" s="11" t="s">
        <v>166</v>
      </c>
      <c r="K316" s="9">
        <f t="shared" si="17"/>
        <v>43384.71875</v>
      </c>
      <c r="L316" s="9">
        <f t="shared" si="17"/>
        <v>43384.75277777778</v>
      </c>
      <c r="M316" s="49" t="str">
        <f t="shared" si="18"/>
        <v>43384.7187543384.7527777778</v>
      </c>
      <c r="N316" s="50" t="str">
        <f t="shared" si="16"/>
        <v>肯定的</v>
      </c>
    </row>
    <row r="317" spans="2:14" s="11" customFormat="1" hidden="1" x14ac:dyDescent="0.4">
      <c r="B317" s="7">
        <v>11</v>
      </c>
      <c r="C317" s="57">
        <v>43384.726354166669</v>
      </c>
      <c r="D317" s="11">
        <v>508</v>
      </c>
      <c r="E317" s="11" t="s">
        <v>32</v>
      </c>
      <c r="F317" s="11">
        <v>523</v>
      </c>
      <c r="G317" s="11" t="s">
        <v>38</v>
      </c>
      <c r="H317" s="57">
        <v>43384.720601851855</v>
      </c>
      <c r="I317" s="57">
        <v>43384.726319444446</v>
      </c>
      <c r="J317" s="11" t="s">
        <v>166</v>
      </c>
      <c r="K317" s="9">
        <f t="shared" si="17"/>
        <v>43384.720138888886</v>
      </c>
      <c r="L317" s="9">
        <f t="shared" si="17"/>
        <v>43384.725694444445</v>
      </c>
      <c r="M317" s="49" t="str">
        <f t="shared" si="18"/>
        <v>43384.720138888943384.7256944444</v>
      </c>
      <c r="N317" s="50" t="str">
        <f t="shared" si="16"/>
        <v>肯定的</v>
      </c>
    </row>
    <row r="318" spans="2:14" s="11" customFormat="1" hidden="1" x14ac:dyDescent="0.4">
      <c r="B318" s="7">
        <v>11</v>
      </c>
      <c r="C318" s="57">
        <v>43384.737812500003</v>
      </c>
      <c r="D318" s="11">
        <v>525</v>
      </c>
      <c r="E318" s="11" t="s">
        <v>51</v>
      </c>
      <c r="F318" s="11">
        <v>545</v>
      </c>
      <c r="G318" s="11" t="s">
        <v>20</v>
      </c>
      <c r="H318" s="57">
        <v>43384.728958333333</v>
      </c>
      <c r="I318" s="57">
        <v>43384.737372685187</v>
      </c>
      <c r="J318" s="11" t="s">
        <v>166</v>
      </c>
      <c r="K318" s="9">
        <f t="shared" si="17"/>
        <v>43384.728472222225</v>
      </c>
      <c r="L318" s="9">
        <f t="shared" si="17"/>
        <v>43384.736805555556</v>
      </c>
      <c r="M318" s="49" t="str">
        <f t="shared" si="18"/>
        <v>43384.728472222243384.7368055556</v>
      </c>
      <c r="N318" s="50" t="str">
        <f t="shared" si="16"/>
        <v>肯定的</v>
      </c>
    </row>
    <row r="319" spans="2:14" s="11" customFormat="1" hidden="1" x14ac:dyDescent="0.4">
      <c r="B319" s="7">
        <v>11</v>
      </c>
      <c r="C319" s="57">
        <v>43384.748020833336</v>
      </c>
      <c r="D319" s="11">
        <v>545</v>
      </c>
      <c r="E319" s="11" t="s">
        <v>20</v>
      </c>
      <c r="F319" s="11">
        <v>514</v>
      </c>
      <c r="G319" s="11" t="s">
        <v>40</v>
      </c>
      <c r="H319" s="57">
        <v>43384.733495370368</v>
      </c>
      <c r="I319" s="57">
        <v>43384.74391203704</v>
      </c>
      <c r="J319" s="11" t="s">
        <v>166</v>
      </c>
      <c r="K319" s="9">
        <f t="shared" si="17"/>
        <v>43384.73333333333</v>
      </c>
      <c r="L319" s="9">
        <f t="shared" si="17"/>
        <v>43384.743750000001</v>
      </c>
      <c r="M319" s="49" t="str">
        <f t="shared" si="18"/>
        <v>43384.733333333343384.74375</v>
      </c>
      <c r="N319" s="50" t="str">
        <f t="shared" si="16"/>
        <v>肯定的</v>
      </c>
    </row>
    <row r="320" spans="2:14" s="11" customFormat="1" hidden="1" x14ac:dyDescent="0.4">
      <c r="B320" s="7">
        <v>11</v>
      </c>
      <c r="C320" s="57">
        <v>43384.753298611111</v>
      </c>
      <c r="D320" s="11">
        <v>544</v>
      </c>
      <c r="E320" s="11" t="s">
        <v>22</v>
      </c>
      <c r="F320" s="11">
        <v>523</v>
      </c>
      <c r="G320" s="11" t="s">
        <v>38</v>
      </c>
      <c r="H320" s="57">
        <v>43384.747476851851</v>
      </c>
      <c r="I320" s="57">
        <v>43384.75304398148</v>
      </c>
      <c r="J320" s="11" t="s">
        <v>166</v>
      </c>
      <c r="K320" s="9">
        <f t="shared" si="17"/>
        <v>43384.74722222222</v>
      </c>
      <c r="L320" s="9">
        <f t="shared" si="17"/>
        <v>43384.75277777778</v>
      </c>
      <c r="M320" s="49" t="str">
        <f t="shared" si="18"/>
        <v>43384.747222222243384.7527777778</v>
      </c>
      <c r="N320" s="50" t="str">
        <f t="shared" si="16"/>
        <v>肯定的</v>
      </c>
    </row>
    <row r="321" spans="1:16" s="11" customFormat="1" hidden="1" x14ac:dyDescent="0.4">
      <c r="B321" s="7">
        <v>11</v>
      </c>
      <c r="C321" s="57">
        <v>43384.857511574075</v>
      </c>
      <c r="D321" s="11">
        <v>544</v>
      </c>
      <c r="E321" s="11" t="s">
        <v>22</v>
      </c>
      <c r="F321" s="11">
        <v>545</v>
      </c>
      <c r="G321" s="11" t="s">
        <v>20</v>
      </c>
      <c r="H321" s="57">
        <v>43384.754999999997</v>
      </c>
      <c r="I321" s="57">
        <v>43384.857418981483</v>
      </c>
      <c r="J321" s="11" t="s">
        <v>168</v>
      </c>
      <c r="K321" s="9">
        <f t="shared" si="17"/>
        <v>43384.754861111112</v>
      </c>
      <c r="L321" s="9">
        <f t="shared" si="17"/>
        <v>43384.856944444444</v>
      </c>
      <c r="M321" s="49" t="str">
        <f t="shared" si="18"/>
        <v>43384.754861111143384.8569444444</v>
      </c>
      <c r="N321" s="50" t="str">
        <f t="shared" si="16"/>
        <v>否定的</v>
      </c>
    </row>
    <row r="322" spans="1:16" s="11" customFormat="1" hidden="1" x14ac:dyDescent="0.4">
      <c r="B322" s="7">
        <v>11</v>
      </c>
      <c r="C322" s="57">
        <v>43384.832083333335</v>
      </c>
      <c r="D322" s="11">
        <v>546</v>
      </c>
      <c r="E322" s="11" t="s">
        <v>64</v>
      </c>
      <c r="F322" s="11">
        <v>541</v>
      </c>
      <c r="G322" s="11" t="s">
        <v>56</v>
      </c>
      <c r="H322" s="57">
        <v>43384.819108796299</v>
      </c>
      <c r="I322" s="57">
        <v>43384.831655092596</v>
      </c>
      <c r="J322" s="11" t="s">
        <v>166</v>
      </c>
      <c r="K322" s="9">
        <f t="shared" si="17"/>
        <v>43384.818749999999</v>
      </c>
      <c r="L322" s="9">
        <f t="shared" si="17"/>
        <v>43384.831250000003</v>
      </c>
      <c r="M322" s="49" t="str">
        <f t="shared" si="18"/>
        <v>43384.8187543384.83125</v>
      </c>
      <c r="N322" s="50" t="str">
        <f t="shared" si="16"/>
        <v>肯定的</v>
      </c>
    </row>
    <row r="323" spans="1:16" s="11" customFormat="1" hidden="1" x14ac:dyDescent="0.4">
      <c r="B323" s="7">
        <v>11</v>
      </c>
      <c r="C323" s="57">
        <v>43384.865081018521</v>
      </c>
      <c r="D323" s="11">
        <v>544</v>
      </c>
      <c r="E323" s="11" t="s">
        <v>22</v>
      </c>
      <c r="F323" s="11">
        <v>523</v>
      </c>
      <c r="G323" s="11" t="s">
        <v>38</v>
      </c>
      <c r="H323" s="57">
        <v>43384.8437962963</v>
      </c>
      <c r="I323" s="57">
        <v>43384.863194444442</v>
      </c>
      <c r="J323" s="11" t="s">
        <v>166</v>
      </c>
      <c r="K323" s="9">
        <f t="shared" si="17"/>
        <v>43384.84375</v>
      </c>
      <c r="L323" s="9">
        <f t="shared" si="17"/>
        <v>43384.863194444442</v>
      </c>
      <c r="M323" s="49" t="str">
        <f t="shared" si="18"/>
        <v>43384.8437543384.8631944444</v>
      </c>
      <c r="N323" s="50" t="str">
        <f t="shared" si="16"/>
        <v>肯定的</v>
      </c>
    </row>
    <row r="324" spans="1:16" s="11" customFormat="1" hidden="1" x14ac:dyDescent="0.4">
      <c r="A324" s="7"/>
      <c r="B324" s="7">
        <v>11</v>
      </c>
      <c r="C324" s="8">
        <v>43384.860277777778</v>
      </c>
      <c r="D324" s="7">
        <v>514</v>
      </c>
      <c r="E324" s="7" t="s">
        <v>40</v>
      </c>
      <c r="F324" s="7">
        <v>545</v>
      </c>
      <c r="G324" s="7" t="s">
        <v>20</v>
      </c>
      <c r="H324" s="8">
        <v>43384.84815972222</v>
      </c>
      <c r="I324" s="8">
        <v>43384.858171296299</v>
      </c>
      <c r="J324" s="7" t="s">
        <v>166</v>
      </c>
      <c r="K324" s="9">
        <f t="shared" si="17"/>
        <v>43384.847916666666</v>
      </c>
      <c r="L324" s="9">
        <f t="shared" si="17"/>
        <v>43384.857638888891</v>
      </c>
      <c r="M324" s="49" t="str">
        <f t="shared" si="18"/>
        <v>43384.847916666743384.8576388889</v>
      </c>
      <c r="N324" s="50" t="str">
        <f t="shared" si="16"/>
        <v>肯定的</v>
      </c>
      <c r="O324" s="7"/>
      <c r="P324" s="7"/>
    </row>
    <row r="325" spans="1:16" s="11" customFormat="1" hidden="1" x14ac:dyDescent="0.4">
      <c r="B325" s="7">
        <v>12</v>
      </c>
      <c r="C325" s="57">
        <v>43385.47247685185</v>
      </c>
      <c r="D325" s="11">
        <v>530</v>
      </c>
      <c r="E325" s="11" t="s">
        <v>24</v>
      </c>
      <c r="F325" s="11">
        <v>549</v>
      </c>
      <c r="G325" s="11" t="s">
        <v>77</v>
      </c>
      <c r="H325" s="57">
        <v>43385.42732638889</v>
      </c>
      <c r="I325" s="57">
        <v>43385.47152777778</v>
      </c>
      <c r="J325" s="11" t="s">
        <v>166</v>
      </c>
      <c r="K325" s="9">
        <f t="shared" si="17"/>
        <v>43385.427083333336</v>
      </c>
      <c r="L325" s="9">
        <f t="shared" si="17"/>
        <v>43385.47152777778</v>
      </c>
      <c r="M325" s="49" t="str">
        <f t="shared" si="18"/>
        <v>43385.427083333343385.4715277778</v>
      </c>
      <c r="N325" s="50" t="str">
        <f t="shared" si="16"/>
        <v>肯定的</v>
      </c>
    </row>
    <row r="326" spans="1:16" s="11" customFormat="1" hidden="1" x14ac:dyDescent="0.4">
      <c r="B326" s="7">
        <v>12</v>
      </c>
      <c r="C326" s="57">
        <v>43385.445740740739</v>
      </c>
      <c r="D326" s="11">
        <v>502</v>
      </c>
      <c r="E326" s="11" t="s">
        <v>49</v>
      </c>
      <c r="F326" s="11">
        <v>545</v>
      </c>
      <c r="G326" s="11" t="s">
        <v>20</v>
      </c>
      <c r="H326" s="57">
        <v>43385.438530092593</v>
      </c>
      <c r="I326" s="57">
        <v>43385.445416666669</v>
      </c>
      <c r="J326" s="11" t="s">
        <v>168</v>
      </c>
      <c r="K326" s="9">
        <f t="shared" si="17"/>
        <v>43385.438194444447</v>
      </c>
      <c r="L326" s="9">
        <f t="shared" si="17"/>
        <v>43385.445138888892</v>
      </c>
      <c r="M326" s="49" t="str">
        <f t="shared" si="18"/>
        <v>43385.438194444443385.4451388889</v>
      </c>
      <c r="N326" s="50" t="str">
        <f t="shared" si="16"/>
        <v>否定的</v>
      </c>
    </row>
    <row r="327" spans="1:16" s="11" customFormat="1" hidden="1" x14ac:dyDescent="0.4">
      <c r="B327" s="7">
        <v>12</v>
      </c>
      <c r="C327" s="57">
        <v>43385.529791666668</v>
      </c>
      <c r="D327" s="11">
        <v>547</v>
      </c>
      <c r="E327" s="11" t="s">
        <v>47</v>
      </c>
      <c r="F327" s="11">
        <v>548</v>
      </c>
      <c r="G327" s="11" t="s">
        <v>54</v>
      </c>
      <c r="H327" s="57">
        <v>43385.466967592591</v>
      </c>
      <c r="I327" s="57">
        <v>43385.526701388888</v>
      </c>
      <c r="J327" s="11" t="s">
        <v>166</v>
      </c>
      <c r="K327" s="9">
        <f t="shared" si="17"/>
        <v>43385.466666666667</v>
      </c>
      <c r="L327" s="9">
        <f t="shared" si="17"/>
        <v>43385.526388888888</v>
      </c>
      <c r="M327" s="49" t="str">
        <f t="shared" si="18"/>
        <v>43385.466666666743385.5263888889</v>
      </c>
      <c r="N327" s="50" t="str">
        <f t="shared" si="16"/>
        <v>肯定的</v>
      </c>
    </row>
    <row r="328" spans="1:16" s="12" customFormat="1" hidden="1" x14ac:dyDescent="0.4">
      <c r="B328" s="7">
        <v>12</v>
      </c>
      <c r="C328" s="13">
        <v>43385.51059027778</v>
      </c>
      <c r="D328" s="12">
        <v>546</v>
      </c>
      <c r="E328" s="12" t="s">
        <v>64</v>
      </c>
      <c r="F328" s="12">
        <v>523</v>
      </c>
      <c r="G328" s="12" t="s">
        <v>38</v>
      </c>
      <c r="H328" s="13">
        <v>43385.49858796296</v>
      </c>
      <c r="I328" s="13">
        <v>43385.507395833331</v>
      </c>
      <c r="J328" s="12" t="s">
        <v>166</v>
      </c>
      <c r="K328" s="9">
        <f t="shared" si="17"/>
        <v>43385.497916666667</v>
      </c>
      <c r="L328" s="9">
        <f t="shared" si="17"/>
        <v>43385.506944444445</v>
      </c>
      <c r="M328" s="49" t="str">
        <f t="shared" si="18"/>
        <v>43385.497916666743385.5069444444</v>
      </c>
      <c r="N328" s="56" t="str">
        <f t="shared" si="16"/>
        <v>肯定的</v>
      </c>
    </row>
    <row r="329" spans="1:16" s="11" customFormat="1" hidden="1" x14ac:dyDescent="0.4">
      <c r="A329" s="7"/>
      <c r="B329" s="7">
        <v>12</v>
      </c>
      <c r="C329" s="8">
        <v>43385.559479166666</v>
      </c>
      <c r="D329" s="7">
        <v>515</v>
      </c>
      <c r="E329" s="7" t="s">
        <v>73</v>
      </c>
      <c r="F329" s="7">
        <v>523</v>
      </c>
      <c r="G329" s="7" t="s">
        <v>38</v>
      </c>
      <c r="H329" s="8">
        <v>43385.547349537039</v>
      </c>
      <c r="I329" s="8">
        <v>43385.556076388886</v>
      </c>
      <c r="J329" s="7" t="s">
        <v>166</v>
      </c>
      <c r="K329" s="9">
        <f t="shared" si="17"/>
        <v>43385.547222222223</v>
      </c>
      <c r="L329" s="9">
        <f t="shared" si="17"/>
        <v>43385.555555555555</v>
      </c>
      <c r="M329" s="49" t="str">
        <f t="shared" si="18"/>
        <v>43385.547222222243385.5555555556</v>
      </c>
      <c r="N329" s="50" t="str">
        <f t="shared" si="16"/>
        <v>肯定的</v>
      </c>
      <c r="O329" s="7"/>
      <c r="P329" s="7"/>
    </row>
    <row r="330" spans="1:16" s="11" customFormat="1" hidden="1" x14ac:dyDescent="0.4">
      <c r="B330" s="7">
        <v>12</v>
      </c>
      <c r="C330" s="57">
        <v>43385.572326388887</v>
      </c>
      <c r="D330" s="11">
        <v>539</v>
      </c>
      <c r="E330" s="11" t="s">
        <v>42</v>
      </c>
      <c r="F330" s="11">
        <v>544</v>
      </c>
      <c r="G330" s="11" t="s">
        <v>22</v>
      </c>
      <c r="H330" s="57">
        <v>43385.548043981478</v>
      </c>
      <c r="I330" s="57">
        <v>43385.569548611114</v>
      </c>
      <c r="J330" s="11" t="s">
        <v>166</v>
      </c>
      <c r="K330" s="9">
        <f t="shared" si="17"/>
        <v>43385.54791666667</v>
      </c>
      <c r="L330" s="9">
        <f t="shared" si="17"/>
        <v>43385.569444444445</v>
      </c>
      <c r="M330" s="49" t="str">
        <f t="shared" si="18"/>
        <v>43385.547916666743385.5694444444</v>
      </c>
      <c r="N330" s="50" t="str">
        <f t="shared" si="16"/>
        <v>肯定的</v>
      </c>
    </row>
    <row r="331" spans="1:16" s="11" customFormat="1" hidden="1" x14ac:dyDescent="0.4">
      <c r="B331" s="7">
        <v>12</v>
      </c>
      <c r="C331" s="57">
        <v>43385.581192129626</v>
      </c>
      <c r="D331" s="11">
        <v>543</v>
      </c>
      <c r="E331" s="11" t="s">
        <v>28</v>
      </c>
      <c r="F331" s="11">
        <v>533</v>
      </c>
      <c r="G331" s="11" t="s">
        <v>167</v>
      </c>
      <c r="H331" s="57">
        <v>43385.557627314818</v>
      </c>
      <c r="I331" s="57">
        <v>43385.5778125</v>
      </c>
      <c r="J331" s="11" t="s">
        <v>166</v>
      </c>
      <c r="K331" s="9">
        <f t="shared" si="17"/>
        <v>43385.556944444441</v>
      </c>
      <c r="L331" s="9">
        <f t="shared" si="17"/>
        <v>43385.577777777777</v>
      </c>
      <c r="M331" s="49" t="str">
        <f t="shared" si="18"/>
        <v>43385.556944444443385.5777777778</v>
      </c>
      <c r="N331" s="50" t="str">
        <f t="shared" si="16"/>
        <v>肯定的</v>
      </c>
    </row>
    <row r="332" spans="1:16" s="11" customFormat="1" hidden="1" x14ac:dyDescent="0.4">
      <c r="B332" s="7">
        <v>12</v>
      </c>
      <c r="C332" s="57">
        <v>43385.584317129629</v>
      </c>
      <c r="D332" s="11">
        <v>525</v>
      </c>
      <c r="E332" s="11" t="s">
        <v>51</v>
      </c>
      <c r="F332" s="11">
        <v>508</v>
      </c>
      <c r="G332" s="11" t="s">
        <v>32</v>
      </c>
      <c r="H332" s="57">
        <v>43385.571018518516</v>
      </c>
      <c r="I332" s="57">
        <v>43385.583807870367</v>
      </c>
      <c r="J332" s="11" t="s">
        <v>166</v>
      </c>
      <c r="K332" s="9">
        <f t="shared" si="17"/>
        <v>43385.570833333331</v>
      </c>
      <c r="L332" s="9">
        <f t="shared" si="17"/>
        <v>43385.583333333336</v>
      </c>
      <c r="M332" s="49" t="str">
        <f t="shared" si="18"/>
        <v>43385.570833333343385.5833333333</v>
      </c>
      <c r="N332" s="50" t="str">
        <f t="shared" si="16"/>
        <v>肯定的</v>
      </c>
    </row>
    <row r="333" spans="1:16" s="11" customFormat="1" hidden="1" x14ac:dyDescent="0.4">
      <c r="B333" s="7">
        <v>12</v>
      </c>
      <c r="C333" s="57">
        <v>43385.587083333332</v>
      </c>
      <c r="D333" s="11">
        <v>502</v>
      </c>
      <c r="E333" s="11" t="s">
        <v>49</v>
      </c>
      <c r="F333" s="11">
        <v>539</v>
      </c>
      <c r="G333" s="11" t="s">
        <v>42</v>
      </c>
      <c r="H333" s="57">
        <v>43385.574155092596</v>
      </c>
      <c r="I333" s="57">
        <v>43385.582916666666</v>
      </c>
      <c r="J333" s="11" t="s">
        <v>166</v>
      </c>
      <c r="K333" s="9">
        <f t="shared" si="17"/>
        <v>43385.573611111111</v>
      </c>
      <c r="L333" s="9">
        <f t="shared" si="17"/>
        <v>43385.582638888889</v>
      </c>
      <c r="M333" s="49" t="str">
        <f t="shared" si="18"/>
        <v>43385.573611111143385.5826388889</v>
      </c>
      <c r="N333" s="50" t="str">
        <f t="shared" si="16"/>
        <v>肯定的</v>
      </c>
    </row>
    <row r="334" spans="1:16" s="11" customFormat="1" hidden="1" x14ac:dyDescent="0.4">
      <c r="B334" s="7">
        <v>12</v>
      </c>
      <c r="C334" s="57">
        <v>43385.592256944445</v>
      </c>
      <c r="D334" s="11">
        <v>514</v>
      </c>
      <c r="E334" s="11" t="s">
        <v>40</v>
      </c>
      <c r="F334" s="11">
        <v>515</v>
      </c>
      <c r="G334" s="11" t="s">
        <v>73</v>
      </c>
      <c r="H334" s="57">
        <v>43385.582615740743</v>
      </c>
      <c r="I334" s="57">
        <v>43385.59138888889</v>
      </c>
      <c r="J334" s="11" t="s">
        <v>166</v>
      </c>
      <c r="K334" s="9">
        <f t="shared" si="17"/>
        <v>43385.581944444442</v>
      </c>
      <c r="L334" s="9">
        <f t="shared" si="17"/>
        <v>43385.59097222222</v>
      </c>
      <c r="M334" s="49" t="str">
        <f t="shared" si="18"/>
        <v>43385.581944444443385.5909722222</v>
      </c>
      <c r="N334" s="50" t="str">
        <f t="shared" si="16"/>
        <v>肯定的</v>
      </c>
    </row>
    <row r="335" spans="1:16" s="11" customFormat="1" hidden="1" x14ac:dyDescent="0.4">
      <c r="B335" s="7">
        <v>12</v>
      </c>
      <c r="C335" s="57">
        <v>43385.590150462966</v>
      </c>
      <c r="D335" s="11">
        <v>546</v>
      </c>
      <c r="E335" s="11" t="s">
        <v>64</v>
      </c>
      <c r="F335" s="11">
        <v>539</v>
      </c>
      <c r="G335" s="11" t="s">
        <v>42</v>
      </c>
      <c r="H335" s="57">
        <v>43385.587569444448</v>
      </c>
      <c r="I335" s="57">
        <v>43385.589791666665</v>
      </c>
      <c r="J335" s="11" t="s">
        <v>166</v>
      </c>
      <c r="K335" s="9">
        <f t="shared" si="17"/>
        <v>43385.587500000001</v>
      </c>
      <c r="L335" s="9">
        <f t="shared" si="17"/>
        <v>43385.589583333334</v>
      </c>
      <c r="M335" s="49" t="str">
        <f t="shared" si="18"/>
        <v>43385.587543385.5895833333</v>
      </c>
      <c r="N335" s="50" t="str">
        <f t="shared" si="16"/>
        <v>肯定的</v>
      </c>
    </row>
    <row r="336" spans="1:16" s="11" customFormat="1" hidden="1" x14ac:dyDescent="0.4">
      <c r="B336" s="7">
        <v>12</v>
      </c>
      <c r="C336" s="57">
        <v>43385.610752314817</v>
      </c>
      <c r="D336" s="11">
        <v>507</v>
      </c>
      <c r="E336" s="11" t="s">
        <v>66</v>
      </c>
      <c r="F336" s="11">
        <v>523</v>
      </c>
      <c r="G336" s="11" t="s">
        <v>38</v>
      </c>
      <c r="H336" s="57">
        <v>43385.600960648146</v>
      </c>
      <c r="I336" s="57">
        <v>43385.610312500001</v>
      </c>
      <c r="J336" s="11" t="s">
        <v>166</v>
      </c>
      <c r="K336" s="9">
        <f t="shared" si="17"/>
        <v>43385.600694444445</v>
      </c>
      <c r="L336" s="9">
        <f t="shared" si="17"/>
        <v>43385.609722222223</v>
      </c>
      <c r="M336" s="49" t="str">
        <f t="shared" si="18"/>
        <v>43385.600694444443385.6097222222</v>
      </c>
      <c r="N336" s="50" t="str">
        <f t="shared" si="16"/>
        <v>肯定的</v>
      </c>
    </row>
    <row r="337" spans="1:16" s="11" customFormat="1" hidden="1" x14ac:dyDescent="0.4">
      <c r="B337" s="7">
        <v>12</v>
      </c>
      <c r="C337" s="57">
        <v>43385.662800925929</v>
      </c>
      <c r="D337" s="11">
        <v>540</v>
      </c>
      <c r="E337" s="11" t="s">
        <v>71</v>
      </c>
      <c r="F337" s="11">
        <v>545</v>
      </c>
      <c r="G337" s="11" t="s">
        <v>20</v>
      </c>
      <c r="H337" s="57">
        <v>43385.620219907411</v>
      </c>
      <c r="I337" s="57">
        <v>43385.659513888888</v>
      </c>
      <c r="J337" s="11" t="s">
        <v>168</v>
      </c>
      <c r="K337" s="9">
        <f t="shared" si="17"/>
        <v>43385.620138888888</v>
      </c>
      <c r="L337" s="9">
        <f t="shared" si="17"/>
        <v>43385.65902777778</v>
      </c>
      <c r="M337" s="49" t="str">
        <f t="shared" si="18"/>
        <v>43385.620138888943385.6590277778</v>
      </c>
      <c r="N337" s="50" t="str">
        <f t="shared" si="16"/>
        <v>否定的</v>
      </c>
    </row>
    <row r="338" spans="1:16" s="11" customFormat="1" hidden="1" x14ac:dyDescent="0.4">
      <c r="B338" s="7">
        <v>12</v>
      </c>
      <c r="C338" s="57">
        <v>43385.694421296299</v>
      </c>
      <c r="D338" s="11">
        <v>510</v>
      </c>
      <c r="E338" s="11" t="s">
        <v>79</v>
      </c>
      <c r="F338" s="11">
        <v>523</v>
      </c>
      <c r="G338" s="11" t="s">
        <v>38</v>
      </c>
      <c r="H338" s="57">
        <v>43385.625254629631</v>
      </c>
      <c r="I338" s="57">
        <v>43385.694305555553</v>
      </c>
      <c r="J338" s="11" t="s">
        <v>168</v>
      </c>
      <c r="K338" s="9">
        <f t="shared" si="17"/>
        <v>43385.625</v>
      </c>
      <c r="L338" s="9">
        <f t="shared" si="17"/>
        <v>43385.693749999999</v>
      </c>
      <c r="M338" s="49" t="str">
        <f t="shared" si="18"/>
        <v>43385.62543385.69375</v>
      </c>
      <c r="N338" s="50" t="str">
        <f t="shared" si="16"/>
        <v>否定的</v>
      </c>
    </row>
    <row r="339" spans="1:16" s="11" customFormat="1" hidden="1" x14ac:dyDescent="0.4">
      <c r="B339" s="7">
        <v>12</v>
      </c>
      <c r="C339" s="57">
        <v>43385.643854166665</v>
      </c>
      <c r="D339" s="11">
        <v>545</v>
      </c>
      <c r="E339" s="11" t="s">
        <v>20</v>
      </c>
      <c r="F339" s="11">
        <v>508</v>
      </c>
      <c r="G339" s="11" t="s">
        <v>32</v>
      </c>
      <c r="H339" s="57">
        <v>43385.63853009259</v>
      </c>
      <c r="I339" s="57">
        <v>43385.643310185187</v>
      </c>
      <c r="J339" s="11" t="s">
        <v>166</v>
      </c>
      <c r="K339" s="9">
        <f t="shared" si="17"/>
        <v>43385.638194444444</v>
      </c>
      <c r="L339" s="9">
        <f t="shared" si="17"/>
        <v>43385.643055555556</v>
      </c>
      <c r="M339" s="49" t="str">
        <f t="shared" si="18"/>
        <v>43385.638194444443385.6430555556</v>
      </c>
      <c r="N339" s="50" t="str">
        <f t="shared" si="16"/>
        <v>肯定的</v>
      </c>
    </row>
    <row r="340" spans="1:16" s="11" customFormat="1" hidden="1" x14ac:dyDescent="0.4">
      <c r="B340" s="7">
        <v>12</v>
      </c>
      <c r="C340" s="57">
        <v>43385.661805555559</v>
      </c>
      <c r="D340" s="11">
        <v>539</v>
      </c>
      <c r="E340" s="11" t="s">
        <v>42</v>
      </c>
      <c r="F340" s="11">
        <v>523</v>
      </c>
      <c r="G340" s="11" t="s">
        <v>38</v>
      </c>
      <c r="H340" s="57">
        <v>43385.641250000001</v>
      </c>
      <c r="I340" s="57">
        <v>43385.659618055557</v>
      </c>
      <c r="J340" s="11" t="s">
        <v>166</v>
      </c>
      <c r="K340" s="9">
        <f t="shared" si="17"/>
        <v>43385.640972222223</v>
      </c>
      <c r="L340" s="9">
        <f t="shared" si="17"/>
        <v>43385.65902777778</v>
      </c>
      <c r="M340" s="49" t="str">
        <f t="shared" si="18"/>
        <v>43385.640972222243385.6590277778</v>
      </c>
      <c r="N340" s="50" t="str">
        <f t="shared" si="16"/>
        <v>肯定的</v>
      </c>
    </row>
    <row r="341" spans="1:16" s="11" customFormat="1" hidden="1" x14ac:dyDescent="0.4">
      <c r="B341" s="7">
        <v>12</v>
      </c>
      <c r="C341" s="57">
        <v>43385.755497685182</v>
      </c>
      <c r="D341" s="11">
        <v>548</v>
      </c>
      <c r="E341" s="11" t="s">
        <v>54</v>
      </c>
      <c r="F341" s="11">
        <v>545</v>
      </c>
      <c r="G341" s="11" t="s">
        <v>20</v>
      </c>
      <c r="H341" s="57">
        <v>43385.643287037034</v>
      </c>
      <c r="I341" s="57">
        <v>43385.752858796295</v>
      </c>
      <c r="J341" s="11" t="s">
        <v>166</v>
      </c>
      <c r="K341" s="9">
        <f t="shared" si="17"/>
        <v>43385.643055555556</v>
      </c>
      <c r="L341" s="9">
        <f t="shared" si="17"/>
        <v>43385.75277777778</v>
      </c>
      <c r="M341" s="49" t="str">
        <f t="shared" si="18"/>
        <v>43385.643055555643385.7527777778</v>
      </c>
      <c r="N341" s="50" t="str">
        <f t="shared" si="16"/>
        <v>肯定的</v>
      </c>
    </row>
    <row r="342" spans="1:16" s="11" customFormat="1" hidden="1" x14ac:dyDescent="0.4">
      <c r="B342" s="7">
        <v>12</v>
      </c>
      <c r="C342" s="57">
        <v>43385.762673611112</v>
      </c>
      <c r="D342" s="11">
        <v>544</v>
      </c>
      <c r="E342" s="11" t="s">
        <v>22</v>
      </c>
      <c r="F342" s="11">
        <v>515</v>
      </c>
      <c r="G342" s="11" t="s">
        <v>73</v>
      </c>
      <c r="H342" s="57">
        <v>43385.684027777781</v>
      </c>
      <c r="I342" s="57">
        <v>43385.762442129628</v>
      </c>
      <c r="J342" s="11" t="s">
        <v>166</v>
      </c>
      <c r="K342" s="9">
        <f t="shared" si="17"/>
        <v>43385.684027777781</v>
      </c>
      <c r="L342" s="9">
        <f t="shared" si="17"/>
        <v>43385.761805555558</v>
      </c>
      <c r="M342" s="49" t="str">
        <f t="shared" si="18"/>
        <v>43385.684027777843385.7618055556</v>
      </c>
      <c r="N342" s="50" t="str">
        <f t="shared" si="16"/>
        <v>肯定的</v>
      </c>
    </row>
    <row r="343" spans="1:16" s="11" customFormat="1" hidden="1" x14ac:dyDescent="0.4">
      <c r="B343" s="7">
        <v>12</v>
      </c>
      <c r="C343" s="57">
        <v>43385.726064814815</v>
      </c>
      <c r="D343" s="11">
        <v>510</v>
      </c>
      <c r="E343" s="11" t="s">
        <v>79</v>
      </c>
      <c r="F343" s="11">
        <v>523</v>
      </c>
      <c r="G343" s="11" t="s">
        <v>38</v>
      </c>
      <c r="H343" s="57">
        <v>43385.695150462961</v>
      </c>
      <c r="I343" s="57">
        <v>43385.724803240744</v>
      </c>
      <c r="J343" s="11" t="s">
        <v>166</v>
      </c>
      <c r="K343" s="9">
        <f t="shared" si="17"/>
        <v>43385.695138888892</v>
      </c>
      <c r="L343" s="9">
        <f t="shared" si="17"/>
        <v>43385.724305555559</v>
      </c>
      <c r="M343" s="49" t="str">
        <f t="shared" si="18"/>
        <v>43385.695138888943385.7243055556</v>
      </c>
      <c r="N343" s="50" t="str">
        <f t="shared" si="16"/>
        <v>肯定的</v>
      </c>
    </row>
    <row r="344" spans="1:16" s="11" customFormat="1" hidden="1" x14ac:dyDescent="0.4">
      <c r="B344" s="7">
        <v>12</v>
      </c>
      <c r="C344" s="57">
        <v>43385.748020833336</v>
      </c>
      <c r="D344" s="11">
        <v>523</v>
      </c>
      <c r="E344" s="11" t="s">
        <v>38</v>
      </c>
      <c r="F344" s="11">
        <v>543</v>
      </c>
      <c r="G344" s="11" t="s">
        <v>28</v>
      </c>
      <c r="H344" s="57">
        <v>43385.72210648148</v>
      </c>
      <c r="I344" s="57">
        <v>43385.747233796297</v>
      </c>
      <c r="J344" s="11" t="s">
        <v>168</v>
      </c>
      <c r="K344" s="9">
        <f t="shared" si="17"/>
        <v>43385.72152777778</v>
      </c>
      <c r="L344" s="9">
        <f t="shared" si="17"/>
        <v>43385.74722222222</v>
      </c>
      <c r="M344" s="49" t="str">
        <f t="shared" si="18"/>
        <v>43385.721527777843385.7472222222</v>
      </c>
      <c r="N344" s="50" t="str">
        <f t="shared" si="16"/>
        <v>否定的</v>
      </c>
    </row>
    <row r="345" spans="1:16" s="11" customFormat="1" hidden="1" x14ac:dyDescent="0.4">
      <c r="B345" s="7">
        <v>12</v>
      </c>
      <c r="C345" s="57">
        <v>43385.761354166665</v>
      </c>
      <c r="D345" s="11">
        <v>545</v>
      </c>
      <c r="E345" s="11" t="s">
        <v>20</v>
      </c>
      <c r="F345" s="11">
        <v>544</v>
      </c>
      <c r="G345" s="11" t="s">
        <v>22</v>
      </c>
      <c r="H345" s="57">
        <v>43385.745983796296</v>
      </c>
      <c r="I345" s="57">
        <v>43385.761145833334</v>
      </c>
      <c r="J345" s="11" t="s">
        <v>166</v>
      </c>
      <c r="K345" s="9">
        <f t="shared" si="17"/>
        <v>43385.745833333334</v>
      </c>
      <c r="L345" s="9">
        <f t="shared" si="17"/>
        <v>43385.761111111111</v>
      </c>
      <c r="M345" s="49" t="str">
        <f t="shared" si="18"/>
        <v>43385.745833333343385.7611111111</v>
      </c>
      <c r="N345" s="50" t="str">
        <f t="shared" si="16"/>
        <v>肯定的</v>
      </c>
    </row>
    <row r="346" spans="1:16" s="11" customFormat="1" hidden="1" x14ac:dyDescent="0.4">
      <c r="B346" s="7">
        <v>12</v>
      </c>
      <c r="C346" s="57">
        <v>43385.793773148151</v>
      </c>
      <c r="D346" s="11">
        <v>540</v>
      </c>
      <c r="E346" s="11" t="s">
        <v>71</v>
      </c>
      <c r="F346" s="11">
        <v>510</v>
      </c>
      <c r="G346" s="11" t="s">
        <v>79</v>
      </c>
      <c r="H346" s="57">
        <v>43385.774907407409</v>
      </c>
      <c r="I346" s="57">
        <v>43385.792928240742</v>
      </c>
      <c r="J346" s="11" t="s">
        <v>166</v>
      </c>
      <c r="K346" s="9">
        <f t="shared" si="17"/>
        <v>43385.774305555555</v>
      </c>
      <c r="L346" s="9">
        <f t="shared" si="17"/>
        <v>43385.792361111111</v>
      </c>
      <c r="M346" s="49" t="str">
        <f t="shared" si="18"/>
        <v>43385.774305555643385.7923611111</v>
      </c>
      <c r="N346" s="50" t="str">
        <f t="shared" si="16"/>
        <v>肯定的</v>
      </c>
    </row>
    <row r="347" spans="1:16" s="11" customFormat="1" hidden="1" x14ac:dyDescent="0.4">
      <c r="B347" s="7">
        <v>12</v>
      </c>
      <c r="C347" s="57">
        <v>43385.803530092591</v>
      </c>
      <c r="D347" s="11">
        <v>509</v>
      </c>
      <c r="E347" s="11" t="s">
        <v>58</v>
      </c>
      <c r="F347" s="11">
        <v>526</v>
      </c>
      <c r="G347" s="11" t="s">
        <v>69</v>
      </c>
      <c r="H347" s="57">
        <v>43385.799293981479</v>
      </c>
      <c r="I347" s="57">
        <v>43385.801180555558</v>
      </c>
      <c r="J347" s="11" t="s">
        <v>166</v>
      </c>
      <c r="K347" s="9">
        <f t="shared" si="17"/>
        <v>43385.798611111109</v>
      </c>
      <c r="L347" s="9">
        <f t="shared" si="17"/>
        <v>43385.800694444442</v>
      </c>
      <c r="M347" s="49" t="str">
        <f t="shared" si="18"/>
        <v>43385.798611111143385.8006944444</v>
      </c>
      <c r="N347" s="50" t="str">
        <f t="shared" si="16"/>
        <v>肯定的</v>
      </c>
    </row>
    <row r="348" spans="1:16" s="11" customFormat="1" hidden="1" x14ac:dyDescent="0.4">
      <c r="B348" s="7">
        <v>12</v>
      </c>
      <c r="C348" s="57">
        <v>43385.813622685186</v>
      </c>
      <c r="D348" s="11">
        <v>503</v>
      </c>
      <c r="E348" s="11" t="s">
        <v>26</v>
      </c>
      <c r="F348" s="11">
        <v>545</v>
      </c>
      <c r="G348" s="11" t="s">
        <v>20</v>
      </c>
      <c r="H348" s="57">
        <v>43385.805081018516</v>
      </c>
      <c r="I348" s="57">
        <v>43385.811076388891</v>
      </c>
      <c r="J348" s="11" t="s">
        <v>166</v>
      </c>
      <c r="K348" s="9">
        <f t="shared" si="17"/>
        <v>43385.804861111108</v>
      </c>
      <c r="L348" s="9">
        <f t="shared" si="17"/>
        <v>43385.810416666667</v>
      </c>
      <c r="M348" s="49" t="str">
        <f t="shared" si="18"/>
        <v>43385.804861111143385.8104166667</v>
      </c>
      <c r="N348" s="50" t="str">
        <f t="shared" si="16"/>
        <v>肯定的</v>
      </c>
    </row>
    <row r="349" spans="1:16" s="11" customFormat="1" hidden="1" x14ac:dyDescent="0.4">
      <c r="B349" s="7">
        <v>12</v>
      </c>
      <c r="C349" s="57">
        <v>43385.825173611112</v>
      </c>
      <c r="D349" s="11">
        <v>547</v>
      </c>
      <c r="E349" s="11" t="s">
        <v>47</v>
      </c>
      <c r="F349" s="11">
        <v>532</v>
      </c>
      <c r="G349" s="11" t="s">
        <v>75</v>
      </c>
      <c r="H349" s="57">
        <v>43385.817013888889</v>
      </c>
      <c r="I349" s="57">
        <v>43385.824513888889</v>
      </c>
      <c r="J349" s="11" t="s">
        <v>166</v>
      </c>
      <c r="K349" s="9">
        <f t="shared" si="17"/>
        <v>43385.816666666666</v>
      </c>
      <c r="L349" s="9">
        <f t="shared" si="17"/>
        <v>43385.824305555558</v>
      </c>
      <c r="M349" s="49" t="str">
        <f t="shared" si="18"/>
        <v>43385.816666666743385.8243055556</v>
      </c>
      <c r="N349" s="50" t="str">
        <f t="shared" si="16"/>
        <v>肯定的</v>
      </c>
    </row>
    <row r="350" spans="1:16" s="11" customFormat="1" hidden="1" x14ac:dyDescent="0.4">
      <c r="B350" s="7">
        <v>12</v>
      </c>
      <c r="C350" s="57">
        <v>43385.873981481483</v>
      </c>
      <c r="D350" s="11">
        <v>510</v>
      </c>
      <c r="E350" s="11" t="s">
        <v>79</v>
      </c>
      <c r="F350" s="11">
        <v>546</v>
      </c>
      <c r="G350" s="11" t="s">
        <v>64</v>
      </c>
      <c r="H350" s="57">
        <v>43385.855266203704</v>
      </c>
      <c r="I350" s="57">
        <v>43385.873935185184</v>
      </c>
      <c r="J350" s="11" t="s">
        <v>166</v>
      </c>
      <c r="K350" s="9">
        <f t="shared" si="17"/>
        <v>43385.854861111111</v>
      </c>
      <c r="L350" s="9">
        <f t="shared" si="17"/>
        <v>43385.873611111114</v>
      </c>
      <c r="M350" s="49" t="str">
        <f t="shared" si="18"/>
        <v>43385.854861111143385.8736111111</v>
      </c>
      <c r="N350" s="50" t="str">
        <f t="shared" si="16"/>
        <v>肯定的</v>
      </c>
    </row>
    <row r="351" spans="1:16" s="11" customFormat="1" hidden="1" x14ac:dyDescent="0.4">
      <c r="A351" s="7"/>
      <c r="B351" s="7">
        <v>12</v>
      </c>
      <c r="C351" s="8">
        <v>43385.875104166669</v>
      </c>
      <c r="D351" s="7">
        <v>526</v>
      </c>
      <c r="E351" s="7" t="s">
        <v>69</v>
      </c>
      <c r="F351" s="7">
        <v>508</v>
      </c>
      <c r="G351" s="7" t="s">
        <v>32</v>
      </c>
      <c r="H351" s="8">
        <v>43385.866157407407</v>
      </c>
      <c r="I351" s="8">
        <v>43385.874699074076</v>
      </c>
      <c r="J351" s="7" t="s">
        <v>166</v>
      </c>
      <c r="K351" s="9">
        <f t="shared" si="17"/>
        <v>43385.865972222222</v>
      </c>
      <c r="L351" s="9">
        <f t="shared" si="17"/>
        <v>43385.874305555553</v>
      </c>
      <c r="M351" s="49" t="str">
        <f t="shared" si="18"/>
        <v>43385.865972222243385.8743055556</v>
      </c>
      <c r="N351" s="50" t="str">
        <f t="shared" ref="N351:N414" si="19">J351</f>
        <v>肯定的</v>
      </c>
      <c r="O351" s="7"/>
      <c r="P351" s="7"/>
    </row>
    <row r="352" spans="1:16" s="11" customFormat="1" hidden="1" x14ac:dyDescent="0.4">
      <c r="B352" s="7">
        <v>13</v>
      </c>
      <c r="C352" s="57">
        <v>43386.438692129632</v>
      </c>
      <c r="D352" s="11">
        <v>546</v>
      </c>
      <c r="E352" s="11" t="s">
        <v>64</v>
      </c>
      <c r="F352" s="11">
        <v>510</v>
      </c>
      <c r="G352" s="11" t="s">
        <v>79</v>
      </c>
      <c r="H352" s="57">
        <v>43386.420416666668</v>
      </c>
      <c r="I352" s="57">
        <v>43386.43855324074</v>
      </c>
      <c r="J352" s="11" t="s">
        <v>166</v>
      </c>
      <c r="K352" s="9">
        <f t="shared" si="17"/>
        <v>43386.420138888891</v>
      </c>
      <c r="L352" s="9">
        <f t="shared" si="17"/>
        <v>43386.438194444447</v>
      </c>
      <c r="M352" s="49" t="str">
        <f t="shared" si="18"/>
        <v>43386.420138888943386.4381944444</v>
      </c>
      <c r="N352" s="50" t="str">
        <f t="shared" si="19"/>
        <v>肯定的</v>
      </c>
    </row>
    <row r="353" spans="2:14" s="11" customFormat="1" hidden="1" x14ac:dyDescent="0.4">
      <c r="B353" s="7">
        <v>13</v>
      </c>
      <c r="C353" s="57">
        <v>43386.466446759259</v>
      </c>
      <c r="D353" s="11">
        <v>533</v>
      </c>
      <c r="E353" s="11" t="s">
        <v>167</v>
      </c>
      <c r="F353" s="11">
        <v>502</v>
      </c>
      <c r="G353" s="11" t="s">
        <v>49</v>
      </c>
      <c r="H353" s="57">
        <v>43386.431921296295</v>
      </c>
      <c r="I353" s="57">
        <v>43386.460798611108</v>
      </c>
      <c r="J353" s="11" t="s">
        <v>168</v>
      </c>
      <c r="K353" s="9">
        <f t="shared" si="17"/>
        <v>43386.431250000001</v>
      </c>
      <c r="L353" s="9">
        <f t="shared" si="17"/>
        <v>43386.460416666669</v>
      </c>
      <c r="M353" s="49" t="str">
        <f t="shared" si="18"/>
        <v>43386.4312543386.4604166667</v>
      </c>
      <c r="N353" s="50" t="str">
        <f t="shared" si="19"/>
        <v>否定的</v>
      </c>
    </row>
    <row r="354" spans="2:14" s="11" customFormat="1" hidden="1" x14ac:dyDescent="0.4">
      <c r="B354" s="7">
        <v>13</v>
      </c>
      <c r="C354" s="57">
        <v>43386.446064814816</v>
      </c>
      <c r="D354" s="11">
        <v>502</v>
      </c>
      <c r="E354" s="11" t="s">
        <v>49</v>
      </c>
      <c r="F354" s="11">
        <v>526</v>
      </c>
      <c r="G354" s="11" t="s">
        <v>69</v>
      </c>
      <c r="H354" s="57">
        <v>43386.439166666663</v>
      </c>
      <c r="I354" s="57">
        <v>43386.445740740739</v>
      </c>
      <c r="J354" s="11" t="s">
        <v>166</v>
      </c>
      <c r="K354" s="9">
        <f t="shared" si="17"/>
        <v>43386.438888888886</v>
      </c>
      <c r="L354" s="9">
        <f t="shared" si="17"/>
        <v>43386.445138888892</v>
      </c>
      <c r="M354" s="49" t="str">
        <f t="shared" si="18"/>
        <v>43386.438888888943386.4451388889</v>
      </c>
      <c r="N354" s="50" t="str">
        <f t="shared" si="19"/>
        <v>肯定的</v>
      </c>
    </row>
    <row r="355" spans="2:14" s="11" customFormat="1" hidden="1" x14ac:dyDescent="0.4">
      <c r="B355" s="7">
        <v>13</v>
      </c>
      <c r="C355" s="57">
        <v>43386.520439814813</v>
      </c>
      <c r="D355" s="11">
        <v>514</v>
      </c>
      <c r="E355" s="11" t="s">
        <v>40</v>
      </c>
      <c r="F355" s="11">
        <v>546</v>
      </c>
      <c r="G355" s="11" t="s">
        <v>64</v>
      </c>
      <c r="H355" s="57">
        <v>43386.501597222225</v>
      </c>
      <c r="I355" s="57">
        <v>43386.520324074074</v>
      </c>
      <c r="J355" s="11" t="s">
        <v>168</v>
      </c>
      <c r="K355" s="9">
        <f t="shared" si="17"/>
        <v>43386.501388888886</v>
      </c>
      <c r="L355" s="9">
        <f t="shared" si="17"/>
        <v>43386.520138888889</v>
      </c>
      <c r="M355" s="49" t="str">
        <f t="shared" si="18"/>
        <v>43386.501388888943386.5201388889</v>
      </c>
      <c r="N355" s="50" t="str">
        <f t="shared" si="19"/>
        <v>否定的</v>
      </c>
    </row>
    <row r="356" spans="2:14" s="11" customFormat="1" hidden="1" x14ac:dyDescent="0.4">
      <c r="B356" s="7">
        <v>13</v>
      </c>
      <c r="C356" s="57">
        <v>43386.51635416667</v>
      </c>
      <c r="D356" s="11">
        <v>528</v>
      </c>
      <c r="E356" s="11" t="s">
        <v>35</v>
      </c>
      <c r="F356" s="11">
        <v>546</v>
      </c>
      <c r="G356" s="11" t="s">
        <v>64</v>
      </c>
      <c r="H356" s="57">
        <v>43386.503657407404</v>
      </c>
      <c r="I356" s="57">
        <v>43386.515127314815</v>
      </c>
      <c r="J356" s="11" t="s">
        <v>166</v>
      </c>
      <c r="K356" s="9">
        <f t="shared" si="17"/>
        <v>43386.503472222219</v>
      </c>
      <c r="L356" s="9">
        <f t="shared" si="17"/>
        <v>43386.51458333333</v>
      </c>
      <c r="M356" s="49" t="str">
        <f t="shared" si="18"/>
        <v>43386.503472222243386.5145833333</v>
      </c>
      <c r="N356" s="50" t="str">
        <f t="shared" si="19"/>
        <v>肯定的</v>
      </c>
    </row>
    <row r="357" spans="2:14" s="11" customFormat="1" hidden="1" x14ac:dyDescent="0.4">
      <c r="B357" s="7">
        <v>13</v>
      </c>
      <c r="C357" s="57">
        <v>43386.523472222223</v>
      </c>
      <c r="D357" s="11">
        <v>500</v>
      </c>
      <c r="E357" s="11" t="s">
        <v>30</v>
      </c>
      <c r="F357" s="11">
        <v>544</v>
      </c>
      <c r="G357" s="11" t="s">
        <v>22</v>
      </c>
      <c r="H357" s="57">
        <v>43386.512638888889</v>
      </c>
      <c r="I357" s="57">
        <v>43386.520856481482</v>
      </c>
      <c r="J357" s="11" t="s">
        <v>166</v>
      </c>
      <c r="K357" s="9">
        <f t="shared" si="17"/>
        <v>43386.512499999997</v>
      </c>
      <c r="L357" s="9">
        <f t="shared" si="17"/>
        <v>43386.520833333336</v>
      </c>
      <c r="M357" s="49" t="str">
        <f t="shared" si="18"/>
        <v>43386.512543386.5208333333</v>
      </c>
      <c r="N357" s="50" t="str">
        <f t="shared" si="19"/>
        <v>肯定的</v>
      </c>
    </row>
    <row r="358" spans="2:14" s="11" customFormat="1" hidden="1" x14ac:dyDescent="0.4">
      <c r="B358" s="7">
        <v>13</v>
      </c>
      <c r="C358" s="57">
        <v>43386.592349537037</v>
      </c>
      <c r="D358" s="11">
        <v>546</v>
      </c>
      <c r="E358" s="11" t="s">
        <v>64</v>
      </c>
      <c r="F358" s="11">
        <v>533</v>
      </c>
      <c r="G358" s="11" t="s">
        <v>167</v>
      </c>
      <c r="H358" s="57">
        <v>43386.553981481484</v>
      </c>
      <c r="I358" s="57">
        <v>43386.592187499999</v>
      </c>
      <c r="J358" s="11" t="s">
        <v>166</v>
      </c>
      <c r="K358" s="9">
        <f t="shared" si="17"/>
        <v>43386.553472222222</v>
      </c>
      <c r="L358" s="9">
        <f t="shared" si="17"/>
        <v>43386.591666666667</v>
      </c>
      <c r="M358" s="49" t="str">
        <f t="shared" si="18"/>
        <v>43386.553472222243386.5916666667</v>
      </c>
      <c r="N358" s="50" t="str">
        <f t="shared" si="19"/>
        <v>肯定的</v>
      </c>
    </row>
    <row r="359" spans="2:14" s="11" customFormat="1" hidden="1" x14ac:dyDescent="0.4">
      <c r="B359" s="7">
        <v>13</v>
      </c>
      <c r="C359" s="57">
        <v>43386.567499999997</v>
      </c>
      <c r="D359" s="11">
        <v>545</v>
      </c>
      <c r="E359" s="11" t="s">
        <v>20</v>
      </c>
      <c r="F359" s="11">
        <v>508</v>
      </c>
      <c r="G359" s="11" t="s">
        <v>32</v>
      </c>
      <c r="H359" s="57">
        <v>43386.559293981481</v>
      </c>
      <c r="I359" s="57">
        <v>43386.566724537035</v>
      </c>
      <c r="J359" s="11" t="s">
        <v>166</v>
      </c>
      <c r="K359" s="9">
        <f t="shared" si="17"/>
        <v>43386.559027777781</v>
      </c>
      <c r="L359" s="9">
        <f t="shared" si="17"/>
        <v>43386.566666666666</v>
      </c>
      <c r="M359" s="49" t="str">
        <f t="shared" si="18"/>
        <v>43386.559027777843386.5666666667</v>
      </c>
      <c r="N359" s="50" t="str">
        <f t="shared" si="19"/>
        <v>肯定的</v>
      </c>
    </row>
    <row r="360" spans="2:14" s="11" customFormat="1" hidden="1" x14ac:dyDescent="0.4">
      <c r="B360" s="7">
        <v>13</v>
      </c>
      <c r="C360" s="57">
        <v>43386.593032407407</v>
      </c>
      <c r="D360" s="11">
        <v>523</v>
      </c>
      <c r="E360" s="11" t="s">
        <v>38</v>
      </c>
      <c r="F360" s="11">
        <v>533</v>
      </c>
      <c r="G360" s="11" t="s">
        <v>167</v>
      </c>
      <c r="H360" s="57">
        <v>43386.580150462964</v>
      </c>
      <c r="I360" s="57">
        <v>43386.592048611114</v>
      </c>
      <c r="J360" s="11" t="s">
        <v>166</v>
      </c>
      <c r="K360" s="9">
        <f t="shared" si="17"/>
        <v>43386.579861111109</v>
      </c>
      <c r="L360" s="9">
        <f t="shared" si="17"/>
        <v>43386.591666666667</v>
      </c>
      <c r="M360" s="49" t="str">
        <f t="shared" si="18"/>
        <v>43386.579861111143386.5916666667</v>
      </c>
      <c r="N360" s="50" t="str">
        <f t="shared" si="19"/>
        <v>肯定的</v>
      </c>
    </row>
    <row r="361" spans="2:14" s="11" customFormat="1" hidden="1" x14ac:dyDescent="0.4">
      <c r="B361" s="7">
        <v>13</v>
      </c>
      <c r="C361" s="57">
        <v>43386.591493055559</v>
      </c>
      <c r="D361" s="11">
        <v>549</v>
      </c>
      <c r="E361" s="11" t="s">
        <v>77</v>
      </c>
      <c r="F361" s="11">
        <v>545</v>
      </c>
      <c r="G361" s="11" t="s">
        <v>20</v>
      </c>
      <c r="H361" s="57">
        <v>43386.583483796298</v>
      </c>
      <c r="I361" s="57">
        <v>43386.590057870373</v>
      </c>
      <c r="J361" s="11" t="s">
        <v>166</v>
      </c>
      <c r="K361" s="9">
        <f t="shared" si="17"/>
        <v>43386.583333333336</v>
      </c>
      <c r="L361" s="9">
        <f t="shared" si="17"/>
        <v>43386.589583333334</v>
      </c>
      <c r="M361" s="49" t="str">
        <f t="shared" si="18"/>
        <v>43386.583333333343386.5895833333</v>
      </c>
      <c r="N361" s="50" t="str">
        <f t="shared" si="19"/>
        <v>肯定的</v>
      </c>
    </row>
    <row r="362" spans="2:14" s="12" customFormat="1" hidden="1" x14ac:dyDescent="0.4">
      <c r="B362" s="7">
        <v>13</v>
      </c>
      <c r="C362" s="13">
        <v>43386.590509259258</v>
      </c>
      <c r="D362" s="12">
        <v>549</v>
      </c>
      <c r="E362" s="12" t="s">
        <v>77</v>
      </c>
      <c r="F362" s="12">
        <v>545</v>
      </c>
      <c r="G362" s="12" t="s">
        <v>20</v>
      </c>
      <c r="H362" s="13">
        <v>43386.583483796298</v>
      </c>
      <c r="I362" s="13">
        <v>43386.590127314812</v>
      </c>
      <c r="J362" s="12" t="s">
        <v>166</v>
      </c>
      <c r="K362" s="9">
        <f t="shared" si="17"/>
        <v>43386.583333333336</v>
      </c>
      <c r="L362" s="9">
        <f t="shared" si="17"/>
        <v>43386.589583333334</v>
      </c>
      <c r="M362" s="49" t="str">
        <f t="shared" si="18"/>
        <v>43386.583333333343386.5895833333</v>
      </c>
      <c r="N362" s="56" t="str">
        <f t="shared" si="19"/>
        <v>肯定的</v>
      </c>
    </row>
    <row r="363" spans="2:14" s="11" customFormat="1" hidden="1" x14ac:dyDescent="0.4">
      <c r="B363" s="7">
        <v>13</v>
      </c>
      <c r="C363" s="57">
        <v>43386.611018518517</v>
      </c>
      <c r="D363" s="11">
        <v>530</v>
      </c>
      <c r="E363" s="11" t="s">
        <v>24</v>
      </c>
      <c r="F363" s="11">
        <v>543</v>
      </c>
      <c r="G363" s="11" t="s">
        <v>28</v>
      </c>
      <c r="H363" s="57">
        <v>43386.589537037034</v>
      </c>
      <c r="I363" s="57">
        <v>43386.608738425923</v>
      </c>
      <c r="J363" s="11" t="s">
        <v>166</v>
      </c>
      <c r="K363" s="9">
        <f t="shared" si="17"/>
        <v>43386.588888888888</v>
      </c>
      <c r="L363" s="9">
        <f t="shared" si="17"/>
        <v>43386.60833333333</v>
      </c>
      <c r="M363" s="49" t="str">
        <f t="shared" si="18"/>
        <v>43386.588888888943386.6083333333</v>
      </c>
      <c r="N363" s="50" t="str">
        <f t="shared" si="19"/>
        <v>肯定的</v>
      </c>
    </row>
    <row r="364" spans="2:14" s="11" customFormat="1" hidden="1" x14ac:dyDescent="0.4">
      <c r="B364" s="7">
        <v>13</v>
      </c>
      <c r="C364" s="57">
        <v>43386.61582175926</v>
      </c>
      <c r="D364" s="11">
        <v>546</v>
      </c>
      <c r="E364" s="11" t="s">
        <v>64</v>
      </c>
      <c r="F364" s="11">
        <v>539</v>
      </c>
      <c r="G364" s="11" t="s">
        <v>42</v>
      </c>
      <c r="H364" s="57">
        <v>43386.590162037035</v>
      </c>
      <c r="I364" s="57">
        <v>43386.615763888891</v>
      </c>
      <c r="J364" s="11" t="s">
        <v>166</v>
      </c>
      <c r="K364" s="9">
        <f t="shared" si="17"/>
        <v>43386.589583333334</v>
      </c>
      <c r="L364" s="9">
        <f t="shared" si="17"/>
        <v>43386.615277777775</v>
      </c>
      <c r="M364" s="49" t="str">
        <f t="shared" si="18"/>
        <v>43386.589583333343386.6152777778</v>
      </c>
      <c r="N364" s="50" t="str">
        <f t="shared" si="19"/>
        <v>肯定的</v>
      </c>
    </row>
    <row r="365" spans="2:14" s="11" customFormat="1" hidden="1" x14ac:dyDescent="0.4">
      <c r="B365" s="7">
        <v>13</v>
      </c>
      <c r="C365" s="57">
        <v>43386.611655092594</v>
      </c>
      <c r="D365" s="11">
        <v>546</v>
      </c>
      <c r="E365" s="11" t="s">
        <v>64</v>
      </c>
      <c r="F365" s="11">
        <v>502</v>
      </c>
      <c r="G365" s="11" t="s">
        <v>49</v>
      </c>
      <c r="H365" s="57">
        <v>43386.592256944445</v>
      </c>
      <c r="I365" s="57">
        <v>43386.608171296299</v>
      </c>
      <c r="J365" s="11" t="s">
        <v>166</v>
      </c>
      <c r="K365" s="9">
        <f t="shared" si="17"/>
        <v>43386.591666666667</v>
      </c>
      <c r="L365" s="9">
        <f t="shared" si="17"/>
        <v>43386.607638888891</v>
      </c>
      <c r="M365" s="49" t="str">
        <f t="shared" si="18"/>
        <v>43386.591666666743386.6076388889</v>
      </c>
      <c r="N365" s="50" t="str">
        <f t="shared" si="19"/>
        <v>肯定的</v>
      </c>
    </row>
    <row r="366" spans="2:14" s="11" customFormat="1" hidden="1" x14ac:dyDescent="0.4">
      <c r="B366" s="7">
        <v>13</v>
      </c>
      <c r="C366" s="57">
        <v>43386.611851851849</v>
      </c>
      <c r="D366" s="11">
        <v>545</v>
      </c>
      <c r="E366" s="11" t="s">
        <v>20</v>
      </c>
      <c r="F366" s="11">
        <v>539</v>
      </c>
      <c r="G366" s="11" t="s">
        <v>42</v>
      </c>
      <c r="H366" s="57">
        <v>43386.598460648151</v>
      </c>
      <c r="I366" s="57">
        <v>43386.611747685187</v>
      </c>
      <c r="J366" s="11" t="s">
        <v>166</v>
      </c>
      <c r="K366" s="9">
        <f t="shared" si="17"/>
        <v>43386.597916666666</v>
      </c>
      <c r="L366" s="9">
        <f t="shared" si="17"/>
        <v>43386.611111111109</v>
      </c>
      <c r="M366" s="49" t="str">
        <f t="shared" si="18"/>
        <v>43386.597916666743386.6111111111</v>
      </c>
      <c r="N366" s="50" t="str">
        <f t="shared" si="19"/>
        <v>肯定的</v>
      </c>
    </row>
    <row r="367" spans="2:14" s="11" customFormat="1" hidden="1" x14ac:dyDescent="0.4">
      <c r="B367" s="7">
        <v>13</v>
      </c>
      <c r="C367" s="57">
        <v>43386.626979166664</v>
      </c>
      <c r="D367" s="11">
        <v>546</v>
      </c>
      <c r="E367" s="11" t="s">
        <v>64</v>
      </c>
      <c r="F367" s="11">
        <v>530</v>
      </c>
      <c r="G367" s="11" t="s">
        <v>24</v>
      </c>
      <c r="H367" s="57">
        <v>43386.601273148146</v>
      </c>
      <c r="I367" s="57">
        <v>43386.608761574076</v>
      </c>
      <c r="J367" s="11" t="s">
        <v>166</v>
      </c>
      <c r="K367" s="9">
        <f t="shared" si="17"/>
        <v>43386.600694444445</v>
      </c>
      <c r="L367" s="9">
        <f t="shared" si="17"/>
        <v>43386.60833333333</v>
      </c>
      <c r="M367" s="49" t="str">
        <f t="shared" si="18"/>
        <v>43386.600694444443386.6083333333</v>
      </c>
      <c r="N367" s="50" t="str">
        <f t="shared" si="19"/>
        <v>肯定的</v>
      </c>
    </row>
    <row r="368" spans="2:14" s="11" customFormat="1" hidden="1" x14ac:dyDescent="0.4">
      <c r="B368" s="7">
        <v>13</v>
      </c>
      <c r="C368" s="57">
        <v>43386.645231481481</v>
      </c>
      <c r="D368" s="11">
        <v>539</v>
      </c>
      <c r="E368" s="11" t="s">
        <v>42</v>
      </c>
      <c r="F368" s="11">
        <v>503</v>
      </c>
      <c r="G368" s="11" t="s">
        <v>26</v>
      </c>
      <c r="H368" s="57">
        <v>43386.617361111108</v>
      </c>
      <c r="I368" s="57">
        <v>43386.645127314812</v>
      </c>
      <c r="J368" s="11" t="s">
        <v>168</v>
      </c>
      <c r="K368" s="9">
        <f t="shared" ref="K368:L431" si="20">INT(H368*1440)/1440</f>
        <v>43386.617361111108</v>
      </c>
      <c r="L368" s="9">
        <f t="shared" si="20"/>
        <v>43386.644444444442</v>
      </c>
      <c r="M368" s="49" t="str">
        <f t="shared" ref="M368:M431" si="21">CONCATENATE(K368,L368)</f>
        <v>43386.617361111143386.6444444444</v>
      </c>
      <c r="N368" s="50" t="str">
        <f t="shared" si="19"/>
        <v>否定的</v>
      </c>
    </row>
    <row r="369" spans="1:16" s="11" customFormat="1" hidden="1" x14ac:dyDescent="0.4">
      <c r="B369" s="7">
        <v>13</v>
      </c>
      <c r="C369" s="57">
        <v>43386.647083333337</v>
      </c>
      <c r="D369" s="11">
        <v>511</v>
      </c>
      <c r="E369" s="11" t="s">
        <v>36</v>
      </c>
      <c r="F369" s="11">
        <v>533</v>
      </c>
      <c r="G369" s="11" t="s">
        <v>167</v>
      </c>
      <c r="H369" s="57">
        <v>43386.634895833333</v>
      </c>
      <c r="I369" s="57">
        <v>43386.642442129632</v>
      </c>
      <c r="J369" s="11" t="s">
        <v>166</v>
      </c>
      <c r="K369" s="9">
        <f t="shared" si="20"/>
        <v>43386.634722222225</v>
      </c>
      <c r="L369" s="9">
        <f t="shared" si="20"/>
        <v>43386.642361111109</v>
      </c>
      <c r="M369" s="49" t="str">
        <f t="shared" si="21"/>
        <v>43386.634722222243386.6423611111</v>
      </c>
      <c r="N369" s="50" t="str">
        <f t="shared" si="19"/>
        <v>肯定的</v>
      </c>
    </row>
    <row r="370" spans="1:16" s="11" customFormat="1" hidden="1" x14ac:dyDescent="0.4">
      <c r="B370" s="7">
        <v>13</v>
      </c>
      <c r="C370" s="57">
        <v>43386.656111111108</v>
      </c>
      <c r="D370" s="11">
        <v>533</v>
      </c>
      <c r="E370" s="11" t="s">
        <v>167</v>
      </c>
      <c r="F370" s="11">
        <v>528</v>
      </c>
      <c r="G370" s="11" t="s">
        <v>35</v>
      </c>
      <c r="H370" s="57">
        <v>43386.637754629628</v>
      </c>
      <c r="I370" s="57">
        <v>43386.654062499998</v>
      </c>
      <c r="J370" s="11" t="s">
        <v>166</v>
      </c>
      <c r="K370" s="9">
        <f t="shared" si="20"/>
        <v>43386.637499999997</v>
      </c>
      <c r="L370" s="9">
        <f t="shared" si="20"/>
        <v>43386.65347222222</v>
      </c>
      <c r="M370" s="49" t="str">
        <f t="shared" si="21"/>
        <v>43386.637543386.6534722222</v>
      </c>
      <c r="N370" s="50" t="str">
        <f t="shared" si="19"/>
        <v>肯定的</v>
      </c>
    </row>
    <row r="371" spans="1:16" s="11" customFormat="1" hidden="1" x14ac:dyDescent="0.4">
      <c r="B371" s="7">
        <v>13</v>
      </c>
      <c r="C371" s="57">
        <v>43386.668321759258</v>
      </c>
      <c r="D371" s="11">
        <v>539</v>
      </c>
      <c r="E371" s="11" t="s">
        <v>42</v>
      </c>
      <c r="F371" s="11">
        <v>503</v>
      </c>
      <c r="G371" s="11" t="s">
        <v>26</v>
      </c>
      <c r="H371" s="57">
        <v>43386.645740740743</v>
      </c>
      <c r="I371" s="57">
        <v>43386.668240740742</v>
      </c>
      <c r="J371" s="11" t="s">
        <v>166</v>
      </c>
      <c r="K371" s="9">
        <f t="shared" si="20"/>
        <v>43386.645138888889</v>
      </c>
      <c r="L371" s="9">
        <f t="shared" si="20"/>
        <v>43386.668055555558</v>
      </c>
      <c r="M371" s="49" t="str">
        <f t="shared" si="21"/>
        <v>43386.645138888943386.6680555556</v>
      </c>
      <c r="N371" s="50" t="str">
        <f t="shared" si="19"/>
        <v>肯定的</v>
      </c>
    </row>
    <row r="372" spans="1:16" s="11" customFormat="1" hidden="1" x14ac:dyDescent="0.4">
      <c r="B372" s="7">
        <v>13</v>
      </c>
      <c r="C372" s="57">
        <v>43386.682256944441</v>
      </c>
      <c r="D372" s="11">
        <v>507</v>
      </c>
      <c r="E372" s="11" t="s">
        <v>66</v>
      </c>
      <c r="F372" s="11">
        <v>547</v>
      </c>
      <c r="G372" s="11" t="s">
        <v>47</v>
      </c>
      <c r="H372" s="57">
        <v>43386.659432870372</v>
      </c>
      <c r="I372" s="57">
        <v>43386.682129629633</v>
      </c>
      <c r="J372" s="11" t="s">
        <v>168</v>
      </c>
      <c r="K372" s="9">
        <f t="shared" si="20"/>
        <v>43386.65902777778</v>
      </c>
      <c r="L372" s="9">
        <f t="shared" si="20"/>
        <v>43386.681944444441</v>
      </c>
      <c r="M372" s="49" t="str">
        <f t="shared" si="21"/>
        <v>43386.659027777843386.6819444444</v>
      </c>
      <c r="N372" s="50" t="str">
        <f t="shared" si="19"/>
        <v>否定的</v>
      </c>
    </row>
    <row r="373" spans="1:16" s="11" customFormat="1" hidden="1" x14ac:dyDescent="0.4">
      <c r="B373" s="7">
        <v>13</v>
      </c>
      <c r="C373" s="57">
        <v>43386.677048611113</v>
      </c>
      <c r="D373" s="11">
        <v>503</v>
      </c>
      <c r="E373" s="11" t="s">
        <v>26</v>
      </c>
      <c r="F373" s="11">
        <v>528</v>
      </c>
      <c r="G373" s="11" t="s">
        <v>35</v>
      </c>
      <c r="H373" s="57">
        <v>43386.659548611111</v>
      </c>
      <c r="I373" s="57">
        <v>43386.675057870372</v>
      </c>
      <c r="J373" s="11" t="s">
        <v>166</v>
      </c>
      <c r="K373" s="9">
        <f t="shared" si="20"/>
        <v>43386.65902777778</v>
      </c>
      <c r="L373" s="9">
        <f t="shared" si="20"/>
        <v>43386.675000000003</v>
      </c>
      <c r="M373" s="49" t="str">
        <f t="shared" si="21"/>
        <v>43386.659027777843386.675</v>
      </c>
      <c r="N373" s="50" t="str">
        <f t="shared" si="19"/>
        <v>肯定的</v>
      </c>
    </row>
    <row r="374" spans="1:16" s="11" customFormat="1" hidden="1" x14ac:dyDescent="0.4">
      <c r="B374" s="7">
        <v>13</v>
      </c>
      <c r="C374" s="57">
        <v>43386.689166666663</v>
      </c>
      <c r="D374" s="11">
        <v>539</v>
      </c>
      <c r="E374" s="11" t="s">
        <v>42</v>
      </c>
      <c r="F374" s="11">
        <v>533</v>
      </c>
      <c r="G374" s="11" t="s">
        <v>167</v>
      </c>
      <c r="H374" s="57">
        <v>43386.677581018521</v>
      </c>
      <c r="I374" s="57">
        <v>43386.685752314814</v>
      </c>
      <c r="J374" s="11" t="s">
        <v>166</v>
      </c>
      <c r="K374" s="9">
        <f t="shared" si="20"/>
        <v>43386.677083333336</v>
      </c>
      <c r="L374" s="9">
        <f t="shared" si="20"/>
        <v>43386.685416666667</v>
      </c>
      <c r="M374" s="49" t="str">
        <f t="shared" si="21"/>
        <v>43386.677083333343386.6854166667</v>
      </c>
      <c r="N374" s="50" t="str">
        <f t="shared" si="19"/>
        <v>肯定的</v>
      </c>
    </row>
    <row r="375" spans="1:16" s="11" customFormat="1" hidden="1" x14ac:dyDescent="0.4">
      <c r="B375" s="7">
        <v>13</v>
      </c>
      <c r="C375" s="57">
        <v>43386.771469907406</v>
      </c>
      <c r="D375" s="11">
        <v>533</v>
      </c>
      <c r="E375" s="11" t="s">
        <v>167</v>
      </c>
      <c r="F375" s="11">
        <v>532</v>
      </c>
      <c r="G375" s="11" t="s">
        <v>75</v>
      </c>
      <c r="H375" s="57">
        <v>43386.731793981482</v>
      </c>
      <c r="I375" s="57">
        <v>43386.743159722224</v>
      </c>
      <c r="J375" s="11" t="s">
        <v>166</v>
      </c>
      <c r="K375" s="9">
        <f t="shared" si="20"/>
        <v>43386.731249999997</v>
      </c>
      <c r="L375" s="9">
        <f t="shared" si="20"/>
        <v>43386.743055555555</v>
      </c>
      <c r="M375" s="49" t="str">
        <f t="shared" si="21"/>
        <v>43386.7312543386.7430555556</v>
      </c>
      <c r="N375" s="50" t="str">
        <f t="shared" si="19"/>
        <v>肯定的</v>
      </c>
    </row>
    <row r="376" spans="1:16" s="11" customFormat="1" hidden="1" x14ac:dyDescent="0.4">
      <c r="B376" s="7">
        <v>13</v>
      </c>
      <c r="C376" s="57">
        <v>43386.760324074072</v>
      </c>
      <c r="D376" s="11">
        <v>546</v>
      </c>
      <c r="E376" s="11" t="s">
        <v>64</v>
      </c>
      <c r="F376" s="11">
        <v>508</v>
      </c>
      <c r="G376" s="11" t="s">
        <v>32</v>
      </c>
      <c r="H376" s="57">
        <v>43386.742893518516</v>
      </c>
      <c r="I376" s="57">
        <v>43386.757893518516</v>
      </c>
      <c r="J376" s="11" t="s">
        <v>166</v>
      </c>
      <c r="K376" s="9">
        <f t="shared" si="20"/>
        <v>43386.742361111108</v>
      </c>
      <c r="L376" s="9">
        <f t="shared" si="20"/>
        <v>43386.757638888892</v>
      </c>
      <c r="M376" s="49" t="str">
        <f t="shared" si="21"/>
        <v>43386.742361111143386.7576388889</v>
      </c>
      <c r="N376" s="50" t="str">
        <f t="shared" si="19"/>
        <v>肯定的</v>
      </c>
    </row>
    <row r="377" spans="1:16" s="11" customFormat="1" hidden="1" x14ac:dyDescent="0.4">
      <c r="B377" s="7">
        <v>13</v>
      </c>
      <c r="C377" s="57">
        <v>43386.754305555558</v>
      </c>
      <c r="D377" s="11">
        <v>508</v>
      </c>
      <c r="E377" s="11" t="s">
        <v>32</v>
      </c>
      <c r="F377" s="11">
        <v>514</v>
      </c>
      <c r="G377" s="11" t="s">
        <v>40</v>
      </c>
      <c r="H377" s="57">
        <v>43386.743171296293</v>
      </c>
      <c r="I377" s="57">
        <v>43386.753900462965</v>
      </c>
      <c r="J377" s="11" t="s">
        <v>166</v>
      </c>
      <c r="K377" s="9">
        <f t="shared" si="20"/>
        <v>43386.743055555555</v>
      </c>
      <c r="L377" s="9">
        <f t="shared" si="20"/>
        <v>43386.753472222219</v>
      </c>
      <c r="M377" s="49" t="str">
        <f t="shared" si="21"/>
        <v>43386.743055555643386.7534722222</v>
      </c>
      <c r="N377" s="50" t="str">
        <f t="shared" si="19"/>
        <v>肯定的</v>
      </c>
    </row>
    <row r="378" spans="1:16" s="11" customFormat="1" hidden="1" x14ac:dyDescent="0.4">
      <c r="B378" s="7">
        <v>13</v>
      </c>
      <c r="C378" s="57">
        <v>43386.782025462962</v>
      </c>
      <c r="D378" s="11">
        <v>525</v>
      </c>
      <c r="E378" s="11" t="s">
        <v>51</v>
      </c>
      <c r="F378" s="11">
        <v>523</v>
      </c>
      <c r="G378" s="11" t="s">
        <v>38</v>
      </c>
      <c r="H378" s="57">
        <v>43386.749548611115</v>
      </c>
      <c r="I378" s="57">
        <v>43386.777361111112</v>
      </c>
      <c r="J378" s="11" t="s">
        <v>166</v>
      </c>
      <c r="K378" s="9">
        <f t="shared" si="20"/>
        <v>43386.749305555553</v>
      </c>
      <c r="L378" s="9">
        <f t="shared" si="20"/>
        <v>43386.777083333334</v>
      </c>
      <c r="M378" s="49" t="str">
        <f t="shared" si="21"/>
        <v>43386.749305555643386.7770833333</v>
      </c>
      <c r="N378" s="50" t="str">
        <f t="shared" si="19"/>
        <v>肯定的</v>
      </c>
    </row>
    <row r="379" spans="1:16" s="11" customFormat="1" hidden="1" x14ac:dyDescent="0.4">
      <c r="B379" s="7">
        <v>13</v>
      </c>
      <c r="C379" s="57">
        <v>43386.781851851854</v>
      </c>
      <c r="D379" s="11">
        <v>528</v>
      </c>
      <c r="E379" s="11" t="s">
        <v>35</v>
      </c>
      <c r="F379" s="11">
        <v>533</v>
      </c>
      <c r="G379" s="11" t="s">
        <v>167</v>
      </c>
      <c r="H379" s="57">
        <v>43386.75640046296</v>
      </c>
      <c r="I379" s="57">
        <v>43386.781597222223</v>
      </c>
      <c r="J379" s="11" t="s">
        <v>166</v>
      </c>
      <c r="K379" s="9">
        <f t="shared" si="20"/>
        <v>43386.756249999999</v>
      </c>
      <c r="L379" s="9">
        <f t="shared" si="20"/>
        <v>43386.78125</v>
      </c>
      <c r="M379" s="49" t="str">
        <f t="shared" si="21"/>
        <v>43386.7562543386.78125</v>
      </c>
      <c r="N379" s="50" t="str">
        <f t="shared" si="19"/>
        <v>肯定的</v>
      </c>
    </row>
    <row r="380" spans="1:16" s="11" customFormat="1" hidden="1" x14ac:dyDescent="0.4">
      <c r="B380" s="7">
        <v>13</v>
      </c>
      <c r="C380" s="57">
        <v>43386.813206018516</v>
      </c>
      <c r="D380" s="11">
        <v>546</v>
      </c>
      <c r="E380" s="11" t="s">
        <v>64</v>
      </c>
      <c r="F380" s="11">
        <v>541</v>
      </c>
      <c r="G380" s="11" t="s">
        <v>56</v>
      </c>
      <c r="H380" s="57">
        <v>43386.794409722221</v>
      </c>
      <c r="I380" s="57">
        <v>43386.811064814814</v>
      </c>
      <c r="J380" s="11" t="s">
        <v>166</v>
      </c>
      <c r="K380" s="9">
        <f t="shared" si="20"/>
        <v>43386.793749999997</v>
      </c>
      <c r="L380" s="9">
        <f t="shared" si="20"/>
        <v>43386.810416666667</v>
      </c>
      <c r="M380" s="49" t="str">
        <f t="shared" si="21"/>
        <v>43386.7937543386.8104166667</v>
      </c>
      <c r="N380" s="50" t="str">
        <f t="shared" si="19"/>
        <v>肯定的</v>
      </c>
    </row>
    <row r="381" spans="1:16" s="11" customFormat="1" hidden="1" x14ac:dyDescent="0.4">
      <c r="B381" s="7">
        <v>13</v>
      </c>
      <c r="C381" s="57">
        <v>43386.826331018521</v>
      </c>
      <c r="D381" s="11">
        <v>500</v>
      </c>
      <c r="E381" s="11" t="s">
        <v>30</v>
      </c>
      <c r="F381" s="11">
        <v>528</v>
      </c>
      <c r="G381" s="11" t="s">
        <v>35</v>
      </c>
      <c r="H381" s="57">
        <v>43386.815393518518</v>
      </c>
      <c r="I381" s="57">
        <v>43386.825787037036</v>
      </c>
      <c r="J381" s="11" t="s">
        <v>166</v>
      </c>
      <c r="K381" s="9">
        <f t="shared" si="20"/>
        <v>43386.81527777778</v>
      </c>
      <c r="L381" s="9">
        <f t="shared" si="20"/>
        <v>43386.825694444444</v>
      </c>
      <c r="M381" s="49" t="str">
        <f t="shared" si="21"/>
        <v>43386.815277777843386.8256944444</v>
      </c>
      <c r="N381" s="50" t="str">
        <f t="shared" si="19"/>
        <v>肯定的</v>
      </c>
    </row>
    <row r="382" spans="1:16" s="11" customFormat="1" hidden="1" x14ac:dyDescent="0.4">
      <c r="B382" s="7">
        <v>13</v>
      </c>
      <c r="C382" s="57">
        <v>43386.871064814812</v>
      </c>
      <c r="D382" s="11">
        <v>514</v>
      </c>
      <c r="E382" s="11" t="s">
        <v>40</v>
      </c>
      <c r="F382" s="11">
        <v>543</v>
      </c>
      <c r="G382" s="11" t="s">
        <v>28</v>
      </c>
      <c r="H382" s="57">
        <v>43386.854756944442</v>
      </c>
      <c r="I382" s="57">
        <v>43386.868819444448</v>
      </c>
      <c r="J382" s="11" t="s">
        <v>166</v>
      </c>
      <c r="K382" s="9">
        <f t="shared" si="20"/>
        <v>43386.854166666664</v>
      </c>
      <c r="L382" s="9">
        <f t="shared" si="20"/>
        <v>43386.868750000001</v>
      </c>
      <c r="M382" s="49" t="str">
        <f t="shared" si="21"/>
        <v>43386.854166666743386.86875</v>
      </c>
      <c r="N382" s="50" t="str">
        <f t="shared" si="19"/>
        <v>肯定的</v>
      </c>
    </row>
    <row r="383" spans="1:16" s="11" customFormat="1" hidden="1" x14ac:dyDescent="0.4">
      <c r="A383" s="7"/>
      <c r="B383" s="7">
        <v>13</v>
      </c>
      <c r="C383" s="8">
        <v>43386.859270833331</v>
      </c>
      <c r="D383" s="7">
        <v>502</v>
      </c>
      <c r="E383" s="7" t="s">
        <v>49</v>
      </c>
      <c r="F383" s="7">
        <v>546</v>
      </c>
      <c r="G383" s="7" t="s">
        <v>64</v>
      </c>
      <c r="H383" s="8">
        <v>43386.855208333334</v>
      </c>
      <c r="I383" s="8">
        <v>43386.859085648146</v>
      </c>
      <c r="J383" s="7" t="s">
        <v>166</v>
      </c>
      <c r="K383" s="9">
        <f t="shared" si="20"/>
        <v>43386.854861111111</v>
      </c>
      <c r="L383" s="9">
        <f t="shared" si="20"/>
        <v>43386.859027777777</v>
      </c>
      <c r="M383" s="49" t="str">
        <f t="shared" si="21"/>
        <v>43386.854861111143386.8590277778</v>
      </c>
      <c r="N383" s="50" t="str">
        <f t="shared" si="19"/>
        <v>肯定的</v>
      </c>
      <c r="O383" s="7"/>
      <c r="P383" s="7"/>
    </row>
    <row r="384" spans="1:16" s="11" customFormat="1" hidden="1" x14ac:dyDescent="0.4">
      <c r="B384" s="7">
        <v>14</v>
      </c>
      <c r="C384" s="57">
        <v>43387.438148148147</v>
      </c>
      <c r="D384" s="11">
        <v>511</v>
      </c>
      <c r="E384" s="11" t="s">
        <v>36</v>
      </c>
      <c r="F384" s="11">
        <v>545</v>
      </c>
      <c r="G384" s="11" t="s">
        <v>20</v>
      </c>
      <c r="H384" s="57">
        <v>43387.414583333331</v>
      </c>
      <c r="I384" s="57">
        <v>43387.437719907408</v>
      </c>
      <c r="J384" s="11" t="s">
        <v>166</v>
      </c>
      <c r="K384" s="9">
        <f t="shared" si="20"/>
        <v>43387.414583333331</v>
      </c>
      <c r="L384" s="9">
        <f t="shared" si="20"/>
        <v>43387.4375</v>
      </c>
      <c r="M384" s="49" t="str">
        <f t="shared" si="21"/>
        <v>43387.414583333343387.4375</v>
      </c>
      <c r="N384" s="50" t="str">
        <f t="shared" si="19"/>
        <v>肯定的</v>
      </c>
    </row>
    <row r="385" spans="2:14" s="11" customFormat="1" hidden="1" x14ac:dyDescent="0.4">
      <c r="B385" s="7">
        <v>14</v>
      </c>
      <c r="C385" s="57">
        <v>43387.460856481484</v>
      </c>
      <c r="D385" s="11">
        <v>523</v>
      </c>
      <c r="E385" s="11" t="s">
        <v>38</v>
      </c>
      <c r="F385" s="11">
        <v>510</v>
      </c>
      <c r="G385" s="11" t="s">
        <v>79</v>
      </c>
      <c r="H385" s="57">
        <v>43387.439849537041</v>
      </c>
      <c r="I385" s="57">
        <v>43387.454212962963</v>
      </c>
      <c r="J385" s="11" t="s">
        <v>166</v>
      </c>
      <c r="K385" s="9">
        <f t="shared" si="20"/>
        <v>43387.439583333333</v>
      </c>
      <c r="L385" s="9">
        <f t="shared" si="20"/>
        <v>43387.45416666667</v>
      </c>
      <c r="M385" s="49" t="str">
        <f t="shared" si="21"/>
        <v>43387.439583333343387.4541666667</v>
      </c>
      <c r="N385" s="50" t="str">
        <f t="shared" si="19"/>
        <v>肯定的</v>
      </c>
    </row>
    <row r="386" spans="2:14" s="11" customFormat="1" hidden="1" x14ac:dyDescent="0.4">
      <c r="B386" s="7">
        <v>14</v>
      </c>
      <c r="C386" s="57">
        <v>43387.509930555556</v>
      </c>
      <c r="D386" s="11">
        <v>545</v>
      </c>
      <c r="E386" s="11" t="s">
        <v>20</v>
      </c>
      <c r="F386" s="11">
        <v>541</v>
      </c>
      <c r="G386" s="11" t="s">
        <v>56</v>
      </c>
      <c r="H386" s="57">
        <v>43387.489791666667</v>
      </c>
      <c r="I386" s="57">
        <v>43387.509131944447</v>
      </c>
      <c r="J386" s="11" t="s">
        <v>166</v>
      </c>
      <c r="K386" s="9">
        <f t="shared" si="20"/>
        <v>43387.489583333336</v>
      </c>
      <c r="L386" s="9">
        <f t="shared" si="20"/>
        <v>43387.509027777778</v>
      </c>
      <c r="M386" s="49" t="str">
        <f t="shared" si="21"/>
        <v>43387.489583333343387.5090277778</v>
      </c>
      <c r="N386" s="50" t="str">
        <f t="shared" si="19"/>
        <v>肯定的</v>
      </c>
    </row>
    <row r="387" spans="2:14" s="11" customFormat="1" hidden="1" x14ac:dyDescent="0.4">
      <c r="B387" s="7">
        <v>14</v>
      </c>
      <c r="C387" s="57">
        <v>43387.503518518519</v>
      </c>
      <c r="D387" s="11">
        <v>539</v>
      </c>
      <c r="E387" s="11" t="s">
        <v>42</v>
      </c>
      <c r="F387" s="11">
        <v>533</v>
      </c>
      <c r="G387" s="11" t="s">
        <v>167</v>
      </c>
      <c r="H387" s="57">
        <v>43387.491655092592</v>
      </c>
      <c r="I387" s="57">
        <v>43387.503067129626</v>
      </c>
      <c r="J387" s="11" t="s">
        <v>166</v>
      </c>
      <c r="K387" s="9">
        <f t="shared" si="20"/>
        <v>43387.490972222222</v>
      </c>
      <c r="L387" s="9">
        <f t="shared" si="20"/>
        <v>43387.50277777778</v>
      </c>
      <c r="M387" s="49" t="str">
        <f t="shared" si="21"/>
        <v>43387.490972222243387.5027777778</v>
      </c>
      <c r="N387" s="50" t="str">
        <f t="shared" si="19"/>
        <v>肯定的</v>
      </c>
    </row>
    <row r="388" spans="2:14" s="11" customFormat="1" hidden="1" x14ac:dyDescent="0.4">
      <c r="B388" s="7">
        <v>14</v>
      </c>
      <c r="C388" s="57">
        <v>43387.539131944446</v>
      </c>
      <c r="D388" s="11">
        <v>543</v>
      </c>
      <c r="E388" s="11" t="s">
        <v>28</v>
      </c>
      <c r="F388" s="11">
        <v>513</v>
      </c>
      <c r="G388" s="11" t="s">
        <v>44</v>
      </c>
      <c r="H388" s="57">
        <v>43387.49181712963</v>
      </c>
      <c r="I388" s="57">
        <v>43387.53601851852</v>
      </c>
      <c r="J388" s="11" t="s">
        <v>166</v>
      </c>
      <c r="K388" s="9">
        <f t="shared" si="20"/>
        <v>43387.491666666669</v>
      </c>
      <c r="L388" s="9">
        <f t="shared" si="20"/>
        <v>43387.535416666666</v>
      </c>
      <c r="M388" s="49" t="str">
        <f t="shared" si="21"/>
        <v>43387.491666666743387.5354166667</v>
      </c>
      <c r="N388" s="50" t="str">
        <f t="shared" si="19"/>
        <v>肯定的</v>
      </c>
    </row>
    <row r="389" spans="2:14" s="11" customFormat="1" hidden="1" x14ac:dyDescent="0.4">
      <c r="B389" s="7">
        <v>14</v>
      </c>
      <c r="C389" s="57">
        <v>43387.52076388889</v>
      </c>
      <c r="D389" s="11">
        <v>539</v>
      </c>
      <c r="E389" s="11" t="s">
        <v>42</v>
      </c>
      <c r="F389" s="11">
        <v>502</v>
      </c>
      <c r="G389" s="11" t="s">
        <v>49</v>
      </c>
      <c r="H389" s="57">
        <v>43387.494664351849</v>
      </c>
      <c r="I389" s="57">
        <v>43387.517962962964</v>
      </c>
      <c r="J389" s="11" t="s">
        <v>166</v>
      </c>
      <c r="K389" s="9">
        <f t="shared" si="20"/>
        <v>43387.494444444441</v>
      </c>
      <c r="L389" s="9">
        <f t="shared" si="20"/>
        <v>43387.517361111109</v>
      </c>
      <c r="M389" s="49" t="str">
        <f t="shared" si="21"/>
        <v>43387.494444444443387.5173611111</v>
      </c>
      <c r="N389" s="50" t="str">
        <f t="shared" si="19"/>
        <v>肯定的</v>
      </c>
    </row>
    <row r="390" spans="2:14" s="11" customFormat="1" hidden="1" x14ac:dyDescent="0.4">
      <c r="B390" s="7">
        <v>14</v>
      </c>
      <c r="C390" s="57">
        <v>43387.566631944443</v>
      </c>
      <c r="D390" s="11">
        <v>543</v>
      </c>
      <c r="E390" s="11" t="s">
        <v>28</v>
      </c>
      <c r="F390" s="11">
        <v>500</v>
      </c>
      <c r="G390" s="11" t="s">
        <v>30</v>
      </c>
      <c r="H390" s="57">
        <v>43387.532118055555</v>
      </c>
      <c r="I390" s="57">
        <v>43387.566134259258</v>
      </c>
      <c r="J390" s="11" t="s">
        <v>166</v>
      </c>
      <c r="K390" s="9">
        <f t="shared" si="20"/>
        <v>43387.531944444447</v>
      </c>
      <c r="L390" s="9">
        <f t="shared" si="20"/>
        <v>43387.565972222219</v>
      </c>
      <c r="M390" s="49" t="str">
        <f t="shared" si="21"/>
        <v>43387.531944444443387.5659722222</v>
      </c>
      <c r="N390" s="50" t="str">
        <f t="shared" si="19"/>
        <v>肯定的</v>
      </c>
    </row>
    <row r="391" spans="2:14" s="11" customFormat="1" hidden="1" x14ac:dyDescent="0.4">
      <c r="B391" s="7">
        <v>14</v>
      </c>
      <c r="C391" s="57">
        <v>43387.56726851852</v>
      </c>
      <c r="D391" s="11">
        <v>533</v>
      </c>
      <c r="E391" s="11" t="s">
        <v>167</v>
      </c>
      <c r="F391" s="11">
        <v>500</v>
      </c>
      <c r="G391" s="11" t="s">
        <v>30</v>
      </c>
      <c r="H391" s="57">
        <v>43387.54047453704</v>
      </c>
      <c r="I391" s="57">
        <v>43387.565752314818</v>
      </c>
      <c r="J391" s="11" t="s">
        <v>166</v>
      </c>
      <c r="K391" s="9">
        <f t="shared" si="20"/>
        <v>43387.540277777778</v>
      </c>
      <c r="L391" s="9">
        <f t="shared" si="20"/>
        <v>43387.56527777778</v>
      </c>
      <c r="M391" s="49" t="str">
        <f t="shared" si="21"/>
        <v>43387.540277777843387.5652777778</v>
      </c>
      <c r="N391" s="50" t="str">
        <f t="shared" si="19"/>
        <v>肯定的</v>
      </c>
    </row>
    <row r="392" spans="2:14" s="11" customFormat="1" hidden="1" x14ac:dyDescent="0.4">
      <c r="B392" s="7">
        <v>14</v>
      </c>
      <c r="C392" s="57">
        <v>43387.56821759259</v>
      </c>
      <c r="D392" s="11">
        <v>523</v>
      </c>
      <c r="E392" s="11" t="s">
        <v>38</v>
      </c>
      <c r="F392" s="11">
        <v>514</v>
      </c>
      <c r="G392" s="11" t="s">
        <v>40</v>
      </c>
      <c r="H392" s="57">
        <v>43387.545752314814</v>
      </c>
      <c r="I392" s="57">
        <v>43387.567465277774</v>
      </c>
      <c r="J392" s="11" t="s">
        <v>166</v>
      </c>
      <c r="K392" s="9">
        <f t="shared" si="20"/>
        <v>43387.545138888891</v>
      </c>
      <c r="L392" s="9">
        <f t="shared" si="20"/>
        <v>43387.567361111112</v>
      </c>
      <c r="M392" s="49" t="str">
        <f t="shared" si="21"/>
        <v>43387.545138888943387.5673611111</v>
      </c>
      <c r="N392" s="50" t="str">
        <f t="shared" si="19"/>
        <v>肯定的</v>
      </c>
    </row>
    <row r="393" spans="2:14" s="11" customFormat="1" hidden="1" x14ac:dyDescent="0.4">
      <c r="B393" s="7">
        <v>14</v>
      </c>
      <c r="C393" s="57">
        <v>43387.571886574071</v>
      </c>
      <c r="D393" s="11">
        <v>546</v>
      </c>
      <c r="E393" s="11" t="s">
        <v>64</v>
      </c>
      <c r="F393" s="11">
        <v>545</v>
      </c>
      <c r="G393" s="11" t="s">
        <v>20</v>
      </c>
      <c r="H393" s="57">
        <v>43387.558356481481</v>
      </c>
      <c r="I393" s="57">
        <v>43387.571620370371</v>
      </c>
      <c r="J393" s="11" t="s">
        <v>166</v>
      </c>
      <c r="K393" s="9">
        <f t="shared" si="20"/>
        <v>43387.558333333334</v>
      </c>
      <c r="L393" s="9">
        <f t="shared" si="20"/>
        <v>43387.571527777778</v>
      </c>
      <c r="M393" s="49" t="str">
        <f t="shared" si="21"/>
        <v>43387.558333333343387.5715277778</v>
      </c>
      <c r="N393" s="50" t="str">
        <f t="shared" si="19"/>
        <v>肯定的</v>
      </c>
    </row>
    <row r="394" spans="2:14" s="11" customFormat="1" hidden="1" x14ac:dyDescent="0.4">
      <c r="B394" s="7">
        <v>14</v>
      </c>
      <c r="C394" s="57">
        <v>43387.607106481482</v>
      </c>
      <c r="D394" s="11">
        <v>528</v>
      </c>
      <c r="E394" s="11" t="s">
        <v>35</v>
      </c>
      <c r="F394" s="11">
        <v>546</v>
      </c>
      <c r="G394" s="11" t="s">
        <v>64</v>
      </c>
      <c r="H394" s="57">
        <v>43387.585335648146</v>
      </c>
      <c r="I394" s="57">
        <v>43387.602337962962</v>
      </c>
      <c r="J394" s="11" t="s">
        <v>166</v>
      </c>
      <c r="K394" s="9">
        <f t="shared" si="20"/>
        <v>43387.584722222222</v>
      </c>
      <c r="L394" s="9">
        <f t="shared" si="20"/>
        <v>43387.602083333331</v>
      </c>
      <c r="M394" s="49" t="str">
        <f t="shared" si="21"/>
        <v>43387.584722222243387.6020833333</v>
      </c>
      <c r="N394" s="50" t="str">
        <f t="shared" si="19"/>
        <v>肯定的</v>
      </c>
    </row>
    <row r="395" spans="2:14" s="11" customFormat="1" hidden="1" x14ac:dyDescent="0.4">
      <c r="B395" s="7">
        <v>14</v>
      </c>
      <c r="C395" s="57">
        <v>43387.605358796296</v>
      </c>
      <c r="D395" s="11">
        <v>546</v>
      </c>
      <c r="E395" s="11" t="s">
        <v>64</v>
      </c>
      <c r="F395" s="11">
        <v>511</v>
      </c>
      <c r="G395" s="11" t="s">
        <v>36</v>
      </c>
      <c r="H395" s="57">
        <v>43387.586840277778</v>
      </c>
      <c r="I395" s="57">
        <v>43387.605266203704</v>
      </c>
      <c r="J395" s="11" t="s">
        <v>166</v>
      </c>
      <c r="K395" s="9">
        <f t="shared" si="20"/>
        <v>43387.586805555555</v>
      </c>
      <c r="L395" s="9">
        <f t="shared" si="20"/>
        <v>43387.604861111111</v>
      </c>
      <c r="M395" s="49" t="str">
        <f t="shared" si="21"/>
        <v>43387.586805555643387.6048611111</v>
      </c>
      <c r="N395" s="50" t="str">
        <f t="shared" si="19"/>
        <v>肯定的</v>
      </c>
    </row>
    <row r="396" spans="2:14" s="11" customFormat="1" hidden="1" x14ac:dyDescent="0.4">
      <c r="B396" s="7">
        <v>14</v>
      </c>
      <c r="C396" s="57">
        <v>43387.625949074078</v>
      </c>
      <c r="D396" s="11">
        <v>545</v>
      </c>
      <c r="E396" s="11" t="s">
        <v>20</v>
      </c>
      <c r="F396" s="11">
        <v>523</v>
      </c>
      <c r="G396" s="11" t="s">
        <v>38</v>
      </c>
      <c r="H396" s="57">
        <v>43387.615057870367</v>
      </c>
      <c r="I396" s="57">
        <v>43387.625601851854</v>
      </c>
      <c r="J396" s="11" t="s">
        <v>168</v>
      </c>
      <c r="K396" s="9">
        <f t="shared" si="20"/>
        <v>43387.614583333336</v>
      </c>
      <c r="L396" s="9">
        <f t="shared" si="20"/>
        <v>43387.625</v>
      </c>
      <c r="M396" s="49" t="str">
        <f t="shared" si="21"/>
        <v>43387.614583333343387.625</v>
      </c>
      <c r="N396" s="50" t="str">
        <f t="shared" si="19"/>
        <v>否定的</v>
      </c>
    </row>
    <row r="397" spans="2:14" s="11" customFormat="1" hidden="1" x14ac:dyDescent="0.4">
      <c r="B397" s="7">
        <v>14</v>
      </c>
      <c r="C397" s="57">
        <v>43387.636747685188</v>
      </c>
      <c r="D397" s="11">
        <v>545</v>
      </c>
      <c r="E397" s="11" t="s">
        <v>20</v>
      </c>
      <c r="F397" s="11">
        <v>541</v>
      </c>
      <c r="G397" s="11" t="s">
        <v>56</v>
      </c>
      <c r="H397" s="57">
        <v>43387.615219907406</v>
      </c>
      <c r="I397" s="57">
        <v>43387.636331018519</v>
      </c>
      <c r="J397" s="11" t="s">
        <v>166</v>
      </c>
      <c r="K397" s="9">
        <f t="shared" si="20"/>
        <v>43387.614583333336</v>
      </c>
      <c r="L397" s="9">
        <f t="shared" si="20"/>
        <v>43387.636111111111</v>
      </c>
      <c r="M397" s="49" t="str">
        <f t="shared" si="21"/>
        <v>43387.614583333343387.6361111111</v>
      </c>
      <c r="N397" s="50" t="str">
        <f t="shared" si="19"/>
        <v>肯定的</v>
      </c>
    </row>
    <row r="398" spans="2:14" s="11" customFormat="1" hidden="1" x14ac:dyDescent="0.4">
      <c r="B398" s="7">
        <v>14</v>
      </c>
      <c r="C398" s="57">
        <v>43387.634513888886</v>
      </c>
      <c r="D398" s="11">
        <v>549</v>
      </c>
      <c r="E398" s="11" t="s">
        <v>77</v>
      </c>
      <c r="F398" s="11">
        <v>548</v>
      </c>
      <c r="G398" s="11" t="s">
        <v>54</v>
      </c>
      <c r="H398" s="57">
        <v>43387.621701388889</v>
      </c>
      <c r="I398" s="57">
        <v>43387.632233796299</v>
      </c>
      <c r="J398" s="11" t="s">
        <v>166</v>
      </c>
      <c r="K398" s="9">
        <f t="shared" si="20"/>
        <v>43387.621527777781</v>
      </c>
      <c r="L398" s="9">
        <f t="shared" si="20"/>
        <v>43387.631944444445</v>
      </c>
      <c r="M398" s="49" t="str">
        <f t="shared" si="21"/>
        <v>43387.621527777843387.6319444444</v>
      </c>
      <c r="N398" s="50" t="str">
        <f t="shared" si="19"/>
        <v>肯定的</v>
      </c>
    </row>
    <row r="399" spans="2:14" s="11" customFormat="1" hidden="1" x14ac:dyDescent="0.4">
      <c r="B399" s="7">
        <v>14</v>
      </c>
      <c r="C399" s="57">
        <v>43387.656990740739</v>
      </c>
      <c r="D399" s="11">
        <v>546</v>
      </c>
      <c r="E399" s="11" t="s">
        <v>64</v>
      </c>
      <c r="F399" s="11">
        <v>528</v>
      </c>
      <c r="G399" s="11" t="s">
        <v>35</v>
      </c>
      <c r="H399" s="57">
        <v>43387.622210648151</v>
      </c>
      <c r="I399" s="57">
        <v>43387.656828703701</v>
      </c>
      <c r="J399" s="11" t="s">
        <v>166</v>
      </c>
      <c r="K399" s="9">
        <f t="shared" si="20"/>
        <v>43387.621527777781</v>
      </c>
      <c r="L399" s="9">
        <f t="shared" si="20"/>
        <v>43387.65625</v>
      </c>
      <c r="M399" s="49" t="str">
        <f t="shared" si="21"/>
        <v>43387.621527777843387.65625</v>
      </c>
      <c r="N399" s="50" t="str">
        <f t="shared" si="19"/>
        <v>肯定的</v>
      </c>
    </row>
    <row r="400" spans="2:14" s="11" customFormat="1" hidden="1" x14ac:dyDescent="0.4">
      <c r="B400" s="7">
        <v>14</v>
      </c>
      <c r="C400" s="57">
        <v>43387.662511574075</v>
      </c>
      <c r="D400" s="11">
        <v>549</v>
      </c>
      <c r="E400" s="11" t="s">
        <v>77</v>
      </c>
      <c r="F400" s="11">
        <v>543</v>
      </c>
      <c r="G400" s="11" t="s">
        <v>28</v>
      </c>
      <c r="H400" s="57">
        <v>43387.634965277779</v>
      </c>
      <c r="I400" s="57">
        <v>43387.660081018519</v>
      </c>
      <c r="J400" s="11" t="s">
        <v>166</v>
      </c>
      <c r="K400" s="9">
        <f t="shared" si="20"/>
        <v>43387.634722222225</v>
      </c>
      <c r="L400" s="9">
        <f t="shared" si="20"/>
        <v>43387.659722222219</v>
      </c>
      <c r="M400" s="49" t="str">
        <f t="shared" si="21"/>
        <v>43387.634722222243387.6597222222</v>
      </c>
      <c r="N400" s="50" t="str">
        <f t="shared" si="19"/>
        <v>肯定的</v>
      </c>
    </row>
    <row r="401" spans="2:14" s="11" customFormat="1" hidden="1" x14ac:dyDescent="0.4">
      <c r="B401" s="7">
        <v>14</v>
      </c>
      <c r="C401" s="57">
        <v>43387.667847222219</v>
      </c>
      <c r="D401" s="11">
        <v>507</v>
      </c>
      <c r="E401" s="11" t="s">
        <v>66</v>
      </c>
      <c r="F401" s="11">
        <v>510</v>
      </c>
      <c r="G401" s="11" t="s">
        <v>79</v>
      </c>
      <c r="H401" s="57">
        <v>43387.639456018522</v>
      </c>
      <c r="I401" s="57">
        <v>43387.666585648149</v>
      </c>
      <c r="J401" s="11" t="s">
        <v>168</v>
      </c>
      <c r="K401" s="9">
        <f t="shared" si="20"/>
        <v>43387.638888888891</v>
      </c>
      <c r="L401" s="9">
        <f t="shared" si="20"/>
        <v>43387.665972222225</v>
      </c>
      <c r="M401" s="49" t="str">
        <f t="shared" si="21"/>
        <v>43387.638888888943387.6659722222</v>
      </c>
      <c r="N401" s="50" t="str">
        <f t="shared" si="19"/>
        <v>否定的</v>
      </c>
    </row>
    <row r="402" spans="2:14" s="11" customFormat="1" hidden="1" x14ac:dyDescent="0.4">
      <c r="B402" s="7">
        <v>14</v>
      </c>
      <c r="C402" s="57">
        <v>43387.68509259259</v>
      </c>
      <c r="D402" s="11">
        <v>503</v>
      </c>
      <c r="E402" s="11" t="s">
        <v>26</v>
      </c>
      <c r="F402" s="11">
        <v>539</v>
      </c>
      <c r="G402" s="11" t="s">
        <v>42</v>
      </c>
      <c r="H402" s="57">
        <v>43387.643043981479</v>
      </c>
      <c r="I402" s="57">
        <v>43387.655173611114</v>
      </c>
      <c r="J402" s="11" t="s">
        <v>166</v>
      </c>
      <c r="K402" s="9">
        <f t="shared" si="20"/>
        <v>43387.642361111109</v>
      </c>
      <c r="L402" s="9">
        <f t="shared" si="20"/>
        <v>43387.654861111114</v>
      </c>
      <c r="M402" s="49" t="str">
        <f t="shared" si="21"/>
        <v>43387.642361111143387.6548611111</v>
      </c>
      <c r="N402" s="50" t="str">
        <f t="shared" si="19"/>
        <v>肯定的</v>
      </c>
    </row>
    <row r="403" spans="2:14" s="11" customFormat="1" hidden="1" x14ac:dyDescent="0.4">
      <c r="B403" s="7">
        <v>14</v>
      </c>
      <c r="C403" s="57">
        <v>43387.726689814815</v>
      </c>
      <c r="D403" s="11">
        <v>510</v>
      </c>
      <c r="E403" s="11" t="s">
        <v>79</v>
      </c>
      <c r="F403" s="11">
        <v>523</v>
      </c>
      <c r="G403" s="11" t="s">
        <v>38</v>
      </c>
      <c r="H403" s="57">
        <v>43387.651655092595</v>
      </c>
      <c r="I403" s="57">
        <v>43387.725416666668</v>
      </c>
      <c r="J403" s="11" t="s">
        <v>166</v>
      </c>
      <c r="K403" s="9">
        <f t="shared" si="20"/>
        <v>43387.651388888888</v>
      </c>
      <c r="L403" s="9">
        <f t="shared" si="20"/>
        <v>43387.724999999999</v>
      </c>
      <c r="M403" s="49" t="str">
        <f t="shared" si="21"/>
        <v>43387.651388888943387.725</v>
      </c>
      <c r="N403" s="50" t="str">
        <f t="shared" si="19"/>
        <v>肯定的</v>
      </c>
    </row>
    <row r="404" spans="2:14" s="12" customFormat="1" hidden="1" x14ac:dyDescent="0.4">
      <c r="B404" s="7">
        <v>14</v>
      </c>
      <c r="C404" s="13">
        <v>43387.671631944446</v>
      </c>
      <c r="D404" s="12">
        <v>540</v>
      </c>
      <c r="E404" s="12" t="s">
        <v>71</v>
      </c>
      <c r="F404" s="12">
        <v>523</v>
      </c>
      <c r="G404" s="12" t="s">
        <v>38</v>
      </c>
      <c r="H404" s="13">
        <v>43387.654050925928</v>
      </c>
      <c r="I404" s="13">
        <v>43387.670034722221</v>
      </c>
      <c r="J404" s="12" t="s">
        <v>166</v>
      </c>
      <c r="K404" s="9">
        <f t="shared" si="20"/>
        <v>43387.65347222222</v>
      </c>
      <c r="L404" s="9">
        <f t="shared" si="20"/>
        <v>43387.669444444444</v>
      </c>
      <c r="M404" s="49" t="str">
        <f t="shared" si="21"/>
        <v>43387.653472222243387.6694444444</v>
      </c>
      <c r="N404" s="56" t="str">
        <f t="shared" si="19"/>
        <v>肯定的</v>
      </c>
    </row>
    <row r="405" spans="2:14" s="11" customFormat="1" hidden="1" x14ac:dyDescent="0.4">
      <c r="B405" s="7">
        <v>14</v>
      </c>
      <c r="C405" s="57">
        <v>43387.670520833337</v>
      </c>
      <c r="D405" s="11">
        <v>514</v>
      </c>
      <c r="E405" s="11" t="s">
        <v>40</v>
      </c>
      <c r="F405" s="11">
        <v>502</v>
      </c>
      <c r="G405" s="11" t="s">
        <v>49</v>
      </c>
      <c r="H405" s="57">
        <v>43387.656458333331</v>
      </c>
      <c r="I405" s="57">
        <v>43387.667604166665</v>
      </c>
      <c r="J405" s="11" t="s">
        <v>166</v>
      </c>
      <c r="K405" s="9">
        <f t="shared" si="20"/>
        <v>43387.65625</v>
      </c>
      <c r="L405" s="9">
        <f t="shared" si="20"/>
        <v>43387.667361111111</v>
      </c>
      <c r="M405" s="49" t="str">
        <f t="shared" si="21"/>
        <v>43387.6562543387.6673611111</v>
      </c>
      <c r="N405" s="50" t="str">
        <f t="shared" si="19"/>
        <v>肯定的</v>
      </c>
    </row>
    <row r="406" spans="2:14" s="11" customFormat="1" hidden="1" x14ac:dyDescent="0.4">
      <c r="B406" s="7">
        <v>14</v>
      </c>
      <c r="C406" s="57">
        <v>43387.682928240742</v>
      </c>
      <c r="D406" s="11">
        <v>534</v>
      </c>
      <c r="E406" s="11" t="s">
        <v>81</v>
      </c>
      <c r="F406" s="11">
        <v>521</v>
      </c>
      <c r="G406" s="11" t="s">
        <v>60</v>
      </c>
      <c r="H406" s="57">
        <v>43387.669652777775</v>
      </c>
      <c r="I406" s="57">
        <v>43387.680347222224</v>
      </c>
      <c r="J406" s="11" t="s">
        <v>166</v>
      </c>
      <c r="K406" s="9">
        <f t="shared" si="20"/>
        <v>43387.669444444444</v>
      </c>
      <c r="L406" s="9">
        <f t="shared" si="20"/>
        <v>43387.679861111108</v>
      </c>
      <c r="M406" s="49" t="str">
        <f t="shared" si="21"/>
        <v>43387.669444444443387.6798611111</v>
      </c>
      <c r="N406" s="50" t="str">
        <f t="shared" si="19"/>
        <v>肯定的</v>
      </c>
    </row>
    <row r="407" spans="2:14" s="11" customFormat="1" hidden="1" x14ac:dyDescent="0.4">
      <c r="B407" s="7">
        <v>14</v>
      </c>
      <c r="C407" s="57">
        <v>43387.691180555557</v>
      </c>
      <c r="D407" s="11">
        <v>530</v>
      </c>
      <c r="E407" s="11" t="s">
        <v>24</v>
      </c>
      <c r="F407" s="11">
        <v>540</v>
      </c>
      <c r="G407" s="11" t="s">
        <v>71</v>
      </c>
      <c r="H407" s="57">
        <v>43387.672986111109</v>
      </c>
      <c r="I407" s="57">
        <v>43387.691041666665</v>
      </c>
      <c r="J407" s="11" t="s">
        <v>166</v>
      </c>
      <c r="K407" s="9">
        <f t="shared" si="20"/>
        <v>43387.67291666667</v>
      </c>
      <c r="L407" s="9">
        <f t="shared" si="20"/>
        <v>43387.690972222219</v>
      </c>
      <c r="M407" s="49" t="str">
        <f t="shared" si="21"/>
        <v>43387.672916666743387.6909722222</v>
      </c>
      <c r="N407" s="50" t="str">
        <f t="shared" si="19"/>
        <v>肯定的</v>
      </c>
    </row>
    <row r="408" spans="2:14" s="11" customFormat="1" hidden="1" x14ac:dyDescent="0.4">
      <c r="B408" s="7">
        <v>14</v>
      </c>
      <c r="C408" s="57">
        <v>43387.707696759258</v>
      </c>
      <c r="D408" s="11">
        <v>548</v>
      </c>
      <c r="E408" s="11" t="s">
        <v>54</v>
      </c>
      <c r="F408" s="11">
        <v>510</v>
      </c>
      <c r="G408" s="11" t="s">
        <v>79</v>
      </c>
      <c r="H408" s="57">
        <v>43387.690891203703</v>
      </c>
      <c r="I408" s="57">
        <v>43387.70449074074</v>
      </c>
      <c r="J408" s="11" t="s">
        <v>166</v>
      </c>
      <c r="K408" s="9">
        <f t="shared" si="20"/>
        <v>43387.69027777778</v>
      </c>
      <c r="L408" s="9">
        <f t="shared" si="20"/>
        <v>43387.70416666667</v>
      </c>
      <c r="M408" s="49" t="str">
        <f t="shared" si="21"/>
        <v>43387.690277777843387.7041666667</v>
      </c>
      <c r="N408" s="50" t="str">
        <f t="shared" si="19"/>
        <v>肯定的</v>
      </c>
    </row>
    <row r="409" spans="2:14" s="11" customFormat="1" hidden="1" x14ac:dyDescent="0.4">
      <c r="B409" s="7">
        <v>14</v>
      </c>
      <c r="C409" s="57">
        <v>43387.706643518519</v>
      </c>
      <c r="D409" s="11">
        <v>547</v>
      </c>
      <c r="E409" s="11" t="s">
        <v>47</v>
      </c>
      <c r="F409" s="11">
        <v>533</v>
      </c>
      <c r="G409" s="11" t="s">
        <v>167</v>
      </c>
      <c r="H409" s="57">
        <v>43387.692858796298</v>
      </c>
      <c r="I409" s="57">
        <v>43387.706574074073</v>
      </c>
      <c r="J409" s="11" t="s">
        <v>166</v>
      </c>
      <c r="K409" s="9">
        <f t="shared" si="20"/>
        <v>43387.692361111112</v>
      </c>
      <c r="L409" s="9">
        <f t="shared" si="20"/>
        <v>43387.706250000003</v>
      </c>
      <c r="M409" s="49" t="str">
        <f t="shared" si="21"/>
        <v>43387.692361111143387.70625</v>
      </c>
      <c r="N409" s="50" t="str">
        <f t="shared" si="19"/>
        <v>肯定的</v>
      </c>
    </row>
    <row r="410" spans="2:14" s="11" customFormat="1" hidden="1" x14ac:dyDescent="0.4">
      <c r="B410" s="7">
        <v>14</v>
      </c>
      <c r="C410" s="57">
        <v>43387.724849537037</v>
      </c>
      <c r="D410" s="11">
        <v>503</v>
      </c>
      <c r="E410" s="11" t="s">
        <v>26</v>
      </c>
      <c r="F410" s="11">
        <v>543</v>
      </c>
      <c r="G410" s="11" t="s">
        <v>28</v>
      </c>
      <c r="H410" s="57">
        <v>43387.696388888886</v>
      </c>
      <c r="I410" s="57">
        <v>43387.720358796294</v>
      </c>
      <c r="J410" s="11" t="s">
        <v>166</v>
      </c>
      <c r="K410" s="9">
        <f t="shared" si="20"/>
        <v>43387.695833333331</v>
      </c>
      <c r="L410" s="9">
        <f t="shared" si="20"/>
        <v>43387.720138888886</v>
      </c>
      <c r="M410" s="49" t="str">
        <f t="shared" si="21"/>
        <v>43387.695833333343387.7201388889</v>
      </c>
      <c r="N410" s="50" t="str">
        <f t="shared" si="19"/>
        <v>肯定的</v>
      </c>
    </row>
    <row r="411" spans="2:14" s="11" customFormat="1" hidden="1" x14ac:dyDescent="0.4">
      <c r="B411" s="7">
        <v>14</v>
      </c>
      <c r="C411" s="57">
        <v>43387.747476851851</v>
      </c>
      <c r="D411" s="11">
        <v>508</v>
      </c>
      <c r="E411" s="11" t="s">
        <v>32</v>
      </c>
      <c r="F411" s="11">
        <v>503</v>
      </c>
      <c r="G411" s="11" t="s">
        <v>26</v>
      </c>
      <c r="H411" s="57">
        <v>43387.733912037038</v>
      </c>
      <c r="I411" s="57">
        <v>43387.747071759259</v>
      </c>
      <c r="J411" s="11" t="s">
        <v>166</v>
      </c>
      <c r="K411" s="9">
        <f t="shared" si="20"/>
        <v>43387.73333333333</v>
      </c>
      <c r="L411" s="9">
        <f t="shared" si="20"/>
        <v>43387.746527777781</v>
      </c>
      <c r="M411" s="49" t="str">
        <f t="shared" si="21"/>
        <v>43387.733333333343387.7465277778</v>
      </c>
      <c r="N411" s="50" t="str">
        <f t="shared" si="19"/>
        <v>肯定的</v>
      </c>
    </row>
    <row r="412" spans="2:14" s="11" customFormat="1" hidden="1" x14ac:dyDescent="0.4">
      <c r="B412" s="7">
        <v>14</v>
      </c>
      <c r="C412" s="57">
        <v>43387.765381944446</v>
      </c>
      <c r="D412" s="11">
        <v>546</v>
      </c>
      <c r="E412" s="11" t="s">
        <v>64</v>
      </c>
      <c r="F412" s="11">
        <v>509</v>
      </c>
      <c r="G412" s="11" t="s">
        <v>58</v>
      </c>
      <c r="H412" s="57">
        <v>43387.757928240739</v>
      </c>
      <c r="I412" s="57">
        <v>43387.765104166669</v>
      </c>
      <c r="J412" s="11" t="s">
        <v>168</v>
      </c>
      <c r="K412" s="9">
        <f t="shared" si="20"/>
        <v>43387.757638888892</v>
      </c>
      <c r="L412" s="9">
        <f t="shared" si="20"/>
        <v>43387.76458333333</v>
      </c>
      <c r="M412" s="49" t="str">
        <f t="shared" si="21"/>
        <v>43387.757638888943387.7645833333</v>
      </c>
      <c r="N412" s="50" t="str">
        <f t="shared" si="19"/>
        <v>否定的</v>
      </c>
    </row>
    <row r="413" spans="2:14" s="11" customFormat="1" hidden="1" x14ac:dyDescent="0.4">
      <c r="B413" s="7">
        <v>14</v>
      </c>
      <c r="C413" s="57">
        <v>43387.77547453704</v>
      </c>
      <c r="D413" s="11">
        <v>547</v>
      </c>
      <c r="E413" s="11" t="s">
        <v>47</v>
      </c>
      <c r="F413" s="11">
        <v>532</v>
      </c>
      <c r="G413" s="11" t="s">
        <v>75</v>
      </c>
      <c r="H413" s="57">
        <v>43387.766296296293</v>
      </c>
      <c r="I413" s="57">
        <v>43387.775185185186</v>
      </c>
      <c r="J413" s="11" t="s">
        <v>166</v>
      </c>
      <c r="K413" s="9">
        <f t="shared" si="20"/>
        <v>43387.765972222223</v>
      </c>
      <c r="L413" s="9">
        <f t="shared" si="20"/>
        <v>43387.775000000001</v>
      </c>
      <c r="M413" s="49" t="str">
        <f t="shared" si="21"/>
        <v>43387.765972222243387.775</v>
      </c>
      <c r="N413" s="50" t="str">
        <f t="shared" si="19"/>
        <v>肯定的</v>
      </c>
    </row>
    <row r="414" spans="2:14" s="11" customFormat="1" hidden="1" x14ac:dyDescent="0.4">
      <c r="B414" s="7">
        <v>14</v>
      </c>
      <c r="C414" s="57">
        <v>43387.784780092596</v>
      </c>
      <c r="D414" s="11">
        <v>523</v>
      </c>
      <c r="E414" s="11" t="s">
        <v>38</v>
      </c>
      <c r="F414" s="11">
        <v>508</v>
      </c>
      <c r="G414" s="11" t="s">
        <v>32</v>
      </c>
      <c r="H414" s="57">
        <v>43387.77783564815</v>
      </c>
      <c r="I414" s="57">
        <v>43387.783761574072</v>
      </c>
      <c r="J414" s="11" t="s">
        <v>166</v>
      </c>
      <c r="K414" s="9">
        <f t="shared" si="20"/>
        <v>43387.777777777781</v>
      </c>
      <c r="L414" s="9">
        <f t="shared" si="20"/>
        <v>43387.783333333333</v>
      </c>
      <c r="M414" s="49" t="str">
        <f t="shared" si="21"/>
        <v>43387.777777777843387.7833333333</v>
      </c>
      <c r="N414" s="50" t="str">
        <f t="shared" si="19"/>
        <v>肯定的</v>
      </c>
    </row>
    <row r="415" spans="2:14" s="11" customFormat="1" hidden="1" x14ac:dyDescent="0.4">
      <c r="B415" s="7">
        <v>14</v>
      </c>
      <c r="C415" s="57">
        <v>43387.875115740739</v>
      </c>
      <c r="D415" s="11">
        <v>533</v>
      </c>
      <c r="E415" s="11" t="s">
        <v>167</v>
      </c>
      <c r="F415" s="11">
        <v>546</v>
      </c>
      <c r="G415" s="11" t="s">
        <v>64</v>
      </c>
      <c r="H415" s="57">
        <v>43387.806273148148</v>
      </c>
      <c r="I415" s="57">
        <v>43387.873993055553</v>
      </c>
      <c r="J415" s="11" t="s">
        <v>166</v>
      </c>
      <c r="K415" s="9">
        <f t="shared" si="20"/>
        <v>43387.806250000001</v>
      </c>
      <c r="L415" s="9">
        <f t="shared" si="20"/>
        <v>43387.873611111114</v>
      </c>
      <c r="M415" s="49" t="str">
        <f t="shared" si="21"/>
        <v>43387.8062543387.8736111111</v>
      </c>
      <c r="N415" s="50" t="str">
        <f t="shared" ref="N415:N478" si="22">J415</f>
        <v>肯定的</v>
      </c>
    </row>
    <row r="416" spans="2:14" s="11" customFormat="1" hidden="1" x14ac:dyDescent="0.4">
      <c r="B416" s="7">
        <v>14</v>
      </c>
      <c r="C416" s="57">
        <v>43387.844525462962</v>
      </c>
      <c r="D416" s="11">
        <v>539</v>
      </c>
      <c r="E416" s="11" t="s">
        <v>42</v>
      </c>
      <c r="F416" s="11">
        <v>507</v>
      </c>
      <c r="G416" s="11" t="s">
        <v>66</v>
      </c>
      <c r="H416" s="57">
        <v>43387.823206018518</v>
      </c>
      <c r="I416" s="57">
        <v>43387.841724537036</v>
      </c>
      <c r="J416" s="11" t="s">
        <v>166</v>
      </c>
      <c r="K416" s="9">
        <f t="shared" si="20"/>
        <v>43387.822916666664</v>
      </c>
      <c r="L416" s="9">
        <f t="shared" si="20"/>
        <v>43387.841666666667</v>
      </c>
      <c r="M416" s="49" t="str">
        <f t="shared" si="21"/>
        <v>43387.822916666743387.8416666667</v>
      </c>
      <c r="N416" s="50" t="str">
        <f t="shared" si="22"/>
        <v>肯定的</v>
      </c>
    </row>
    <row r="417" spans="1:16" s="11" customFormat="1" hidden="1" x14ac:dyDescent="0.4">
      <c r="B417" s="7">
        <v>14</v>
      </c>
      <c r="C417" s="57">
        <v>43387.83761574074</v>
      </c>
      <c r="D417" s="11">
        <v>545</v>
      </c>
      <c r="E417" s="11" t="s">
        <v>20</v>
      </c>
      <c r="F417" s="11">
        <v>503</v>
      </c>
      <c r="G417" s="11" t="s">
        <v>26</v>
      </c>
      <c r="H417" s="57">
        <v>43387.832650462966</v>
      </c>
      <c r="I417" s="57">
        <v>43387.837465277778</v>
      </c>
      <c r="J417" s="11" t="s">
        <v>166</v>
      </c>
      <c r="K417" s="9">
        <f t="shared" si="20"/>
        <v>43387.832638888889</v>
      </c>
      <c r="L417" s="9">
        <f t="shared" si="20"/>
        <v>43387.836805555555</v>
      </c>
      <c r="M417" s="49" t="str">
        <f t="shared" si="21"/>
        <v>43387.832638888943387.8368055556</v>
      </c>
      <c r="N417" s="50" t="str">
        <f t="shared" si="22"/>
        <v>肯定的</v>
      </c>
    </row>
    <row r="418" spans="1:16" s="11" customFormat="1" hidden="1" x14ac:dyDescent="0.4">
      <c r="B418" s="7">
        <v>14</v>
      </c>
      <c r="C418" s="57">
        <v>43387.850324074076</v>
      </c>
      <c r="D418" s="11">
        <v>533</v>
      </c>
      <c r="E418" s="11" t="s">
        <v>167</v>
      </c>
      <c r="F418" s="11">
        <v>545</v>
      </c>
      <c r="G418" s="11" t="s">
        <v>20</v>
      </c>
      <c r="H418" s="57">
        <v>43387.839756944442</v>
      </c>
      <c r="I418" s="57">
        <v>43387.850023148145</v>
      </c>
      <c r="J418" s="11" t="s">
        <v>166</v>
      </c>
      <c r="K418" s="9">
        <f t="shared" si="20"/>
        <v>43387.839583333334</v>
      </c>
      <c r="L418" s="9">
        <f t="shared" si="20"/>
        <v>43387.85</v>
      </c>
      <c r="M418" s="49" t="str">
        <f t="shared" si="21"/>
        <v>43387.839583333343387.85</v>
      </c>
      <c r="N418" s="50" t="str">
        <f t="shared" si="22"/>
        <v>肯定的</v>
      </c>
    </row>
    <row r="419" spans="1:16" s="11" customFormat="1" hidden="1" x14ac:dyDescent="0.4">
      <c r="B419" s="7">
        <v>14</v>
      </c>
      <c r="C419" s="57">
        <v>43387.856168981481</v>
      </c>
      <c r="D419" s="11">
        <v>503</v>
      </c>
      <c r="E419" s="11" t="s">
        <v>26</v>
      </c>
      <c r="F419" s="11">
        <v>533</v>
      </c>
      <c r="G419" s="11" t="s">
        <v>167</v>
      </c>
      <c r="H419" s="57">
        <v>43387.848425925928</v>
      </c>
      <c r="I419" s="57">
        <v>43387.856122685182</v>
      </c>
      <c r="J419" s="11" t="s">
        <v>166</v>
      </c>
      <c r="K419" s="9">
        <f t="shared" si="20"/>
        <v>43387.847916666666</v>
      </c>
      <c r="L419" s="9">
        <f t="shared" si="20"/>
        <v>43387.855555555558</v>
      </c>
      <c r="M419" s="49" t="str">
        <f t="shared" si="21"/>
        <v>43387.847916666743387.8555555556</v>
      </c>
      <c r="N419" s="50" t="str">
        <f t="shared" si="22"/>
        <v>肯定的</v>
      </c>
    </row>
    <row r="420" spans="1:16" s="11" customFormat="1" hidden="1" x14ac:dyDescent="0.4">
      <c r="A420" s="7"/>
      <c r="B420" s="7">
        <v>14</v>
      </c>
      <c r="C420" s="8">
        <v>43387.869629629633</v>
      </c>
      <c r="D420" s="7">
        <v>525</v>
      </c>
      <c r="E420" s="7" t="s">
        <v>51</v>
      </c>
      <c r="F420" s="7">
        <v>521</v>
      </c>
      <c r="G420" s="7" t="s">
        <v>60</v>
      </c>
      <c r="H420" s="8">
        <v>43387.861435185187</v>
      </c>
      <c r="I420" s="8">
        <v>43387.869247685187</v>
      </c>
      <c r="J420" s="7" t="s">
        <v>166</v>
      </c>
      <c r="K420" s="9">
        <f t="shared" si="20"/>
        <v>43387.861111111109</v>
      </c>
      <c r="L420" s="9">
        <f t="shared" si="20"/>
        <v>43387.868750000001</v>
      </c>
      <c r="M420" s="49" t="str">
        <f t="shared" si="21"/>
        <v>43387.861111111143387.86875</v>
      </c>
      <c r="N420" s="50" t="str">
        <f t="shared" si="22"/>
        <v>肯定的</v>
      </c>
      <c r="O420" s="7"/>
      <c r="P420" s="7"/>
    </row>
    <row r="421" spans="1:16" s="11" customFormat="1" hidden="1" x14ac:dyDescent="0.4">
      <c r="B421" s="7">
        <v>15</v>
      </c>
      <c r="C421" s="57">
        <v>43388.426805555559</v>
      </c>
      <c r="D421" s="11">
        <v>546</v>
      </c>
      <c r="E421" s="11" t="s">
        <v>64</v>
      </c>
      <c r="F421" s="11">
        <v>510</v>
      </c>
      <c r="G421" s="11" t="s">
        <v>79</v>
      </c>
      <c r="H421" s="57">
        <v>43388.404374999998</v>
      </c>
      <c r="I421" s="57">
        <v>43388.424201388887</v>
      </c>
      <c r="J421" s="11" t="s">
        <v>166</v>
      </c>
      <c r="K421" s="9">
        <f t="shared" si="20"/>
        <v>43388.404166666667</v>
      </c>
      <c r="L421" s="9">
        <f t="shared" si="20"/>
        <v>43388.423611111109</v>
      </c>
      <c r="M421" s="49" t="str">
        <f t="shared" si="21"/>
        <v>43388.404166666743388.4236111111</v>
      </c>
      <c r="N421" s="50" t="str">
        <f t="shared" si="22"/>
        <v>肯定的</v>
      </c>
    </row>
    <row r="422" spans="1:16" s="11" customFormat="1" hidden="1" x14ac:dyDescent="0.4">
      <c r="B422" s="7">
        <v>15</v>
      </c>
      <c r="C422" s="57">
        <v>43388.431388888886</v>
      </c>
      <c r="D422" s="11">
        <v>546</v>
      </c>
      <c r="E422" s="11" t="s">
        <v>64</v>
      </c>
      <c r="F422" s="11">
        <v>539</v>
      </c>
      <c r="G422" s="11" t="s">
        <v>42</v>
      </c>
      <c r="H422" s="57">
        <v>43388.409884259258</v>
      </c>
      <c r="I422" s="57">
        <v>43388.431018518517</v>
      </c>
      <c r="J422" s="11" t="s">
        <v>166</v>
      </c>
      <c r="K422" s="9">
        <f t="shared" si="20"/>
        <v>43388.409722222219</v>
      </c>
      <c r="L422" s="9">
        <f t="shared" si="20"/>
        <v>43388.430555555555</v>
      </c>
      <c r="M422" s="49" t="str">
        <f t="shared" si="21"/>
        <v>43388.409722222243388.4305555556</v>
      </c>
      <c r="N422" s="50" t="str">
        <f t="shared" si="22"/>
        <v>肯定的</v>
      </c>
    </row>
    <row r="423" spans="1:16" s="11" customFormat="1" hidden="1" x14ac:dyDescent="0.4">
      <c r="B423" s="7">
        <v>15</v>
      </c>
      <c r="C423" s="57">
        <v>43388.454259259262</v>
      </c>
      <c r="D423" s="11">
        <v>541</v>
      </c>
      <c r="E423" s="11" t="s">
        <v>56</v>
      </c>
      <c r="F423" s="11">
        <v>526</v>
      </c>
      <c r="G423" s="11" t="s">
        <v>69</v>
      </c>
      <c r="H423" s="57">
        <v>43388.445243055554</v>
      </c>
      <c r="I423" s="57">
        <v>43388.453310185185</v>
      </c>
      <c r="J423" s="11" t="s">
        <v>166</v>
      </c>
      <c r="K423" s="9">
        <f t="shared" si="20"/>
        <v>43388.445138888892</v>
      </c>
      <c r="L423" s="9">
        <f t="shared" si="20"/>
        <v>43388.452777777777</v>
      </c>
      <c r="M423" s="49" t="str">
        <f t="shared" si="21"/>
        <v>43388.445138888943388.4527777778</v>
      </c>
      <c r="N423" s="50" t="str">
        <f t="shared" si="22"/>
        <v>肯定的</v>
      </c>
    </row>
    <row r="424" spans="1:16" s="11" customFormat="1" hidden="1" x14ac:dyDescent="0.4">
      <c r="B424" s="7">
        <v>15</v>
      </c>
      <c r="C424" s="57">
        <v>43388.492384259262</v>
      </c>
      <c r="D424" s="11">
        <v>530</v>
      </c>
      <c r="E424" s="11" t="s">
        <v>24</v>
      </c>
      <c r="F424" s="11">
        <v>539</v>
      </c>
      <c r="G424" s="11" t="s">
        <v>42</v>
      </c>
      <c r="H424" s="57">
        <v>43388.479432870372</v>
      </c>
      <c r="I424" s="57">
        <v>43388.486203703702</v>
      </c>
      <c r="J424" s="11" t="s">
        <v>166</v>
      </c>
      <c r="K424" s="9">
        <f t="shared" si="20"/>
        <v>43388.479166666664</v>
      </c>
      <c r="L424" s="9">
        <f t="shared" si="20"/>
        <v>43388.486111111109</v>
      </c>
      <c r="M424" s="49" t="str">
        <f t="shared" si="21"/>
        <v>43388.479166666743388.4861111111</v>
      </c>
      <c r="N424" s="50" t="str">
        <f t="shared" si="22"/>
        <v>肯定的</v>
      </c>
    </row>
    <row r="425" spans="1:16" s="11" customFormat="1" hidden="1" x14ac:dyDescent="0.4">
      <c r="B425" s="7">
        <v>15</v>
      </c>
      <c r="C425" s="57">
        <v>43388.48678240741</v>
      </c>
      <c r="D425" s="11">
        <v>539</v>
      </c>
      <c r="E425" s="11" t="s">
        <v>42</v>
      </c>
      <c r="F425" s="11">
        <v>541</v>
      </c>
      <c r="G425" s="11" t="s">
        <v>56</v>
      </c>
      <c r="H425" s="57">
        <v>43388.480624999997</v>
      </c>
      <c r="I425" s="57">
        <v>43388.486712962964</v>
      </c>
      <c r="J425" s="11" t="s">
        <v>166</v>
      </c>
      <c r="K425" s="9">
        <f t="shared" si="20"/>
        <v>43388.480555555558</v>
      </c>
      <c r="L425" s="9">
        <f t="shared" si="20"/>
        <v>43388.486111111109</v>
      </c>
      <c r="M425" s="49" t="str">
        <f t="shared" si="21"/>
        <v>43388.480555555643388.4861111111</v>
      </c>
      <c r="N425" s="50" t="str">
        <f t="shared" si="22"/>
        <v>肯定的</v>
      </c>
    </row>
    <row r="426" spans="1:16" s="11" customFormat="1" hidden="1" x14ac:dyDescent="0.4">
      <c r="B426" s="7">
        <v>15</v>
      </c>
      <c r="C426" s="57">
        <v>43388.495370370372</v>
      </c>
      <c r="D426" s="11">
        <v>540</v>
      </c>
      <c r="E426" s="11" t="s">
        <v>71</v>
      </c>
      <c r="F426" s="11">
        <v>503</v>
      </c>
      <c r="G426" s="11" t="s">
        <v>26</v>
      </c>
      <c r="H426" s="57">
        <v>43388.48505787037</v>
      </c>
      <c r="I426" s="57">
        <v>43388.494537037041</v>
      </c>
      <c r="J426" s="11" t="s">
        <v>166</v>
      </c>
      <c r="K426" s="9">
        <f t="shared" si="20"/>
        <v>43388.484722222223</v>
      </c>
      <c r="L426" s="9">
        <f t="shared" si="20"/>
        <v>43388.494444444441</v>
      </c>
      <c r="M426" s="49" t="str">
        <f t="shared" si="21"/>
        <v>43388.484722222243388.4944444444</v>
      </c>
      <c r="N426" s="50" t="str">
        <f t="shared" si="22"/>
        <v>肯定的</v>
      </c>
    </row>
    <row r="427" spans="1:16" s="11" customFormat="1" hidden="1" x14ac:dyDescent="0.4">
      <c r="B427" s="7">
        <v>15</v>
      </c>
      <c r="C427" s="57">
        <v>43388.513113425928</v>
      </c>
      <c r="D427" s="11">
        <v>539</v>
      </c>
      <c r="E427" s="11" t="s">
        <v>42</v>
      </c>
      <c r="F427" s="11">
        <v>502</v>
      </c>
      <c r="G427" s="11" t="s">
        <v>49</v>
      </c>
      <c r="H427" s="57">
        <v>43388.496458333335</v>
      </c>
      <c r="I427" s="57">
        <v>43388.508391203701</v>
      </c>
      <c r="J427" s="11" t="s">
        <v>166</v>
      </c>
      <c r="K427" s="9">
        <f t="shared" si="20"/>
        <v>43388.495833333334</v>
      </c>
      <c r="L427" s="9">
        <f t="shared" si="20"/>
        <v>43388.508333333331</v>
      </c>
      <c r="M427" s="49" t="str">
        <f t="shared" si="21"/>
        <v>43388.495833333343388.5083333333</v>
      </c>
      <c r="N427" s="50" t="str">
        <f t="shared" si="22"/>
        <v>肯定的</v>
      </c>
    </row>
    <row r="428" spans="1:16" s="11" customFormat="1" hidden="1" x14ac:dyDescent="0.4">
      <c r="B428" s="7">
        <v>15</v>
      </c>
      <c r="C428" s="57">
        <v>43388.518506944441</v>
      </c>
      <c r="D428" s="11">
        <v>540</v>
      </c>
      <c r="E428" s="11" t="s">
        <v>71</v>
      </c>
      <c r="F428" s="11">
        <v>509</v>
      </c>
      <c r="G428" s="11" t="s">
        <v>58</v>
      </c>
      <c r="H428" s="57">
        <v>43388.507256944446</v>
      </c>
      <c r="I428" s="57">
        <v>43388.51840277778</v>
      </c>
      <c r="J428" s="11" t="s">
        <v>166</v>
      </c>
      <c r="K428" s="9">
        <f t="shared" si="20"/>
        <v>43388.506944444445</v>
      </c>
      <c r="L428" s="9">
        <f t="shared" si="20"/>
        <v>43388.518055555556</v>
      </c>
      <c r="M428" s="49" t="str">
        <f t="shared" si="21"/>
        <v>43388.506944444443388.5180555556</v>
      </c>
      <c r="N428" s="50" t="str">
        <f t="shared" si="22"/>
        <v>肯定的</v>
      </c>
    </row>
    <row r="429" spans="1:16" s="11" customFormat="1" hidden="1" x14ac:dyDescent="0.4">
      <c r="B429" s="7">
        <v>15</v>
      </c>
      <c r="C429" s="57">
        <v>43388.525208333333</v>
      </c>
      <c r="D429" s="11">
        <v>521</v>
      </c>
      <c r="E429" s="11" t="s">
        <v>60</v>
      </c>
      <c r="F429" s="11">
        <v>546</v>
      </c>
      <c r="G429" s="11" t="s">
        <v>64</v>
      </c>
      <c r="H429" s="57">
        <v>43388.516319444447</v>
      </c>
      <c r="I429" s="57">
        <v>43388.524965277778</v>
      </c>
      <c r="J429" s="11" t="s">
        <v>166</v>
      </c>
      <c r="K429" s="9">
        <f t="shared" si="20"/>
        <v>43388.515972222223</v>
      </c>
      <c r="L429" s="9">
        <f t="shared" si="20"/>
        <v>43388.524305555555</v>
      </c>
      <c r="M429" s="49" t="str">
        <f t="shared" si="21"/>
        <v>43388.515972222243388.5243055556</v>
      </c>
      <c r="N429" s="50" t="str">
        <f t="shared" si="22"/>
        <v>肯定的</v>
      </c>
    </row>
    <row r="430" spans="1:16" s="11" customFormat="1" hidden="1" x14ac:dyDescent="0.4">
      <c r="B430" s="7">
        <v>15</v>
      </c>
      <c r="C430" s="57">
        <v>43388.705381944441</v>
      </c>
      <c r="D430" s="11">
        <v>511</v>
      </c>
      <c r="E430" s="11" t="s">
        <v>36</v>
      </c>
      <c r="F430" s="11">
        <v>545</v>
      </c>
      <c r="G430" s="11" t="s">
        <v>20</v>
      </c>
      <c r="H430" s="57">
        <v>43388.529722222222</v>
      </c>
      <c r="I430" s="57">
        <v>43388.70212962963</v>
      </c>
      <c r="J430" s="11" t="s">
        <v>166</v>
      </c>
      <c r="K430" s="9">
        <f t="shared" si="20"/>
        <v>43388.529166666667</v>
      </c>
      <c r="L430" s="9">
        <f t="shared" si="20"/>
        <v>43388.70208333333</v>
      </c>
      <c r="M430" s="49" t="str">
        <f t="shared" si="21"/>
        <v>43388.529166666743388.7020833333</v>
      </c>
      <c r="N430" s="50" t="str">
        <f t="shared" si="22"/>
        <v>肯定的</v>
      </c>
    </row>
    <row r="431" spans="1:16" s="11" customFormat="1" hidden="1" x14ac:dyDescent="0.4">
      <c r="B431" s="7">
        <v>15</v>
      </c>
      <c r="C431" s="57">
        <v>43388.578900462962</v>
      </c>
      <c r="D431" s="11">
        <v>533</v>
      </c>
      <c r="E431" s="11" t="s">
        <v>167</v>
      </c>
      <c r="F431" s="11">
        <v>526</v>
      </c>
      <c r="G431" s="11" t="s">
        <v>69</v>
      </c>
      <c r="H431" s="57">
        <v>43388.570567129631</v>
      </c>
      <c r="I431" s="57">
        <v>43388.578506944446</v>
      </c>
      <c r="J431" s="11" t="s">
        <v>166</v>
      </c>
      <c r="K431" s="9">
        <f t="shared" si="20"/>
        <v>43388.570138888892</v>
      </c>
      <c r="L431" s="9">
        <f t="shared" si="20"/>
        <v>43388.578472222223</v>
      </c>
      <c r="M431" s="49" t="str">
        <f t="shared" si="21"/>
        <v>43388.570138888943388.5784722222</v>
      </c>
      <c r="N431" s="50" t="str">
        <f t="shared" si="22"/>
        <v>肯定的</v>
      </c>
    </row>
    <row r="432" spans="1:16" s="11" customFormat="1" hidden="1" x14ac:dyDescent="0.4">
      <c r="B432" s="7">
        <v>15</v>
      </c>
      <c r="C432" s="57">
        <v>43388.589571759258</v>
      </c>
      <c r="D432" s="11">
        <v>533</v>
      </c>
      <c r="E432" s="11" t="s">
        <v>167</v>
      </c>
      <c r="F432" s="11">
        <v>523</v>
      </c>
      <c r="G432" s="11" t="s">
        <v>38</v>
      </c>
      <c r="H432" s="57">
        <v>43388.571377314816</v>
      </c>
      <c r="I432" s="57">
        <v>43388.586631944447</v>
      </c>
      <c r="J432" s="11" t="s">
        <v>166</v>
      </c>
      <c r="K432" s="9">
        <f t="shared" ref="K432:L495" si="23">INT(H432*1440)/1440</f>
        <v>43388.570833333331</v>
      </c>
      <c r="L432" s="9">
        <f t="shared" si="23"/>
        <v>43388.586111111108</v>
      </c>
      <c r="M432" s="49" t="str">
        <f t="shared" ref="M432:M495" si="24">CONCATENATE(K432,L432)</f>
        <v>43388.570833333343388.5861111111</v>
      </c>
      <c r="N432" s="50" t="str">
        <f t="shared" si="22"/>
        <v>肯定的</v>
      </c>
    </row>
    <row r="433" spans="2:14" s="11" customFormat="1" hidden="1" x14ac:dyDescent="0.4">
      <c r="B433" s="7">
        <v>15</v>
      </c>
      <c r="C433" s="57">
        <v>43388.605023148149</v>
      </c>
      <c r="D433" s="11">
        <v>546</v>
      </c>
      <c r="E433" s="11" t="s">
        <v>64</v>
      </c>
      <c r="F433" s="11">
        <v>508</v>
      </c>
      <c r="G433" s="11" t="s">
        <v>32</v>
      </c>
      <c r="H433" s="57">
        <v>43388.585416666669</v>
      </c>
      <c r="I433" s="57">
        <v>43388.603078703702</v>
      </c>
      <c r="J433" s="11" t="s">
        <v>166</v>
      </c>
      <c r="K433" s="9">
        <f t="shared" si="23"/>
        <v>43388.585416666669</v>
      </c>
      <c r="L433" s="9">
        <f t="shared" si="23"/>
        <v>43388.602777777778</v>
      </c>
      <c r="M433" s="49" t="str">
        <f t="shared" si="24"/>
        <v>43388.585416666743388.6027777778</v>
      </c>
      <c r="N433" s="50" t="str">
        <f t="shared" si="22"/>
        <v>肯定的</v>
      </c>
    </row>
    <row r="434" spans="2:14" s="11" customFormat="1" hidden="1" x14ac:dyDescent="0.4">
      <c r="B434" s="7">
        <v>15</v>
      </c>
      <c r="C434" s="57">
        <v>43388.616226851853</v>
      </c>
      <c r="D434" s="11">
        <v>546</v>
      </c>
      <c r="E434" s="11" t="s">
        <v>64</v>
      </c>
      <c r="F434" s="11">
        <v>549</v>
      </c>
      <c r="G434" s="11" t="s">
        <v>77</v>
      </c>
      <c r="H434" s="57">
        <v>43388.608877314815</v>
      </c>
      <c r="I434" s="57">
        <v>43388.616168981483</v>
      </c>
      <c r="J434" s="11" t="s">
        <v>166</v>
      </c>
      <c r="K434" s="9">
        <f t="shared" si="23"/>
        <v>43388.60833333333</v>
      </c>
      <c r="L434" s="9">
        <f t="shared" si="23"/>
        <v>43388.615972222222</v>
      </c>
      <c r="M434" s="49" t="str">
        <f t="shared" si="24"/>
        <v>43388.608333333343388.6159722222</v>
      </c>
      <c r="N434" s="50" t="str">
        <f t="shared" si="22"/>
        <v>肯定的</v>
      </c>
    </row>
    <row r="435" spans="2:14" s="11" customFormat="1" hidden="1" x14ac:dyDescent="0.4">
      <c r="B435" s="7">
        <v>15</v>
      </c>
      <c r="C435" s="57">
        <v>43388.645520833335</v>
      </c>
      <c r="D435" s="11">
        <v>525</v>
      </c>
      <c r="E435" s="11" t="s">
        <v>51</v>
      </c>
      <c r="F435" s="11">
        <v>502</v>
      </c>
      <c r="G435" s="11" t="s">
        <v>49</v>
      </c>
      <c r="H435" s="57">
        <v>43388.618437500001</v>
      </c>
      <c r="I435" s="57">
        <v>43388.644895833335</v>
      </c>
      <c r="J435" s="11" t="s">
        <v>166</v>
      </c>
      <c r="K435" s="9">
        <f t="shared" si="23"/>
        <v>43388.618055555555</v>
      </c>
      <c r="L435" s="9">
        <f t="shared" si="23"/>
        <v>43388.644444444442</v>
      </c>
      <c r="M435" s="49" t="str">
        <f t="shared" si="24"/>
        <v>43388.618055555643388.6444444444</v>
      </c>
      <c r="N435" s="50" t="str">
        <f t="shared" si="22"/>
        <v>肯定的</v>
      </c>
    </row>
    <row r="436" spans="2:14" s="11" customFormat="1" hidden="1" x14ac:dyDescent="0.4">
      <c r="B436" s="7">
        <v>15</v>
      </c>
      <c r="C436" s="57">
        <v>43388.660671296297</v>
      </c>
      <c r="D436" s="11">
        <v>541</v>
      </c>
      <c r="E436" s="11" t="s">
        <v>56</v>
      </c>
      <c r="F436" s="11">
        <v>508</v>
      </c>
      <c r="G436" s="11" t="s">
        <v>32</v>
      </c>
      <c r="H436" s="57">
        <v>43388.628136574072</v>
      </c>
      <c r="I436" s="57">
        <v>43388.660266203704</v>
      </c>
      <c r="J436" s="11" t="s">
        <v>166</v>
      </c>
      <c r="K436" s="9">
        <f t="shared" si="23"/>
        <v>43388.62777777778</v>
      </c>
      <c r="L436" s="9">
        <f t="shared" si="23"/>
        <v>43388.659722222219</v>
      </c>
      <c r="M436" s="49" t="str">
        <f t="shared" si="24"/>
        <v>43388.627777777843388.6597222222</v>
      </c>
      <c r="N436" s="50" t="str">
        <f t="shared" si="22"/>
        <v>肯定的</v>
      </c>
    </row>
    <row r="437" spans="2:14" s="11" customFormat="1" hidden="1" x14ac:dyDescent="0.4">
      <c r="B437" s="7">
        <v>15</v>
      </c>
      <c r="C437" s="57">
        <v>43388.641805555555</v>
      </c>
      <c r="D437" s="11">
        <v>525</v>
      </c>
      <c r="E437" s="11" t="s">
        <v>51</v>
      </c>
      <c r="F437" s="11">
        <v>526</v>
      </c>
      <c r="G437" s="11" t="s">
        <v>69</v>
      </c>
      <c r="H437" s="57">
        <v>43388.62908564815</v>
      </c>
      <c r="I437" s="57">
        <v>43388.641192129631</v>
      </c>
      <c r="J437" s="11" t="s">
        <v>166</v>
      </c>
      <c r="K437" s="9">
        <f t="shared" si="23"/>
        <v>43388.628472222219</v>
      </c>
      <c r="L437" s="9">
        <f t="shared" si="23"/>
        <v>43388.640972222223</v>
      </c>
      <c r="M437" s="49" t="str">
        <f t="shared" si="24"/>
        <v>43388.628472222243388.6409722222</v>
      </c>
      <c r="N437" s="50" t="str">
        <f t="shared" si="22"/>
        <v>肯定的</v>
      </c>
    </row>
    <row r="438" spans="2:14" s="11" customFormat="1" hidden="1" x14ac:dyDescent="0.4">
      <c r="B438" s="7">
        <v>15</v>
      </c>
      <c r="C438" s="57">
        <v>43388.638229166667</v>
      </c>
      <c r="D438" s="11">
        <v>502</v>
      </c>
      <c r="E438" s="11" t="s">
        <v>49</v>
      </c>
      <c r="F438" s="11">
        <v>515</v>
      </c>
      <c r="G438" s="11" t="s">
        <v>73</v>
      </c>
      <c r="H438" s="57">
        <v>43388.630671296298</v>
      </c>
      <c r="I438" s="57">
        <v>43388.635775462964</v>
      </c>
      <c r="J438" s="11" t="s">
        <v>166</v>
      </c>
      <c r="K438" s="9">
        <f t="shared" si="23"/>
        <v>43388.630555555559</v>
      </c>
      <c r="L438" s="9">
        <f t="shared" si="23"/>
        <v>43388.635416666664</v>
      </c>
      <c r="M438" s="49" t="str">
        <f t="shared" si="24"/>
        <v>43388.630555555643388.6354166667</v>
      </c>
      <c r="N438" s="50" t="str">
        <f t="shared" si="22"/>
        <v>肯定的</v>
      </c>
    </row>
    <row r="439" spans="2:14" s="11" customFormat="1" hidden="1" x14ac:dyDescent="0.4">
      <c r="B439" s="7">
        <v>15</v>
      </c>
      <c r="C439" s="57">
        <v>43388.651863425926</v>
      </c>
      <c r="D439" s="11">
        <v>509</v>
      </c>
      <c r="E439" s="11" t="s">
        <v>58</v>
      </c>
      <c r="F439" s="11">
        <v>526</v>
      </c>
      <c r="G439" s="11" t="s">
        <v>69</v>
      </c>
      <c r="H439" s="57">
        <v>43388.643333333333</v>
      </c>
      <c r="I439" s="57">
        <v>43388.649513888886</v>
      </c>
      <c r="J439" s="11" t="s">
        <v>166</v>
      </c>
      <c r="K439" s="9">
        <f t="shared" si="23"/>
        <v>43388.643055555556</v>
      </c>
      <c r="L439" s="9">
        <f t="shared" si="23"/>
        <v>43388.649305555555</v>
      </c>
      <c r="M439" s="49" t="str">
        <f t="shared" si="24"/>
        <v>43388.643055555643388.6493055556</v>
      </c>
      <c r="N439" s="50" t="str">
        <f t="shared" si="22"/>
        <v>肯定的</v>
      </c>
    </row>
    <row r="440" spans="2:14" s="11" customFormat="1" hidden="1" x14ac:dyDescent="0.4">
      <c r="B440" s="7">
        <v>15</v>
      </c>
      <c r="C440" s="57">
        <v>43388.670902777776</v>
      </c>
      <c r="D440" s="11">
        <v>528</v>
      </c>
      <c r="E440" s="11" t="s">
        <v>35</v>
      </c>
      <c r="F440" s="11">
        <v>539</v>
      </c>
      <c r="G440" s="11" t="s">
        <v>42</v>
      </c>
      <c r="H440" s="57">
        <v>43388.649537037039</v>
      </c>
      <c r="I440" s="57">
        <v>43388.666747685187</v>
      </c>
      <c r="J440" s="11" t="s">
        <v>166</v>
      </c>
      <c r="K440" s="9">
        <f t="shared" si="23"/>
        <v>43388.649305555555</v>
      </c>
      <c r="L440" s="9">
        <f t="shared" si="23"/>
        <v>43388.666666666664</v>
      </c>
      <c r="M440" s="49" t="str">
        <f t="shared" si="24"/>
        <v>43388.649305555643388.6666666667</v>
      </c>
      <c r="N440" s="50" t="str">
        <f t="shared" si="22"/>
        <v>肯定的</v>
      </c>
    </row>
    <row r="441" spans="2:14" s="11" customFormat="1" hidden="1" x14ac:dyDescent="0.4">
      <c r="B441" s="7">
        <v>15</v>
      </c>
      <c r="C441" s="57">
        <v>43388.679814814815</v>
      </c>
      <c r="D441" s="11">
        <v>539</v>
      </c>
      <c r="E441" s="11" t="s">
        <v>42</v>
      </c>
      <c r="F441" s="11">
        <v>514</v>
      </c>
      <c r="G441" s="11" t="s">
        <v>40</v>
      </c>
      <c r="H441" s="57">
        <v>43388.67292824074</v>
      </c>
      <c r="I441" s="57">
        <v>43388.677847222221</v>
      </c>
      <c r="J441" s="11" t="s">
        <v>166</v>
      </c>
      <c r="K441" s="9">
        <f t="shared" si="23"/>
        <v>43388.67291666667</v>
      </c>
      <c r="L441" s="9">
        <f t="shared" si="23"/>
        <v>43388.677777777775</v>
      </c>
      <c r="M441" s="49" t="str">
        <f t="shared" si="24"/>
        <v>43388.672916666743388.6777777778</v>
      </c>
      <c r="N441" s="50" t="str">
        <f t="shared" si="22"/>
        <v>肯定的</v>
      </c>
    </row>
    <row r="442" spans="2:14" s="11" customFormat="1" hidden="1" x14ac:dyDescent="0.4">
      <c r="B442" s="7">
        <v>15</v>
      </c>
      <c r="C442" s="57">
        <v>43388.758194444446</v>
      </c>
      <c r="D442" s="11">
        <v>548</v>
      </c>
      <c r="E442" s="11" t="s">
        <v>54</v>
      </c>
      <c r="F442" s="11">
        <v>545</v>
      </c>
      <c r="G442" s="11" t="s">
        <v>20</v>
      </c>
      <c r="H442" s="57">
        <v>43388.675196759257</v>
      </c>
      <c r="I442" s="57">
        <v>43388.758113425924</v>
      </c>
      <c r="J442" s="11" t="s">
        <v>166</v>
      </c>
      <c r="K442" s="9">
        <f t="shared" si="23"/>
        <v>43388.675000000003</v>
      </c>
      <c r="L442" s="9">
        <f t="shared" si="23"/>
        <v>43388.757638888892</v>
      </c>
      <c r="M442" s="49" t="str">
        <f t="shared" si="24"/>
        <v>43388.67543388.7576388889</v>
      </c>
      <c r="N442" s="50" t="str">
        <f t="shared" si="22"/>
        <v>肯定的</v>
      </c>
    </row>
    <row r="443" spans="2:14" s="11" customFormat="1" hidden="1" x14ac:dyDescent="0.4">
      <c r="B443" s="7">
        <v>15</v>
      </c>
      <c r="C443" s="57">
        <v>43388.694247685184</v>
      </c>
      <c r="D443" s="11">
        <v>539</v>
      </c>
      <c r="E443" s="11" t="s">
        <v>42</v>
      </c>
      <c r="F443" s="11">
        <v>523</v>
      </c>
      <c r="G443" s="11" t="s">
        <v>38</v>
      </c>
      <c r="H443" s="57">
        <v>43388.684120370373</v>
      </c>
      <c r="I443" s="57">
        <v>43388.694097222222</v>
      </c>
      <c r="J443" s="11" t="s">
        <v>166</v>
      </c>
      <c r="K443" s="9">
        <f t="shared" si="23"/>
        <v>43388.684027777781</v>
      </c>
      <c r="L443" s="9">
        <f t="shared" si="23"/>
        <v>43388.693749999999</v>
      </c>
      <c r="M443" s="49" t="str">
        <f t="shared" si="24"/>
        <v>43388.684027777843388.69375</v>
      </c>
      <c r="N443" s="50" t="str">
        <f t="shared" si="22"/>
        <v>肯定的</v>
      </c>
    </row>
    <row r="444" spans="2:14" s="11" customFormat="1" hidden="1" x14ac:dyDescent="0.4">
      <c r="B444" s="7">
        <v>15</v>
      </c>
      <c r="C444" s="57">
        <v>43388.705405092594</v>
      </c>
      <c r="D444" s="11">
        <v>510</v>
      </c>
      <c r="E444" s="11" t="s">
        <v>79</v>
      </c>
      <c r="F444" s="11">
        <v>523</v>
      </c>
      <c r="G444" s="11" t="s">
        <v>38</v>
      </c>
      <c r="H444" s="57">
        <v>43388.685277777775</v>
      </c>
      <c r="I444" s="57">
        <v>43388.700914351852</v>
      </c>
      <c r="J444" s="11" t="s">
        <v>166</v>
      </c>
      <c r="K444" s="9">
        <f t="shared" si="23"/>
        <v>43388.68472222222</v>
      </c>
      <c r="L444" s="9">
        <f t="shared" si="23"/>
        <v>43388.700694444444</v>
      </c>
      <c r="M444" s="49" t="str">
        <f t="shared" si="24"/>
        <v>43388.684722222243388.7006944444</v>
      </c>
      <c r="N444" s="50" t="str">
        <f t="shared" si="22"/>
        <v>肯定的</v>
      </c>
    </row>
    <row r="445" spans="2:14" s="11" customFormat="1" hidden="1" x14ac:dyDescent="0.4">
      <c r="B445" s="7">
        <v>15</v>
      </c>
      <c r="C445" s="57">
        <v>43388.726446759261</v>
      </c>
      <c r="D445" s="11">
        <v>546</v>
      </c>
      <c r="E445" s="11" t="s">
        <v>64</v>
      </c>
      <c r="F445" s="11">
        <v>503</v>
      </c>
      <c r="G445" s="11" t="s">
        <v>26</v>
      </c>
      <c r="H445" s="57">
        <v>43388.717812499999</v>
      </c>
      <c r="I445" s="57">
        <v>43388.723229166666</v>
      </c>
      <c r="J445" s="11" t="s">
        <v>166</v>
      </c>
      <c r="K445" s="9">
        <f t="shared" si="23"/>
        <v>43388.717361111114</v>
      </c>
      <c r="L445" s="9">
        <f t="shared" si="23"/>
        <v>43388.722916666666</v>
      </c>
      <c r="M445" s="49" t="str">
        <f t="shared" si="24"/>
        <v>43388.717361111143388.7229166667</v>
      </c>
      <c r="N445" s="50" t="str">
        <f t="shared" si="22"/>
        <v>肯定的</v>
      </c>
    </row>
    <row r="446" spans="2:14" s="11" customFormat="1" hidden="1" x14ac:dyDescent="0.4">
      <c r="B446" s="7">
        <v>15</v>
      </c>
      <c r="C446" s="57">
        <v>43388.756168981483</v>
      </c>
      <c r="D446" s="11">
        <v>523</v>
      </c>
      <c r="E446" s="11" t="s">
        <v>38</v>
      </c>
      <c r="F446" s="11">
        <v>543</v>
      </c>
      <c r="G446" s="11" t="s">
        <v>28</v>
      </c>
      <c r="H446" s="57">
        <v>43388.718055555553</v>
      </c>
      <c r="I446" s="57">
        <v>43388.753831018519</v>
      </c>
      <c r="J446" s="11" t="s">
        <v>168</v>
      </c>
      <c r="K446" s="9">
        <f t="shared" si="23"/>
        <v>43388.718055555553</v>
      </c>
      <c r="L446" s="9">
        <f t="shared" si="23"/>
        <v>43388.753472222219</v>
      </c>
      <c r="M446" s="49" t="str">
        <f t="shared" si="24"/>
        <v>43388.718055555643388.7534722222</v>
      </c>
      <c r="N446" s="50" t="str">
        <f t="shared" si="22"/>
        <v>否定的</v>
      </c>
    </row>
    <row r="447" spans="2:14" s="12" customFormat="1" hidden="1" x14ac:dyDescent="0.4">
      <c r="B447" s="7">
        <v>15</v>
      </c>
      <c r="C447" s="13">
        <v>43388.741793981484</v>
      </c>
      <c r="D447" s="12">
        <v>515</v>
      </c>
      <c r="E447" s="12" t="s">
        <v>73</v>
      </c>
      <c r="F447" s="12">
        <v>507</v>
      </c>
      <c r="G447" s="12" t="s">
        <v>66</v>
      </c>
      <c r="H447" s="13">
        <v>43388.732118055559</v>
      </c>
      <c r="I447" s="13">
        <v>43388.74119212963</v>
      </c>
      <c r="J447" s="12" t="s">
        <v>166</v>
      </c>
      <c r="K447" s="9">
        <f t="shared" si="23"/>
        <v>43388.731944444444</v>
      </c>
      <c r="L447" s="9">
        <f t="shared" si="23"/>
        <v>43388.740972222222</v>
      </c>
      <c r="M447" s="49" t="str">
        <f t="shared" si="24"/>
        <v>43388.731944444443388.7409722222</v>
      </c>
      <c r="N447" s="56" t="str">
        <f t="shared" si="22"/>
        <v>肯定的</v>
      </c>
    </row>
    <row r="448" spans="2:14" s="11" customFormat="1" hidden="1" x14ac:dyDescent="0.4">
      <c r="B448" s="7">
        <v>15</v>
      </c>
      <c r="C448" s="57">
        <v>43388.74560185185</v>
      </c>
      <c r="D448" s="11">
        <v>548</v>
      </c>
      <c r="E448" s="11" t="s">
        <v>54</v>
      </c>
      <c r="F448" s="11">
        <v>540</v>
      </c>
      <c r="G448" s="11" t="s">
        <v>71</v>
      </c>
      <c r="H448" s="57">
        <v>43388.739131944443</v>
      </c>
      <c r="I448" s="57">
        <v>43388.745486111111</v>
      </c>
      <c r="J448" s="11" t="s">
        <v>168</v>
      </c>
      <c r="K448" s="9">
        <f t="shared" si="23"/>
        <v>43388.738888888889</v>
      </c>
      <c r="L448" s="9">
        <f t="shared" si="23"/>
        <v>43388.745138888888</v>
      </c>
      <c r="M448" s="49" t="str">
        <f t="shared" si="24"/>
        <v>43388.738888888943388.7451388889</v>
      </c>
      <c r="N448" s="50" t="str">
        <f t="shared" si="22"/>
        <v>否定的</v>
      </c>
    </row>
    <row r="449" spans="1:16" s="11" customFormat="1" hidden="1" x14ac:dyDescent="0.4">
      <c r="B449" s="7">
        <v>15</v>
      </c>
      <c r="C449" s="57">
        <v>43388.817627314813</v>
      </c>
      <c r="D449" s="11">
        <v>503</v>
      </c>
      <c r="E449" s="11" t="s">
        <v>26</v>
      </c>
      <c r="F449" s="11">
        <v>508</v>
      </c>
      <c r="G449" s="11" t="s">
        <v>32</v>
      </c>
      <c r="H449" s="57">
        <v>43388.739317129628</v>
      </c>
      <c r="I449" s="57">
        <v>43388.747685185182</v>
      </c>
      <c r="J449" s="11" t="s">
        <v>166</v>
      </c>
      <c r="K449" s="9">
        <f t="shared" si="23"/>
        <v>43388.738888888889</v>
      </c>
      <c r="L449" s="9">
        <f t="shared" si="23"/>
        <v>43388.74722222222</v>
      </c>
      <c r="M449" s="49" t="str">
        <f t="shared" si="24"/>
        <v>43388.738888888943388.7472222222</v>
      </c>
      <c r="N449" s="50" t="str">
        <f t="shared" si="22"/>
        <v>肯定的</v>
      </c>
    </row>
    <row r="450" spans="1:16" s="11" customFormat="1" hidden="1" x14ac:dyDescent="0.4">
      <c r="B450" s="7">
        <v>15</v>
      </c>
      <c r="C450" s="57">
        <v>43388.745520833334</v>
      </c>
      <c r="D450" s="11">
        <v>548</v>
      </c>
      <c r="E450" s="11" t="s">
        <v>54</v>
      </c>
      <c r="F450" s="11">
        <v>540</v>
      </c>
      <c r="G450" s="11" t="s">
        <v>71</v>
      </c>
      <c r="H450" s="57">
        <v>43388.73982638889</v>
      </c>
      <c r="I450" s="57">
        <v>43388.745416666665</v>
      </c>
      <c r="J450" s="11" t="s">
        <v>166</v>
      </c>
      <c r="K450" s="9">
        <f t="shared" si="23"/>
        <v>43388.739583333336</v>
      </c>
      <c r="L450" s="9">
        <f t="shared" si="23"/>
        <v>43388.745138888888</v>
      </c>
      <c r="M450" s="49" t="str">
        <f t="shared" si="24"/>
        <v>43388.739583333343388.7451388889</v>
      </c>
      <c r="N450" s="50" t="str">
        <f t="shared" si="22"/>
        <v>肯定的</v>
      </c>
    </row>
    <row r="451" spans="1:16" s="11" customFormat="1" hidden="1" x14ac:dyDescent="0.4">
      <c r="B451" s="7">
        <v>15</v>
      </c>
      <c r="C451" s="57">
        <v>43388.784479166665</v>
      </c>
      <c r="D451" s="11">
        <v>539</v>
      </c>
      <c r="E451" s="11" t="s">
        <v>42</v>
      </c>
      <c r="F451" s="11">
        <v>533</v>
      </c>
      <c r="G451" s="11" t="s">
        <v>167</v>
      </c>
      <c r="H451" s="57">
        <v>43388.776759259257</v>
      </c>
      <c r="I451" s="57">
        <v>43388.783113425925</v>
      </c>
      <c r="J451" s="11" t="s">
        <v>166</v>
      </c>
      <c r="K451" s="9">
        <f t="shared" si="23"/>
        <v>43388.776388888888</v>
      </c>
      <c r="L451" s="9">
        <f t="shared" si="23"/>
        <v>43388.782638888886</v>
      </c>
      <c r="M451" s="49" t="str">
        <f t="shared" si="24"/>
        <v>43388.776388888943388.7826388889</v>
      </c>
      <c r="N451" s="50" t="str">
        <f t="shared" si="22"/>
        <v>肯定的</v>
      </c>
    </row>
    <row r="452" spans="1:16" s="11" customFormat="1" hidden="1" x14ac:dyDescent="0.4">
      <c r="B452" s="7">
        <v>15</v>
      </c>
      <c r="C452" s="57">
        <v>43388.797453703701</v>
      </c>
      <c r="D452" s="11">
        <v>544</v>
      </c>
      <c r="E452" s="11" t="s">
        <v>22</v>
      </c>
      <c r="F452" s="11">
        <v>545</v>
      </c>
      <c r="G452" s="11" t="s">
        <v>20</v>
      </c>
      <c r="H452" s="57">
        <v>43388.787928240738</v>
      </c>
      <c r="I452" s="57">
        <v>43388.79415509259</v>
      </c>
      <c r="J452" s="11" t="s">
        <v>166</v>
      </c>
      <c r="K452" s="9">
        <f t="shared" si="23"/>
        <v>43388.787499999999</v>
      </c>
      <c r="L452" s="9">
        <f t="shared" si="23"/>
        <v>43388.793749999997</v>
      </c>
      <c r="M452" s="49" t="str">
        <f t="shared" si="24"/>
        <v>43388.787543388.79375</v>
      </c>
      <c r="N452" s="50" t="str">
        <f t="shared" si="22"/>
        <v>肯定的</v>
      </c>
    </row>
    <row r="453" spans="1:16" s="11" customFormat="1" hidden="1" x14ac:dyDescent="0.4">
      <c r="B453" s="7">
        <v>15</v>
      </c>
      <c r="C453" s="57">
        <v>43388.807199074072</v>
      </c>
      <c r="D453" s="11">
        <v>508</v>
      </c>
      <c r="E453" s="11" t="s">
        <v>32</v>
      </c>
      <c r="F453" s="11">
        <v>515</v>
      </c>
      <c r="G453" s="11" t="s">
        <v>73</v>
      </c>
      <c r="H453" s="57">
        <v>43388.799409722225</v>
      </c>
      <c r="I453" s="57">
        <v>43388.804745370369</v>
      </c>
      <c r="J453" s="11" t="s">
        <v>166</v>
      </c>
      <c r="K453" s="9">
        <f t="shared" si="23"/>
        <v>43388.799305555556</v>
      </c>
      <c r="L453" s="9">
        <f t="shared" si="23"/>
        <v>43388.804166666669</v>
      </c>
      <c r="M453" s="49" t="str">
        <f t="shared" si="24"/>
        <v>43388.799305555643388.8041666667</v>
      </c>
      <c r="N453" s="50" t="str">
        <f t="shared" si="22"/>
        <v>肯定的</v>
      </c>
    </row>
    <row r="454" spans="1:16" s="11" customFormat="1" hidden="1" x14ac:dyDescent="0.4">
      <c r="B454" s="7">
        <v>15</v>
      </c>
      <c r="C454" s="57">
        <v>43388.81890046296</v>
      </c>
      <c r="D454" s="11">
        <v>546</v>
      </c>
      <c r="E454" s="11" t="s">
        <v>64</v>
      </c>
      <c r="F454" s="11">
        <v>514</v>
      </c>
      <c r="G454" s="11" t="s">
        <v>40</v>
      </c>
      <c r="H454" s="57">
        <v>43388.808668981481</v>
      </c>
      <c r="I454" s="57">
        <v>43388.817847222221</v>
      </c>
      <c r="J454" s="11" t="s">
        <v>166</v>
      </c>
      <c r="K454" s="9">
        <f t="shared" si="23"/>
        <v>43388.808333333334</v>
      </c>
      <c r="L454" s="9">
        <f t="shared" si="23"/>
        <v>43388.817361111112</v>
      </c>
      <c r="M454" s="49" t="str">
        <f t="shared" si="24"/>
        <v>43388.808333333343388.8173611111</v>
      </c>
      <c r="N454" s="50" t="str">
        <f t="shared" si="22"/>
        <v>肯定的</v>
      </c>
    </row>
    <row r="455" spans="1:16" s="11" customFormat="1" hidden="1" x14ac:dyDescent="0.4">
      <c r="B455" s="7">
        <v>15</v>
      </c>
      <c r="C455" s="57">
        <v>43388.820810185185</v>
      </c>
      <c r="D455" s="11">
        <v>510</v>
      </c>
      <c r="E455" s="11" t="s">
        <v>79</v>
      </c>
      <c r="F455" s="11">
        <v>539</v>
      </c>
      <c r="G455" s="11" t="s">
        <v>42</v>
      </c>
      <c r="H455" s="57">
        <v>43388.810902777775</v>
      </c>
      <c r="I455" s="57">
        <v>43388.817974537036</v>
      </c>
      <c r="J455" s="11" t="s">
        <v>166</v>
      </c>
      <c r="K455" s="9">
        <f t="shared" si="23"/>
        <v>43388.810416666667</v>
      </c>
      <c r="L455" s="9">
        <f t="shared" si="23"/>
        <v>43388.817361111112</v>
      </c>
      <c r="M455" s="49" t="str">
        <f t="shared" si="24"/>
        <v>43388.810416666743388.8173611111</v>
      </c>
      <c r="N455" s="50" t="str">
        <f t="shared" si="22"/>
        <v>肯定的</v>
      </c>
    </row>
    <row r="456" spans="1:16" s="11" customFormat="1" hidden="1" x14ac:dyDescent="0.4">
      <c r="B456" s="7">
        <v>15</v>
      </c>
      <c r="C456" s="57">
        <v>43388.83388888889</v>
      </c>
      <c r="D456" s="11">
        <v>530</v>
      </c>
      <c r="E456" s="11" t="s">
        <v>24</v>
      </c>
      <c r="F456" s="11">
        <v>523</v>
      </c>
      <c r="G456" s="11" t="s">
        <v>38</v>
      </c>
      <c r="H456" s="57">
        <v>43388.823344907411</v>
      </c>
      <c r="I456" s="57">
        <v>43388.83315972222</v>
      </c>
      <c r="J456" s="11" t="s">
        <v>166</v>
      </c>
      <c r="K456" s="9">
        <f t="shared" si="23"/>
        <v>43388.822916666664</v>
      </c>
      <c r="L456" s="9">
        <f t="shared" si="23"/>
        <v>43388.832638888889</v>
      </c>
      <c r="M456" s="49" t="str">
        <f t="shared" si="24"/>
        <v>43388.822916666743388.8326388889</v>
      </c>
      <c r="N456" s="50" t="str">
        <f t="shared" si="22"/>
        <v>肯定的</v>
      </c>
    </row>
    <row r="457" spans="1:16" s="11" customFormat="1" hidden="1" x14ac:dyDescent="0.4">
      <c r="B457" s="7">
        <v>15</v>
      </c>
      <c r="C457" s="57">
        <v>43388.833182870374</v>
      </c>
      <c r="D457" s="11">
        <v>514</v>
      </c>
      <c r="E457" s="11" t="s">
        <v>40</v>
      </c>
      <c r="F457" s="11">
        <v>546</v>
      </c>
      <c r="G457" s="11" t="s">
        <v>64</v>
      </c>
      <c r="H457" s="57">
        <v>43388.823865740742</v>
      </c>
      <c r="I457" s="57">
        <v>43388.832418981481</v>
      </c>
      <c r="J457" s="11" t="s">
        <v>166</v>
      </c>
      <c r="K457" s="9">
        <f t="shared" si="23"/>
        <v>43388.823611111111</v>
      </c>
      <c r="L457" s="9">
        <f t="shared" si="23"/>
        <v>43388.831944444442</v>
      </c>
      <c r="M457" s="49" t="str">
        <f t="shared" si="24"/>
        <v>43388.823611111143388.8319444444</v>
      </c>
      <c r="N457" s="50" t="str">
        <f t="shared" si="22"/>
        <v>肯定的</v>
      </c>
    </row>
    <row r="458" spans="1:16" s="11" customFormat="1" hidden="1" x14ac:dyDescent="0.4">
      <c r="B458" s="7">
        <v>15</v>
      </c>
      <c r="C458" s="57">
        <v>43388.83625</v>
      </c>
      <c r="D458" s="11">
        <v>508</v>
      </c>
      <c r="E458" s="11" t="s">
        <v>32</v>
      </c>
      <c r="F458" s="11">
        <v>545</v>
      </c>
      <c r="G458" s="11" t="s">
        <v>20</v>
      </c>
      <c r="H458" s="57">
        <v>43388.827662037038</v>
      </c>
      <c r="I458" s="57">
        <v>43388.835358796299</v>
      </c>
      <c r="J458" s="11" t="s">
        <v>166</v>
      </c>
      <c r="K458" s="9">
        <f t="shared" si="23"/>
        <v>43388.82708333333</v>
      </c>
      <c r="L458" s="9">
        <f t="shared" si="23"/>
        <v>43388.834722222222</v>
      </c>
      <c r="M458" s="49" t="str">
        <f t="shared" si="24"/>
        <v>43388.827083333343388.8347222222</v>
      </c>
      <c r="N458" s="50" t="str">
        <f t="shared" si="22"/>
        <v>肯定的</v>
      </c>
    </row>
    <row r="459" spans="1:16" s="11" customFormat="1" hidden="1" x14ac:dyDescent="0.4">
      <c r="B459" s="7">
        <v>15</v>
      </c>
      <c r="C459" s="57">
        <v>43388.842523148145</v>
      </c>
      <c r="D459" s="11">
        <v>546</v>
      </c>
      <c r="E459" s="11" t="s">
        <v>64</v>
      </c>
      <c r="F459" s="11">
        <v>514</v>
      </c>
      <c r="G459" s="11" t="s">
        <v>40</v>
      </c>
      <c r="H459" s="57">
        <v>43388.834722222222</v>
      </c>
      <c r="I459" s="57">
        <v>43388.842013888891</v>
      </c>
      <c r="J459" s="11" t="s">
        <v>166</v>
      </c>
      <c r="K459" s="9">
        <f t="shared" si="23"/>
        <v>43388.834722222222</v>
      </c>
      <c r="L459" s="9">
        <f t="shared" si="23"/>
        <v>43388.841666666667</v>
      </c>
      <c r="M459" s="49" t="str">
        <f t="shared" si="24"/>
        <v>43388.834722222243388.8416666667</v>
      </c>
      <c r="N459" s="50" t="str">
        <f t="shared" si="22"/>
        <v>肯定的</v>
      </c>
    </row>
    <row r="460" spans="1:16" s="11" customFormat="1" hidden="1" x14ac:dyDescent="0.4">
      <c r="B460" s="7">
        <v>15</v>
      </c>
      <c r="C460" s="57">
        <v>43388.845219907409</v>
      </c>
      <c r="D460" s="11">
        <v>508</v>
      </c>
      <c r="E460" s="11" t="s">
        <v>32</v>
      </c>
      <c r="F460" s="11">
        <v>515</v>
      </c>
      <c r="G460" s="11" t="s">
        <v>73</v>
      </c>
      <c r="H460" s="57">
        <v>43388.838229166664</v>
      </c>
      <c r="I460" s="57">
        <v>43388.842199074075</v>
      </c>
      <c r="J460" s="11" t="s">
        <v>166</v>
      </c>
      <c r="K460" s="9">
        <f t="shared" si="23"/>
        <v>43388.838194444441</v>
      </c>
      <c r="L460" s="9">
        <f t="shared" si="23"/>
        <v>43388.841666666667</v>
      </c>
      <c r="M460" s="49" t="str">
        <f t="shared" si="24"/>
        <v>43388.838194444443388.8416666667</v>
      </c>
      <c r="N460" s="50" t="str">
        <f t="shared" si="22"/>
        <v>肯定的</v>
      </c>
    </row>
    <row r="461" spans="1:16" s="11" customFormat="1" hidden="1" x14ac:dyDescent="0.4">
      <c r="B461" s="7">
        <v>15</v>
      </c>
      <c r="C461" s="57">
        <v>43388.869537037041</v>
      </c>
      <c r="D461" s="11">
        <v>510</v>
      </c>
      <c r="E461" s="11" t="s">
        <v>79</v>
      </c>
      <c r="F461" s="11">
        <v>546</v>
      </c>
      <c r="G461" s="11" t="s">
        <v>64</v>
      </c>
      <c r="H461" s="57">
        <v>43388.856550925928</v>
      </c>
      <c r="I461" s="57">
        <v>43388.868530092594</v>
      </c>
      <c r="J461" s="11" t="s">
        <v>166</v>
      </c>
      <c r="K461" s="9">
        <f t="shared" si="23"/>
        <v>43388.856249999997</v>
      </c>
      <c r="L461" s="9">
        <f t="shared" si="23"/>
        <v>43388.868055555555</v>
      </c>
      <c r="M461" s="49" t="str">
        <f t="shared" si="24"/>
        <v>43388.8562543388.8680555556</v>
      </c>
      <c r="N461" s="50" t="str">
        <f t="shared" si="22"/>
        <v>肯定的</v>
      </c>
    </row>
    <row r="462" spans="1:16" s="11" customFormat="1" hidden="1" x14ac:dyDescent="0.4">
      <c r="A462" s="7"/>
      <c r="B462" s="7">
        <v>15</v>
      </c>
      <c r="C462" s="8">
        <v>43388.865810185183</v>
      </c>
      <c r="D462" s="7">
        <v>539</v>
      </c>
      <c r="E462" s="7" t="s">
        <v>42</v>
      </c>
      <c r="F462" s="7">
        <v>544</v>
      </c>
      <c r="G462" s="7" t="s">
        <v>22</v>
      </c>
      <c r="H462" s="8">
        <v>43388.856666666667</v>
      </c>
      <c r="I462" s="8">
        <v>43388.862592592595</v>
      </c>
      <c r="J462" s="7" t="s">
        <v>166</v>
      </c>
      <c r="K462" s="9">
        <f t="shared" si="23"/>
        <v>43388.856249999997</v>
      </c>
      <c r="L462" s="9">
        <f t="shared" si="23"/>
        <v>43388.862500000003</v>
      </c>
      <c r="M462" s="49" t="str">
        <f t="shared" si="24"/>
        <v>43388.8562543388.8625</v>
      </c>
      <c r="N462" s="50" t="str">
        <f t="shared" si="22"/>
        <v>肯定的</v>
      </c>
      <c r="O462" s="7"/>
      <c r="P462" s="7"/>
    </row>
    <row r="463" spans="1:16" s="11" customFormat="1" hidden="1" x14ac:dyDescent="0.4">
      <c r="B463" s="7">
        <v>16</v>
      </c>
      <c r="C463" s="57">
        <v>43389.507071759261</v>
      </c>
      <c r="D463" s="11">
        <v>548</v>
      </c>
      <c r="E463" s="11" t="s">
        <v>54</v>
      </c>
      <c r="F463" s="11">
        <v>545</v>
      </c>
      <c r="G463" s="11" t="s">
        <v>20</v>
      </c>
      <c r="H463" s="57">
        <v>43389.44431712963</v>
      </c>
      <c r="I463" s="57">
        <v>43389.506886574076</v>
      </c>
      <c r="J463" s="11" t="s">
        <v>168</v>
      </c>
      <c r="K463" s="9">
        <f t="shared" si="23"/>
        <v>43389.443749999999</v>
      </c>
      <c r="L463" s="9">
        <f t="shared" si="23"/>
        <v>43389.506249999999</v>
      </c>
      <c r="M463" s="49" t="str">
        <f t="shared" si="24"/>
        <v>43389.4437543389.50625</v>
      </c>
      <c r="N463" s="50" t="str">
        <f t="shared" si="22"/>
        <v>否定的</v>
      </c>
    </row>
    <row r="464" spans="1:16" s="11" customFormat="1" hidden="1" x14ac:dyDescent="0.4">
      <c r="B464" s="7">
        <v>16</v>
      </c>
      <c r="C464" s="57">
        <v>43389.466620370367</v>
      </c>
      <c r="D464" s="11">
        <v>539</v>
      </c>
      <c r="E464" s="11" t="s">
        <v>42</v>
      </c>
      <c r="F464" s="11">
        <v>533</v>
      </c>
      <c r="G464" s="11" t="s">
        <v>167</v>
      </c>
      <c r="H464" s="57">
        <v>43389.450567129628</v>
      </c>
      <c r="I464" s="57">
        <v>43389.463495370372</v>
      </c>
      <c r="J464" s="11" t="s">
        <v>166</v>
      </c>
      <c r="K464" s="9">
        <f t="shared" si="23"/>
        <v>43389.45</v>
      </c>
      <c r="L464" s="9">
        <f t="shared" si="23"/>
        <v>43389.463194444441</v>
      </c>
      <c r="M464" s="49" t="str">
        <f t="shared" si="24"/>
        <v>43389.4543389.4631944444</v>
      </c>
      <c r="N464" s="50" t="str">
        <f t="shared" si="22"/>
        <v>肯定的</v>
      </c>
    </row>
    <row r="465" spans="2:14" s="11" customFormat="1" hidden="1" x14ac:dyDescent="0.4">
      <c r="B465" s="7">
        <v>16</v>
      </c>
      <c r="C465" s="57">
        <v>43389.469212962962</v>
      </c>
      <c r="D465" s="11">
        <v>543</v>
      </c>
      <c r="E465" s="11" t="s">
        <v>28</v>
      </c>
      <c r="F465" s="11">
        <v>540</v>
      </c>
      <c r="G465" s="11" t="s">
        <v>71</v>
      </c>
      <c r="H465" s="57">
        <v>43389.457673611112</v>
      </c>
      <c r="I465" s="57">
        <v>43389.467789351853</v>
      </c>
      <c r="J465" s="11" t="s">
        <v>166</v>
      </c>
      <c r="K465" s="9">
        <f t="shared" si="23"/>
        <v>43389.457638888889</v>
      </c>
      <c r="L465" s="9">
        <f t="shared" si="23"/>
        <v>43389.467361111114</v>
      </c>
      <c r="M465" s="49" t="str">
        <f t="shared" si="24"/>
        <v>43389.457638888943389.4673611111</v>
      </c>
      <c r="N465" s="50" t="str">
        <f t="shared" si="22"/>
        <v>肯定的</v>
      </c>
    </row>
    <row r="466" spans="2:14" s="11" customFormat="1" hidden="1" x14ac:dyDescent="0.4">
      <c r="B466" s="7">
        <v>16</v>
      </c>
      <c r="C466" s="57">
        <v>43389.499583333331</v>
      </c>
      <c r="D466" s="11">
        <v>523</v>
      </c>
      <c r="E466" s="11" t="s">
        <v>38</v>
      </c>
      <c r="F466" s="11">
        <v>543</v>
      </c>
      <c r="G466" s="11" t="s">
        <v>28</v>
      </c>
      <c r="H466" s="57">
        <v>43389.461134259262</v>
      </c>
      <c r="I466" s="57">
        <v>43389.496365740742</v>
      </c>
      <c r="J466" s="11" t="s">
        <v>166</v>
      </c>
      <c r="K466" s="9">
        <f t="shared" si="23"/>
        <v>43389.461111111108</v>
      </c>
      <c r="L466" s="9">
        <f t="shared" si="23"/>
        <v>43389.495833333334</v>
      </c>
      <c r="M466" s="49" t="str">
        <f t="shared" si="24"/>
        <v>43389.461111111143389.4958333333</v>
      </c>
      <c r="N466" s="50" t="str">
        <f t="shared" si="22"/>
        <v>肯定的</v>
      </c>
    </row>
    <row r="467" spans="2:14" s="11" customFormat="1" hidden="1" x14ac:dyDescent="0.4">
      <c r="B467" s="7">
        <v>16</v>
      </c>
      <c r="C467" s="57">
        <v>43389.479814814818</v>
      </c>
      <c r="D467" s="11">
        <v>513</v>
      </c>
      <c r="E467" s="11" t="s">
        <v>44</v>
      </c>
      <c r="F467" s="11">
        <v>514</v>
      </c>
      <c r="G467" s="11" t="s">
        <v>40</v>
      </c>
      <c r="H467" s="57">
        <v>43389.465057870373</v>
      </c>
      <c r="I467" s="57">
        <v>43389.475601851853</v>
      </c>
      <c r="J467" s="11" t="s">
        <v>166</v>
      </c>
      <c r="K467" s="9">
        <f t="shared" si="23"/>
        <v>43389.464583333334</v>
      </c>
      <c r="L467" s="9">
        <f t="shared" si="23"/>
        <v>43389.474999999999</v>
      </c>
      <c r="M467" s="49" t="str">
        <f t="shared" si="24"/>
        <v>43389.464583333343389.475</v>
      </c>
      <c r="N467" s="50" t="str">
        <f t="shared" si="22"/>
        <v>肯定的</v>
      </c>
    </row>
    <row r="468" spans="2:14" s="11" customFormat="1" hidden="1" x14ac:dyDescent="0.4">
      <c r="B468" s="7">
        <v>16</v>
      </c>
      <c r="C468" s="57">
        <v>43389.503668981481</v>
      </c>
      <c r="D468" s="11">
        <v>546</v>
      </c>
      <c r="E468" s="11" t="s">
        <v>64</v>
      </c>
      <c r="F468" s="11">
        <v>514</v>
      </c>
      <c r="G468" s="11" t="s">
        <v>40</v>
      </c>
      <c r="H468" s="57">
        <v>43389.474131944444</v>
      </c>
      <c r="I468" s="57">
        <v>43389.503136574072</v>
      </c>
      <c r="J468" s="11" t="s">
        <v>166</v>
      </c>
      <c r="K468" s="9">
        <f t="shared" si="23"/>
        <v>43389.473611111112</v>
      </c>
      <c r="L468" s="9">
        <f t="shared" si="23"/>
        <v>43389.50277777778</v>
      </c>
      <c r="M468" s="49" t="str">
        <f t="shared" si="24"/>
        <v>43389.473611111143389.5027777778</v>
      </c>
      <c r="N468" s="50" t="str">
        <f t="shared" si="22"/>
        <v>肯定的</v>
      </c>
    </row>
    <row r="469" spans="2:14" s="11" customFormat="1" hidden="1" x14ac:dyDescent="0.4">
      <c r="B469" s="7">
        <v>16</v>
      </c>
      <c r="C469" s="57">
        <v>43389.48</v>
      </c>
      <c r="D469" s="11">
        <v>515</v>
      </c>
      <c r="E469" s="11" t="s">
        <v>73</v>
      </c>
      <c r="F469" s="11">
        <v>545</v>
      </c>
      <c r="G469" s="11" t="s">
        <v>20</v>
      </c>
      <c r="H469" s="57">
        <v>43389.475393518522</v>
      </c>
      <c r="I469" s="57">
        <v>43389.478750000002</v>
      </c>
      <c r="J469" s="11" t="s">
        <v>166</v>
      </c>
      <c r="K469" s="9">
        <f t="shared" si="23"/>
        <v>43389.474999999999</v>
      </c>
      <c r="L469" s="9">
        <f t="shared" si="23"/>
        <v>43389.478472222225</v>
      </c>
      <c r="M469" s="49" t="str">
        <f t="shared" si="24"/>
        <v>43389.47543389.4784722222</v>
      </c>
      <c r="N469" s="50" t="str">
        <f t="shared" si="22"/>
        <v>肯定的</v>
      </c>
    </row>
    <row r="470" spans="2:14" s="11" customFormat="1" hidden="1" x14ac:dyDescent="0.4">
      <c r="B470" s="7">
        <v>16</v>
      </c>
      <c r="C470" s="57">
        <v>43389.507719907408</v>
      </c>
      <c r="D470" s="11">
        <v>507</v>
      </c>
      <c r="E470" s="11" t="s">
        <v>66</v>
      </c>
      <c r="F470" s="11">
        <v>525</v>
      </c>
      <c r="G470" s="11" t="s">
        <v>51</v>
      </c>
      <c r="H470" s="57">
        <v>43389.487268518518</v>
      </c>
      <c r="I470" s="57">
        <v>43389.506331018521</v>
      </c>
      <c r="J470" s="11" t="s">
        <v>166</v>
      </c>
      <c r="K470" s="9">
        <f t="shared" si="23"/>
        <v>43389.486805555556</v>
      </c>
      <c r="L470" s="9">
        <f t="shared" si="23"/>
        <v>43389.506249999999</v>
      </c>
      <c r="M470" s="49" t="str">
        <f t="shared" si="24"/>
        <v>43389.486805555643389.50625</v>
      </c>
      <c r="N470" s="50" t="str">
        <f t="shared" si="22"/>
        <v>肯定的</v>
      </c>
    </row>
    <row r="471" spans="2:14" s="11" customFormat="1" hidden="1" x14ac:dyDescent="0.4">
      <c r="B471" s="7">
        <v>16</v>
      </c>
      <c r="C471" s="57">
        <v>43389.51489583333</v>
      </c>
      <c r="D471" s="11">
        <v>545</v>
      </c>
      <c r="E471" s="11" t="s">
        <v>20</v>
      </c>
      <c r="F471" s="11">
        <v>532</v>
      </c>
      <c r="G471" s="11" t="s">
        <v>75</v>
      </c>
      <c r="H471" s="57">
        <v>43389.508206018516</v>
      </c>
      <c r="I471" s="57">
        <v>43389.513148148151</v>
      </c>
      <c r="J471" s="11" t="s">
        <v>166</v>
      </c>
      <c r="K471" s="9">
        <f t="shared" si="23"/>
        <v>43389.507638888892</v>
      </c>
      <c r="L471" s="9">
        <f t="shared" si="23"/>
        <v>43389.512499999997</v>
      </c>
      <c r="M471" s="49" t="str">
        <f t="shared" si="24"/>
        <v>43389.507638888943389.5125</v>
      </c>
      <c r="N471" s="50" t="str">
        <f t="shared" si="22"/>
        <v>肯定的</v>
      </c>
    </row>
    <row r="472" spans="2:14" s="11" customFormat="1" hidden="1" x14ac:dyDescent="0.4">
      <c r="B472" s="7">
        <v>16</v>
      </c>
      <c r="C472" s="57">
        <v>43389.741157407407</v>
      </c>
      <c r="D472" s="11">
        <v>532</v>
      </c>
      <c r="E472" s="11" t="s">
        <v>75</v>
      </c>
      <c r="F472" s="11">
        <v>539</v>
      </c>
      <c r="G472" s="11" t="s">
        <v>42</v>
      </c>
      <c r="H472" s="57">
        <v>43389.53056712963</v>
      </c>
      <c r="I472" s="57">
        <v>43389.738321759258</v>
      </c>
      <c r="J472" s="11" t="s">
        <v>166</v>
      </c>
      <c r="K472" s="9">
        <f t="shared" si="23"/>
        <v>43389.530555555553</v>
      </c>
      <c r="L472" s="9">
        <f t="shared" si="23"/>
        <v>43389.738194444442</v>
      </c>
      <c r="M472" s="49" t="str">
        <f t="shared" si="24"/>
        <v>43389.530555555643389.7381944444</v>
      </c>
      <c r="N472" s="50" t="str">
        <f t="shared" si="22"/>
        <v>肯定的</v>
      </c>
    </row>
    <row r="473" spans="2:14" s="11" customFormat="1" hidden="1" x14ac:dyDescent="0.4">
      <c r="B473" s="7">
        <v>16</v>
      </c>
      <c r="C473" s="57">
        <v>43389.5546412037</v>
      </c>
      <c r="D473" s="11">
        <v>549</v>
      </c>
      <c r="E473" s="11" t="s">
        <v>77</v>
      </c>
      <c r="F473" s="11">
        <v>545</v>
      </c>
      <c r="G473" s="11" t="s">
        <v>20</v>
      </c>
      <c r="H473" s="57">
        <v>43389.542164351849</v>
      </c>
      <c r="I473" s="57">
        <v>43389.554270833331</v>
      </c>
      <c r="J473" s="11" t="s">
        <v>166</v>
      </c>
      <c r="K473" s="9">
        <f t="shared" si="23"/>
        <v>43389.541666666664</v>
      </c>
      <c r="L473" s="9">
        <f t="shared" si="23"/>
        <v>43389.554166666669</v>
      </c>
      <c r="M473" s="49" t="str">
        <f t="shared" si="24"/>
        <v>43389.541666666743389.5541666667</v>
      </c>
      <c r="N473" s="50" t="str">
        <f t="shared" si="22"/>
        <v>肯定的</v>
      </c>
    </row>
    <row r="474" spans="2:14" s="11" customFormat="1" hidden="1" x14ac:dyDescent="0.4">
      <c r="B474" s="7">
        <v>16</v>
      </c>
      <c r="C474" s="57">
        <v>43389.58085648148</v>
      </c>
      <c r="D474" s="11">
        <v>546</v>
      </c>
      <c r="E474" s="11" t="s">
        <v>64</v>
      </c>
      <c r="F474" s="11">
        <v>503</v>
      </c>
      <c r="G474" s="11" t="s">
        <v>26</v>
      </c>
      <c r="H474" s="57">
        <v>43389.568101851852</v>
      </c>
      <c r="I474" s="57">
        <v>43389.580613425926</v>
      </c>
      <c r="J474" s="11" t="s">
        <v>166</v>
      </c>
      <c r="K474" s="9">
        <f t="shared" si="23"/>
        <v>43389.568055555559</v>
      </c>
      <c r="L474" s="9">
        <f t="shared" si="23"/>
        <v>43389.580555555556</v>
      </c>
      <c r="M474" s="49" t="str">
        <f t="shared" si="24"/>
        <v>43389.568055555643389.5805555556</v>
      </c>
      <c r="N474" s="50" t="str">
        <f t="shared" si="22"/>
        <v>肯定的</v>
      </c>
    </row>
    <row r="475" spans="2:14" s="11" customFormat="1" hidden="1" x14ac:dyDescent="0.4">
      <c r="B475" s="7">
        <v>16</v>
      </c>
      <c r="C475" s="57">
        <v>43389.602303240739</v>
      </c>
      <c r="D475" s="11">
        <v>546</v>
      </c>
      <c r="E475" s="11" t="s">
        <v>64</v>
      </c>
      <c r="F475" s="11">
        <v>511</v>
      </c>
      <c r="G475" s="11" t="s">
        <v>36</v>
      </c>
      <c r="H475" s="57">
        <v>43389.588043981479</v>
      </c>
      <c r="I475" s="57">
        <v>43389.601435185185</v>
      </c>
      <c r="J475" s="11" t="s">
        <v>166</v>
      </c>
      <c r="K475" s="9">
        <f t="shared" si="23"/>
        <v>43389.587500000001</v>
      </c>
      <c r="L475" s="9">
        <f t="shared" si="23"/>
        <v>43389.601388888892</v>
      </c>
      <c r="M475" s="49" t="str">
        <f t="shared" si="24"/>
        <v>43389.587543389.6013888889</v>
      </c>
      <c r="N475" s="50" t="str">
        <f t="shared" si="22"/>
        <v>肯定的</v>
      </c>
    </row>
    <row r="476" spans="2:14" s="11" customFormat="1" hidden="1" x14ac:dyDescent="0.4">
      <c r="B476" s="7">
        <v>16</v>
      </c>
      <c r="C476" s="57">
        <v>43389.618379629632</v>
      </c>
      <c r="D476" s="11">
        <v>539</v>
      </c>
      <c r="E476" s="11" t="s">
        <v>42</v>
      </c>
      <c r="F476" s="11">
        <v>510</v>
      </c>
      <c r="G476" s="11" t="s">
        <v>79</v>
      </c>
      <c r="H476" s="57">
        <v>43389.610601851855</v>
      </c>
      <c r="I476" s="57">
        <v>43389.615347222221</v>
      </c>
      <c r="J476" s="11" t="s">
        <v>166</v>
      </c>
      <c r="K476" s="9">
        <f t="shared" si="23"/>
        <v>43389.61041666667</v>
      </c>
      <c r="L476" s="9">
        <f t="shared" si="23"/>
        <v>43389.615277777775</v>
      </c>
      <c r="M476" s="49" t="str">
        <f t="shared" si="24"/>
        <v>43389.610416666743389.6152777778</v>
      </c>
      <c r="N476" s="50" t="str">
        <f t="shared" si="22"/>
        <v>肯定的</v>
      </c>
    </row>
    <row r="477" spans="2:14" s="11" customFormat="1" hidden="1" x14ac:dyDescent="0.4">
      <c r="B477" s="7">
        <v>16</v>
      </c>
      <c r="C477" s="57">
        <v>43389.657361111109</v>
      </c>
      <c r="D477" s="11">
        <v>541</v>
      </c>
      <c r="E477" s="11" t="s">
        <v>56</v>
      </c>
      <c r="F477" s="11">
        <v>546</v>
      </c>
      <c r="G477" s="11" t="s">
        <v>64</v>
      </c>
      <c r="H477" s="57">
        <v>43389.617789351854</v>
      </c>
      <c r="I477" s="57">
        <v>43389.656354166669</v>
      </c>
      <c r="J477" s="11" t="s">
        <v>166</v>
      </c>
      <c r="K477" s="9">
        <f t="shared" si="23"/>
        <v>43389.617361111108</v>
      </c>
      <c r="L477" s="9">
        <f t="shared" si="23"/>
        <v>43389.65625</v>
      </c>
      <c r="M477" s="49" t="str">
        <f t="shared" si="24"/>
        <v>43389.617361111143389.65625</v>
      </c>
      <c r="N477" s="50" t="str">
        <f t="shared" si="22"/>
        <v>肯定的</v>
      </c>
    </row>
    <row r="478" spans="2:14" s="12" customFormat="1" hidden="1" x14ac:dyDescent="0.4">
      <c r="B478" s="7">
        <v>16</v>
      </c>
      <c r="C478" s="13">
        <v>43389.637083333335</v>
      </c>
      <c r="D478" s="12">
        <v>546</v>
      </c>
      <c r="E478" s="12" t="s">
        <v>64</v>
      </c>
      <c r="F478" s="12">
        <v>515</v>
      </c>
      <c r="G478" s="12" t="s">
        <v>73</v>
      </c>
      <c r="H478" s="13">
        <v>43389.626342592594</v>
      </c>
      <c r="I478" s="13">
        <v>43389.636921296296</v>
      </c>
      <c r="J478" s="12" t="s">
        <v>166</v>
      </c>
      <c r="K478" s="9">
        <f t="shared" si="23"/>
        <v>43389.625694444447</v>
      </c>
      <c r="L478" s="9">
        <f t="shared" si="23"/>
        <v>43389.636805555558</v>
      </c>
      <c r="M478" s="49" t="str">
        <f t="shared" si="24"/>
        <v>43389.625694444443389.6368055556</v>
      </c>
      <c r="N478" s="56" t="str">
        <f t="shared" si="22"/>
        <v>肯定的</v>
      </c>
    </row>
    <row r="479" spans="2:14" s="11" customFormat="1" hidden="1" x14ac:dyDescent="0.4">
      <c r="B479" s="7">
        <v>16</v>
      </c>
      <c r="C479" s="57">
        <v>43389.65929398148</v>
      </c>
      <c r="D479" s="11">
        <v>541</v>
      </c>
      <c r="E479" s="11" t="s">
        <v>56</v>
      </c>
      <c r="F479" s="11">
        <v>530</v>
      </c>
      <c r="G479" s="11" t="s">
        <v>24</v>
      </c>
      <c r="H479" s="57">
        <v>43389.643229166664</v>
      </c>
      <c r="I479" s="57">
        <v>43389.658680555556</v>
      </c>
      <c r="J479" s="11" t="s">
        <v>166</v>
      </c>
      <c r="K479" s="9">
        <f t="shared" si="23"/>
        <v>43389.643055555556</v>
      </c>
      <c r="L479" s="9">
        <f t="shared" si="23"/>
        <v>43389.658333333333</v>
      </c>
      <c r="M479" s="49" t="str">
        <f t="shared" si="24"/>
        <v>43389.643055555643389.6583333333</v>
      </c>
      <c r="N479" s="50" t="str">
        <f t="shared" ref="N479:N542" si="25">J479</f>
        <v>肯定的</v>
      </c>
    </row>
    <row r="480" spans="2:14" s="11" customFormat="1" hidden="1" x14ac:dyDescent="0.4">
      <c r="B480" s="7">
        <v>16</v>
      </c>
      <c r="C480" s="57">
        <v>43389.655868055554</v>
      </c>
      <c r="D480" s="11">
        <v>515</v>
      </c>
      <c r="E480" s="11" t="s">
        <v>73</v>
      </c>
      <c r="F480" s="11">
        <v>514</v>
      </c>
      <c r="G480" s="11" t="s">
        <v>40</v>
      </c>
      <c r="H480" s="57">
        <v>43389.649456018517</v>
      </c>
      <c r="I480" s="57">
        <v>43389.655532407407</v>
      </c>
      <c r="J480" s="11" t="s">
        <v>166</v>
      </c>
      <c r="K480" s="9">
        <f t="shared" si="23"/>
        <v>43389.649305555555</v>
      </c>
      <c r="L480" s="9">
        <f t="shared" si="23"/>
        <v>43389.654861111114</v>
      </c>
      <c r="M480" s="49" t="str">
        <f t="shared" si="24"/>
        <v>43389.649305555643389.6548611111</v>
      </c>
      <c r="N480" s="50" t="str">
        <f t="shared" si="25"/>
        <v>肯定的</v>
      </c>
    </row>
    <row r="481" spans="1:16" s="11" customFormat="1" hidden="1" x14ac:dyDescent="0.4">
      <c r="B481" s="7">
        <v>16</v>
      </c>
      <c r="C481" s="57">
        <v>43389.695671296293</v>
      </c>
      <c r="D481" s="11">
        <v>507</v>
      </c>
      <c r="E481" s="11" t="s">
        <v>66</v>
      </c>
      <c r="F481" s="11">
        <v>523</v>
      </c>
      <c r="G481" s="11" t="s">
        <v>38</v>
      </c>
      <c r="H481" s="57">
        <v>43389.682905092595</v>
      </c>
      <c r="I481" s="57">
        <v>43389.691435185188</v>
      </c>
      <c r="J481" s="11" t="s">
        <v>166</v>
      </c>
      <c r="K481" s="9">
        <f t="shared" si="23"/>
        <v>43389.682638888888</v>
      </c>
      <c r="L481" s="9">
        <f t="shared" si="23"/>
        <v>43389.690972222219</v>
      </c>
      <c r="M481" s="49" t="str">
        <f t="shared" si="24"/>
        <v>43389.682638888943389.6909722222</v>
      </c>
      <c r="N481" s="50" t="str">
        <f t="shared" si="25"/>
        <v>肯定的</v>
      </c>
    </row>
    <row r="482" spans="1:16" s="11" customFormat="1" hidden="1" x14ac:dyDescent="0.4">
      <c r="B482" s="7">
        <v>16</v>
      </c>
      <c r="C482" s="57">
        <v>43389.854305555556</v>
      </c>
      <c r="D482" s="11">
        <v>546</v>
      </c>
      <c r="E482" s="11" t="s">
        <v>64</v>
      </c>
      <c r="F482" s="11">
        <v>545</v>
      </c>
      <c r="G482" s="11" t="s">
        <v>20</v>
      </c>
      <c r="H482" s="57">
        <v>43389.69321759259</v>
      </c>
      <c r="I482" s="57">
        <v>43389.854050925926</v>
      </c>
      <c r="J482" s="11" t="s">
        <v>166</v>
      </c>
      <c r="K482" s="9">
        <f t="shared" si="23"/>
        <v>43389.693055555559</v>
      </c>
      <c r="L482" s="9">
        <f t="shared" si="23"/>
        <v>43389.853472222225</v>
      </c>
      <c r="M482" s="49" t="str">
        <f t="shared" si="24"/>
        <v>43389.693055555643389.8534722222</v>
      </c>
      <c r="N482" s="50" t="str">
        <f t="shared" si="25"/>
        <v>肯定的</v>
      </c>
    </row>
    <row r="483" spans="1:16" s="11" customFormat="1" hidden="1" x14ac:dyDescent="0.4">
      <c r="B483" s="7">
        <v>16</v>
      </c>
      <c r="C483" s="57">
        <v>43389.710439814815</v>
      </c>
      <c r="D483" s="11">
        <v>546</v>
      </c>
      <c r="E483" s="11" t="s">
        <v>64</v>
      </c>
      <c r="F483" s="11">
        <v>526</v>
      </c>
      <c r="G483" s="11" t="s">
        <v>69</v>
      </c>
      <c r="H483" s="57">
        <v>43389.694675925923</v>
      </c>
      <c r="I483" s="57">
        <v>43389.705231481479</v>
      </c>
      <c r="J483" s="11" t="s">
        <v>166</v>
      </c>
      <c r="K483" s="9">
        <f t="shared" si="23"/>
        <v>43389.694444444445</v>
      </c>
      <c r="L483" s="9">
        <f t="shared" si="23"/>
        <v>43389.704861111109</v>
      </c>
      <c r="M483" s="49" t="str">
        <f t="shared" si="24"/>
        <v>43389.694444444443389.7048611111</v>
      </c>
      <c r="N483" s="50" t="str">
        <f t="shared" si="25"/>
        <v>肯定的</v>
      </c>
    </row>
    <row r="484" spans="1:16" s="11" customFormat="1" hidden="1" x14ac:dyDescent="0.4">
      <c r="B484" s="7">
        <v>16</v>
      </c>
      <c r="C484" s="57">
        <v>43389.748101851852</v>
      </c>
      <c r="D484" s="11">
        <v>523</v>
      </c>
      <c r="E484" s="11" t="s">
        <v>38</v>
      </c>
      <c r="F484" s="11">
        <v>543</v>
      </c>
      <c r="G484" s="11" t="s">
        <v>28</v>
      </c>
      <c r="H484" s="57">
        <v>43389.71497685185</v>
      </c>
      <c r="I484" s="57">
        <v>43389.747210648151</v>
      </c>
      <c r="J484" s="11" t="s">
        <v>166</v>
      </c>
      <c r="K484" s="9">
        <f t="shared" si="23"/>
        <v>43389.714583333334</v>
      </c>
      <c r="L484" s="9">
        <f t="shared" si="23"/>
        <v>43389.746527777781</v>
      </c>
      <c r="M484" s="49" t="str">
        <f t="shared" si="24"/>
        <v>43389.714583333343389.7465277778</v>
      </c>
      <c r="N484" s="50" t="str">
        <f t="shared" si="25"/>
        <v>肯定的</v>
      </c>
    </row>
    <row r="485" spans="1:16" s="11" customFormat="1" hidden="1" x14ac:dyDescent="0.4">
      <c r="B485" s="7">
        <v>16</v>
      </c>
      <c r="C485" s="57">
        <v>43389.751770833333</v>
      </c>
      <c r="D485" s="11">
        <v>547</v>
      </c>
      <c r="E485" s="11" t="s">
        <v>47</v>
      </c>
      <c r="F485" s="11">
        <v>523</v>
      </c>
      <c r="G485" s="11" t="s">
        <v>38</v>
      </c>
      <c r="H485" s="57">
        <v>43389.732662037037</v>
      </c>
      <c r="I485" s="57">
        <v>43389.750381944446</v>
      </c>
      <c r="J485" s="11" t="s">
        <v>166</v>
      </c>
      <c r="K485" s="9">
        <f t="shared" si="23"/>
        <v>43389.732638888891</v>
      </c>
      <c r="L485" s="9">
        <f t="shared" si="23"/>
        <v>43389.75</v>
      </c>
      <c r="M485" s="49" t="str">
        <f t="shared" si="24"/>
        <v>43389.732638888943389.75</v>
      </c>
      <c r="N485" s="50" t="str">
        <f t="shared" si="25"/>
        <v>肯定的</v>
      </c>
    </row>
    <row r="486" spans="1:16" s="11" customFormat="1" hidden="1" x14ac:dyDescent="0.4">
      <c r="B486" s="7">
        <v>16</v>
      </c>
      <c r="C486" s="57">
        <v>43389.764247685183</v>
      </c>
      <c r="D486" s="11">
        <v>546</v>
      </c>
      <c r="E486" s="11" t="s">
        <v>64</v>
      </c>
      <c r="F486" s="11">
        <v>533</v>
      </c>
      <c r="G486" s="11" t="s">
        <v>167</v>
      </c>
      <c r="H486" s="57">
        <v>43389.751111111109</v>
      </c>
      <c r="I486" s="57">
        <v>43389.763680555552</v>
      </c>
      <c r="J486" s="11" t="s">
        <v>166</v>
      </c>
      <c r="K486" s="9">
        <f t="shared" si="23"/>
        <v>43389.750694444447</v>
      </c>
      <c r="L486" s="9">
        <f t="shared" si="23"/>
        <v>43389.763194444444</v>
      </c>
      <c r="M486" s="49" t="str">
        <f t="shared" si="24"/>
        <v>43389.750694444443389.7631944444</v>
      </c>
      <c r="N486" s="50" t="str">
        <f t="shared" si="25"/>
        <v>肯定的</v>
      </c>
    </row>
    <row r="487" spans="1:16" s="11" customFormat="1" hidden="1" x14ac:dyDescent="0.4">
      <c r="B487" s="7">
        <v>16</v>
      </c>
      <c r="C487" s="57">
        <v>43389.778229166666</v>
      </c>
      <c r="D487" s="11">
        <v>532</v>
      </c>
      <c r="E487" s="11" t="s">
        <v>75</v>
      </c>
      <c r="F487" s="11">
        <v>539</v>
      </c>
      <c r="G487" s="11" t="s">
        <v>42</v>
      </c>
      <c r="H487" s="57">
        <v>43389.762083333335</v>
      </c>
      <c r="I487" s="57">
        <v>43389.777743055558</v>
      </c>
      <c r="J487" s="11" t="s">
        <v>166</v>
      </c>
      <c r="K487" s="9">
        <f t="shared" si="23"/>
        <v>43389.761805555558</v>
      </c>
      <c r="L487" s="9">
        <f t="shared" si="23"/>
        <v>43389.777083333334</v>
      </c>
      <c r="M487" s="49" t="str">
        <f t="shared" si="24"/>
        <v>43389.761805555643389.7770833333</v>
      </c>
      <c r="N487" s="50" t="str">
        <f t="shared" si="25"/>
        <v>肯定的</v>
      </c>
    </row>
    <row r="488" spans="1:16" s="11" customFormat="1" hidden="1" x14ac:dyDescent="0.4">
      <c r="B488" s="7">
        <v>16</v>
      </c>
      <c r="C488" s="57">
        <v>43389.791388888887</v>
      </c>
      <c r="D488" s="11">
        <v>533</v>
      </c>
      <c r="E488" s="11" t="s">
        <v>167</v>
      </c>
      <c r="F488" s="11">
        <v>503</v>
      </c>
      <c r="G488" s="11" t="s">
        <v>26</v>
      </c>
      <c r="H488" s="57">
        <v>43389.770243055558</v>
      </c>
      <c r="I488" s="57">
        <v>43389.788923611108</v>
      </c>
      <c r="J488" s="11" t="s">
        <v>166</v>
      </c>
      <c r="K488" s="9">
        <f t="shared" si="23"/>
        <v>43389.770138888889</v>
      </c>
      <c r="L488" s="9">
        <f t="shared" si="23"/>
        <v>43389.788888888892</v>
      </c>
      <c r="M488" s="49" t="str">
        <f t="shared" si="24"/>
        <v>43389.770138888943389.7888888889</v>
      </c>
      <c r="N488" s="50" t="str">
        <f t="shared" si="25"/>
        <v>肯定的</v>
      </c>
    </row>
    <row r="489" spans="1:16" s="11" customFormat="1" hidden="1" x14ac:dyDescent="0.4">
      <c r="B489" s="7">
        <v>16</v>
      </c>
      <c r="C489" s="57">
        <v>43389.799155092594</v>
      </c>
      <c r="D489" s="11">
        <v>523</v>
      </c>
      <c r="E489" s="11" t="s">
        <v>38</v>
      </c>
      <c r="F489" s="11">
        <v>546</v>
      </c>
      <c r="G489" s="11" t="s">
        <v>64</v>
      </c>
      <c r="H489" s="57">
        <v>43389.780381944445</v>
      </c>
      <c r="I489" s="57">
        <v>43389.78738425926</v>
      </c>
      <c r="J489" s="11" t="s">
        <v>166</v>
      </c>
      <c r="K489" s="9">
        <f t="shared" si="23"/>
        <v>43389.779861111114</v>
      </c>
      <c r="L489" s="9">
        <f t="shared" si="23"/>
        <v>43389.786805555559</v>
      </c>
      <c r="M489" s="49" t="str">
        <f t="shared" si="24"/>
        <v>43389.779861111143389.7868055556</v>
      </c>
      <c r="N489" s="50" t="str">
        <f t="shared" si="25"/>
        <v>肯定的</v>
      </c>
    </row>
    <row r="490" spans="1:16" s="11" customFormat="1" hidden="1" x14ac:dyDescent="0.4">
      <c r="B490" s="7">
        <v>16</v>
      </c>
      <c r="C490" s="57">
        <v>43389.801423611112</v>
      </c>
      <c r="D490" s="11">
        <v>509</v>
      </c>
      <c r="E490" s="11" t="s">
        <v>58</v>
      </c>
      <c r="F490" s="11">
        <v>523</v>
      </c>
      <c r="G490" s="11" t="s">
        <v>38</v>
      </c>
      <c r="H490" s="57">
        <v>43389.790034722224</v>
      </c>
      <c r="I490" s="57">
        <v>43389.799398148149</v>
      </c>
      <c r="J490" s="11" t="s">
        <v>166</v>
      </c>
      <c r="K490" s="9">
        <f t="shared" si="23"/>
        <v>43389.789583333331</v>
      </c>
      <c r="L490" s="9">
        <f t="shared" si="23"/>
        <v>43389.799305555556</v>
      </c>
      <c r="M490" s="49" t="str">
        <f t="shared" si="24"/>
        <v>43389.789583333343389.7993055556</v>
      </c>
      <c r="N490" s="50" t="str">
        <f t="shared" si="25"/>
        <v>肯定的</v>
      </c>
    </row>
    <row r="491" spans="1:16" s="11" customFormat="1" hidden="1" x14ac:dyDescent="0.4">
      <c r="B491" s="7">
        <v>16</v>
      </c>
      <c r="C491" s="57">
        <v>43389.81318287037</v>
      </c>
      <c r="D491" s="11">
        <v>545</v>
      </c>
      <c r="E491" s="11" t="s">
        <v>20</v>
      </c>
      <c r="F491" s="11">
        <v>523</v>
      </c>
      <c r="G491" s="11" t="s">
        <v>38</v>
      </c>
      <c r="H491" s="57">
        <v>43389.801770833335</v>
      </c>
      <c r="I491" s="57">
        <v>43389.810983796298</v>
      </c>
      <c r="J491" s="11" t="s">
        <v>166</v>
      </c>
      <c r="K491" s="9">
        <f t="shared" si="23"/>
        <v>43389.801388888889</v>
      </c>
      <c r="L491" s="9">
        <f t="shared" si="23"/>
        <v>43389.810416666667</v>
      </c>
      <c r="M491" s="49" t="str">
        <f t="shared" si="24"/>
        <v>43389.801388888943389.8104166667</v>
      </c>
      <c r="N491" s="50" t="str">
        <f t="shared" si="25"/>
        <v>肯定的</v>
      </c>
    </row>
    <row r="492" spans="1:16" s="11" customFormat="1" hidden="1" x14ac:dyDescent="0.4">
      <c r="A492" s="7"/>
      <c r="B492" s="7">
        <v>16</v>
      </c>
      <c r="C492" s="8">
        <v>43389.87122685185</v>
      </c>
      <c r="D492" s="7">
        <v>523</v>
      </c>
      <c r="E492" s="7" t="s">
        <v>38</v>
      </c>
      <c r="F492" s="7">
        <v>546</v>
      </c>
      <c r="G492" s="7" t="s">
        <v>64</v>
      </c>
      <c r="H492" s="8">
        <v>43389.851469907408</v>
      </c>
      <c r="I492" s="8">
        <v>43389.870324074072</v>
      </c>
      <c r="J492" s="7" t="s">
        <v>166</v>
      </c>
      <c r="K492" s="9">
        <f t="shared" si="23"/>
        <v>43389.851388888892</v>
      </c>
      <c r="L492" s="9">
        <f t="shared" si="23"/>
        <v>43389.870138888888</v>
      </c>
      <c r="M492" s="49" t="str">
        <f t="shared" si="24"/>
        <v>43389.851388888943389.8701388889</v>
      </c>
      <c r="N492" s="50" t="str">
        <f t="shared" si="25"/>
        <v>肯定的</v>
      </c>
      <c r="O492" s="7"/>
      <c r="P492" s="7"/>
    </row>
    <row r="493" spans="1:16" s="11" customFormat="1" hidden="1" x14ac:dyDescent="0.4">
      <c r="B493" s="7">
        <v>17</v>
      </c>
      <c r="C493" s="57">
        <v>43390.515497685185</v>
      </c>
      <c r="D493" s="11">
        <v>548</v>
      </c>
      <c r="E493" s="11" t="s">
        <v>54</v>
      </c>
      <c r="F493" s="11">
        <v>530</v>
      </c>
      <c r="G493" s="11" t="s">
        <v>24</v>
      </c>
      <c r="H493" s="57">
        <v>43390.388298611113</v>
      </c>
      <c r="I493" s="57">
        <v>43390.514976851853</v>
      </c>
      <c r="J493" s="11" t="s">
        <v>166</v>
      </c>
      <c r="K493" s="9">
        <f t="shared" si="23"/>
        <v>43390.388194444444</v>
      </c>
      <c r="L493" s="9">
        <f t="shared" si="23"/>
        <v>43390.51458333333</v>
      </c>
      <c r="M493" s="49" t="str">
        <f t="shared" si="24"/>
        <v>43390.388194444443390.5145833333</v>
      </c>
      <c r="N493" s="50" t="str">
        <f t="shared" si="25"/>
        <v>肯定的</v>
      </c>
    </row>
    <row r="494" spans="1:16" s="11" customFormat="1" hidden="1" x14ac:dyDescent="0.4">
      <c r="B494" s="7">
        <v>17</v>
      </c>
      <c r="C494" s="57">
        <v>43390.44798611111</v>
      </c>
      <c r="D494" s="11">
        <v>515</v>
      </c>
      <c r="E494" s="11" t="s">
        <v>73</v>
      </c>
      <c r="F494" s="11">
        <v>533</v>
      </c>
      <c r="G494" s="11" t="s">
        <v>167</v>
      </c>
      <c r="H494" s="57">
        <v>43390.436782407407</v>
      </c>
      <c r="I494" s="57">
        <v>43390.445775462962</v>
      </c>
      <c r="J494" s="11" t="s">
        <v>166</v>
      </c>
      <c r="K494" s="9">
        <f t="shared" si="23"/>
        <v>43390.436111111114</v>
      </c>
      <c r="L494" s="9">
        <f t="shared" si="23"/>
        <v>43390.445138888892</v>
      </c>
      <c r="M494" s="49" t="str">
        <f t="shared" si="24"/>
        <v>43390.436111111143390.4451388889</v>
      </c>
      <c r="N494" s="50" t="str">
        <f t="shared" si="25"/>
        <v>肯定的</v>
      </c>
    </row>
    <row r="495" spans="1:16" s="11" customFormat="1" hidden="1" x14ac:dyDescent="0.4">
      <c r="B495" s="7">
        <v>17</v>
      </c>
      <c r="C495" s="57">
        <v>43390.701388888891</v>
      </c>
      <c r="D495" s="11">
        <v>507</v>
      </c>
      <c r="E495" s="11" t="s">
        <v>66</v>
      </c>
      <c r="F495" s="11">
        <v>549</v>
      </c>
      <c r="G495" s="11" t="s">
        <v>77</v>
      </c>
      <c r="H495" s="57">
        <v>43390.437719907408</v>
      </c>
      <c r="I495" s="57">
        <v>43390.696400462963</v>
      </c>
      <c r="J495" s="11" t="s">
        <v>166</v>
      </c>
      <c r="K495" s="9">
        <f t="shared" si="23"/>
        <v>43390.4375</v>
      </c>
      <c r="L495" s="9">
        <f t="shared" si="23"/>
        <v>43390.695833333331</v>
      </c>
      <c r="M495" s="49" t="str">
        <f t="shared" si="24"/>
        <v>43390.437543390.6958333333</v>
      </c>
      <c r="N495" s="50" t="str">
        <f t="shared" si="25"/>
        <v>肯定的</v>
      </c>
    </row>
    <row r="496" spans="1:16" s="11" customFormat="1" hidden="1" x14ac:dyDescent="0.4">
      <c r="B496" s="7">
        <v>17</v>
      </c>
      <c r="C496" s="57">
        <v>43390.468888888892</v>
      </c>
      <c r="D496" s="11">
        <v>525</v>
      </c>
      <c r="E496" s="11" t="s">
        <v>51</v>
      </c>
      <c r="F496" s="11">
        <v>508</v>
      </c>
      <c r="G496" s="11" t="s">
        <v>32</v>
      </c>
      <c r="H496" s="57">
        <v>43390.460879629631</v>
      </c>
      <c r="I496" s="57">
        <v>43390.46802083333</v>
      </c>
      <c r="J496" s="11" t="s">
        <v>166</v>
      </c>
      <c r="K496" s="9">
        <f t="shared" ref="K496:L559" si="26">INT(H496*1440)/1440</f>
        <v>43390.460416666669</v>
      </c>
      <c r="L496" s="9">
        <f t="shared" si="26"/>
        <v>43390.467361111114</v>
      </c>
      <c r="M496" s="49" t="str">
        <f t="shared" ref="M496:M559" si="27">CONCATENATE(K496,L496)</f>
        <v>43390.460416666743390.4673611111</v>
      </c>
      <c r="N496" s="50" t="str">
        <f t="shared" si="25"/>
        <v>肯定的</v>
      </c>
    </row>
    <row r="497" spans="2:14" s="11" customFormat="1" hidden="1" x14ac:dyDescent="0.4">
      <c r="B497" s="7">
        <v>17</v>
      </c>
      <c r="C497" s="57">
        <v>43390.557488425926</v>
      </c>
      <c r="D497" s="11">
        <v>543</v>
      </c>
      <c r="E497" s="11" t="s">
        <v>28</v>
      </c>
      <c r="F497" s="11">
        <v>507</v>
      </c>
      <c r="G497" s="11" t="s">
        <v>66</v>
      </c>
      <c r="H497" s="57">
        <v>43390.46266203704</v>
      </c>
      <c r="I497" s="57">
        <v>43390.555208333331</v>
      </c>
      <c r="J497" s="11" t="s">
        <v>166</v>
      </c>
      <c r="K497" s="9">
        <f t="shared" si="26"/>
        <v>43390.462500000001</v>
      </c>
      <c r="L497" s="9">
        <f t="shared" si="26"/>
        <v>43390.554861111108</v>
      </c>
      <c r="M497" s="49" t="str">
        <f t="shared" si="27"/>
        <v>43390.462543390.5548611111</v>
      </c>
      <c r="N497" s="50" t="str">
        <f t="shared" si="25"/>
        <v>肯定的</v>
      </c>
    </row>
    <row r="498" spans="2:14" s="11" customFormat="1" hidden="1" x14ac:dyDescent="0.4">
      <c r="B498" s="7">
        <v>17</v>
      </c>
      <c r="C498" s="57">
        <v>43390.482939814814</v>
      </c>
      <c r="D498" s="11">
        <v>546</v>
      </c>
      <c r="E498" s="11" t="s">
        <v>64</v>
      </c>
      <c r="F498" s="11">
        <v>523</v>
      </c>
      <c r="G498" s="11" t="s">
        <v>38</v>
      </c>
      <c r="H498" s="57">
        <v>43390.473356481481</v>
      </c>
      <c r="I498" s="57">
        <v>43390.480196759258</v>
      </c>
      <c r="J498" s="11" t="s">
        <v>166</v>
      </c>
      <c r="K498" s="9">
        <f t="shared" si="26"/>
        <v>43390.472916666666</v>
      </c>
      <c r="L498" s="9">
        <f t="shared" si="26"/>
        <v>43390.479861111111</v>
      </c>
      <c r="M498" s="49" t="str">
        <f t="shared" si="27"/>
        <v>43390.472916666743390.4798611111</v>
      </c>
      <c r="N498" s="50" t="str">
        <f t="shared" si="25"/>
        <v>肯定的</v>
      </c>
    </row>
    <row r="499" spans="2:14" s="11" customFormat="1" hidden="1" x14ac:dyDescent="0.4">
      <c r="B499" s="7">
        <v>17</v>
      </c>
      <c r="C499" s="57">
        <v>43390.486840277779</v>
      </c>
      <c r="D499" s="11">
        <v>548</v>
      </c>
      <c r="E499" s="11" t="s">
        <v>54</v>
      </c>
      <c r="F499" s="11">
        <v>545</v>
      </c>
      <c r="G499" s="11" t="s">
        <v>20</v>
      </c>
      <c r="H499" s="57">
        <v>43390.478148148148</v>
      </c>
      <c r="I499" s="57">
        <v>43390.486631944441</v>
      </c>
      <c r="J499" s="11" t="s">
        <v>166</v>
      </c>
      <c r="K499" s="9">
        <f t="shared" si="26"/>
        <v>43390.477777777778</v>
      </c>
      <c r="L499" s="9">
        <f t="shared" si="26"/>
        <v>43390.486111111109</v>
      </c>
      <c r="M499" s="49" t="str">
        <f t="shared" si="27"/>
        <v>43390.477777777843390.4861111111</v>
      </c>
      <c r="N499" s="50" t="str">
        <f t="shared" si="25"/>
        <v>肯定的</v>
      </c>
    </row>
    <row r="500" spans="2:14" s="11" customFormat="1" hidden="1" x14ac:dyDescent="0.4">
      <c r="B500" s="7">
        <v>17</v>
      </c>
      <c r="C500" s="57">
        <v>43390.497037037036</v>
      </c>
      <c r="D500" s="11">
        <v>511</v>
      </c>
      <c r="E500" s="11" t="s">
        <v>36</v>
      </c>
      <c r="F500" s="11">
        <v>502</v>
      </c>
      <c r="G500" s="11" t="s">
        <v>49</v>
      </c>
      <c r="H500" s="57">
        <v>43390.489317129628</v>
      </c>
      <c r="I500" s="57">
        <v>43390.496678240743</v>
      </c>
      <c r="J500" s="11" t="s">
        <v>166</v>
      </c>
      <c r="K500" s="9">
        <f t="shared" si="26"/>
        <v>43390.488888888889</v>
      </c>
      <c r="L500" s="9">
        <f t="shared" si="26"/>
        <v>43390.496527777781</v>
      </c>
      <c r="M500" s="49" t="str">
        <f t="shared" si="27"/>
        <v>43390.488888888943390.4965277778</v>
      </c>
      <c r="N500" s="50" t="str">
        <f t="shared" si="25"/>
        <v>肯定的</v>
      </c>
    </row>
    <row r="501" spans="2:14" s="11" customFormat="1" hidden="1" x14ac:dyDescent="0.4">
      <c r="B501" s="7">
        <v>17</v>
      </c>
      <c r="C501" s="57">
        <v>43390.530543981484</v>
      </c>
      <c r="D501" s="11">
        <v>530</v>
      </c>
      <c r="E501" s="11" t="s">
        <v>24</v>
      </c>
      <c r="F501" s="11">
        <v>514</v>
      </c>
      <c r="G501" s="11" t="s">
        <v>40</v>
      </c>
      <c r="H501" s="57">
        <v>43390.515682870369</v>
      </c>
      <c r="I501" s="57">
        <v>43390.529918981483</v>
      </c>
      <c r="J501" s="11" t="s">
        <v>166</v>
      </c>
      <c r="K501" s="9">
        <f t="shared" si="26"/>
        <v>43390.515277777777</v>
      </c>
      <c r="L501" s="9">
        <f t="shared" si="26"/>
        <v>43390.529861111114</v>
      </c>
      <c r="M501" s="49" t="str">
        <f t="shared" si="27"/>
        <v>43390.515277777843390.5298611111</v>
      </c>
      <c r="N501" s="50" t="str">
        <f t="shared" si="25"/>
        <v>肯定的</v>
      </c>
    </row>
    <row r="502" spans="2:14" s="11" customFormat="1" hidden="1" x14ac:dyDescent="0.4">
      <c r="B502" s="7">
        <v>17</v>
      </c>
      <c r="C502" s="57">
        <v>43390.640740740739</v>
      </c>
      <c r="D502" s="11">
        <v>507</v>
      </c>
      <c r="E502" s="11" t="s">
        <v>66</v>
      </c>
      <c r="F502" s="11">
        <v>533</v>
      </c>
      <c r="G502" s="11" t="s">
        <v>167</v>
      </c>
      <c r="H502" s="57">
        <v>43390.522997685184</v>
      </c>
      <c r="I502" s="57">
        <v>43390.639976851853</v>
      </c>
      <c r="J502" s="11" t="s">
        <v>166</v>
      </c>
      <c r="K502" s="9">
        <f t="shared" si="26"/>
        <v>43390.522916666669</v>
      </c>
      <c r="L502" s="9">
        <f t="shared" si="26"/>
        <v>43390.63958333333</v>
      </c>
      <c r="M502" s="49" t="str">
        <f t="shared" si="27"/>
        <v>43390.522916666743390.6395833333</v>
      </c>
      <c r="N502" s="50" t="str">
        <f t="shared" si="25"/>
        <v>肯定的</v>
      </c>
    </row>
    <row r="503" spans="2:14" s="11" customFormat="1" hidden="1" x14ac:dyDescent="0.4">
      <c r="B503" s="7">
        <v>17</v>
      </c>
      <c r="C503" s="57">
        <v>43390.541724537034</v>
      </c>
      <c r="D503" s="11">
        <v>532</v>
      </c>
      <c r="E503" s="11" t="s">
        <v>75</v>
      </c>
      <c r="F503" s="11">
        <v>534</v>
      </c>
      <c r="G503" s="11" t="s">
        <v>81</v>
      </c>
      <c r="H503" s="57">
        <v>43390.5315625</v>
      </c>
      <c r="I503" s="57">
        <v>43390.541215277779</v>
      </c>
      <c r="J503" s="11" t="s">
        <v>166</v>
      </c>
      <c r="K503" s="9">
        <f t="shared" si="26"/>
        <v>43390.53125</v>
      </c>
      <c r="L503" s="9">
        <f t="shared" si="26"/>
        <v>43390.540972222225</v>
      </c>
      <c r="M503" s="49" t="str">
        <f t="shared" si="27"/>
        <v>43390.5312543390.5409722222</v>
      </c>
      <c r="N503" s="50" t="str">
        <f t="shared" si="25"/>
        <v>肯定的</v>
      </c>
    </row>
    <row r="504" spans="2:14" s="11" customFormat="1" hidden="1" x14ac:dyDescent="0.4">
      <c r="B504" s="7">
        <v>17</v>
      </c>
      <c r="C504" s="57">
        <v>43390.561666666668</v>
      </c>
      <c r="D504" s="11">
        <v>508</v>
      </c>
      <c r="E504" s="11" t="s">
        <v>32</v>
      </c>
      <c r="F504" s="11">
        <v>510</v>
      </c>
      <c r="G504" s="11" t="s">
        <v>79</v>
      </c>
      <c r="H504" s="57">
        <v>43390.551886574074</v>
      </c>
      <c r="I504" s="57">
        <v>43390.559421296297</v>
      </c>
      <c r="J504" s="11" t="s">
        <v>166</v>
      </c>
      <c r="K504" s="9">
        <f t="shared" si="26"/>
        <v>43390.551388888889</v>
      </c>
      <c r="L504" s="9">
        <f t="shared" si="26"/>
        <v>43390.559027777781</v>
      </c>
      <c r="M504" s="49" t="str">
        <f t="shared" si="27"/>
        <v>43390.551388888943390.5590277778</v>
      </c>
      <c r="N504" s="50" t="str">
        <f t="shared" si="25"/>
        <v>肯定的</v>
      </c>
    </row>
    <row r="505" spans="2:14" s="11" customFormat="1" hidden="1" x14ac:dyDescent="0.4">
      <c r="B505" s="7">
        <v>17</v>
      </c>
      <c r="C505" s="57">
        <v>43390.610162037039</v>
      </c>
      <c r="D505" s="11">
        <v>515</v>
      </c>
      <c r="E505" s="11" t="s">
        <v>73</v>
      </c>
      <c r="F505" s="11">
        <v>544</v>
      </c>
      <c r="G505" s="11" t="s">
        <v>22</v>
      </c>
      <c r="H505" s="57">
        <v>43390.598796296297</v>
      </c>
      <c r="I505" s="57">
        <v>43390.608946759261</v>
      </c>
      <c r="J505" s="11" t="s">
        <v>166</v>
      </c>
      <c r="K505" s="9">
        <f t="shared" si="26"/>
        <v>43390.598611111112</v>
      </c>
      <c r="L505" s="9">
        <f t="shared" si="26"/>
        <v>43390.60833333333</v>
      </c>
      <c r="M505" s="49" t="str">
        <f t="shared" si="27"/>
        <v>43390.598611111143390.6083333333</v>
      </c>
      <c r="N505" s="50" t="str">
        <f t="shared" si="25"/>
        <v>肯定的</v>
      </c>
    </row>
    <row r="506" spans="2:14" s="11" customFormat="1" hidden="1" x14ac:dyDescent="0.4">
      <c r="B506" s="7">
        <v>17</v>
      </c>
      <c r="C506" s="57">
        <v>43390.645925925928</v>
      </c>
      <c r="D506" s="11">
        <v>530</v>
      </c>
      <c r="E506" s="11" t="s">
        <v>24</v>
      </c>
      <c r="F506" s="11">
        <v>507</v>
      </c>
      <c r="G506" s="11" t="s">
        <v>66</v>
      </c>
      <c r="H506" s="57">
        <v>43390.60050925926</v>
      </c>
      <c r="I506" s="57">
        <v>43390.607222222221</v>
      </c>
      <c r="J506" s="11" t="s">
        <v>166</v>
      </c>
      <c r="K506" s="9">
        <f t="shared" si="26"/>
        <v>43390.6</v>
      </c>
      <c r="L506" s="9">
        <f t="shared" si="26"/>
        <v>43390.606944444444</v>
      </c>
      <c r="M506" s="49" t="str">
        <f t="shared" si="27"/>
        <v>43390.643390.6069444444</v>
      </c>
      <c r="N506" s="50" t="str">
        <f t="shared" si="25"/>
        <v>肯定的</v>
      </c>
    </row>
    <row r="507" spans="2:14" s="11" customFormat="1" hidden="1" x14ac:dyDescent="0.4">
      <c r="B507" s="7">
        <v>17</v>
      </c>
      <c r="C507" s="57">
        <v>43390.632141203707</v>
      </c>
      <c r="D507" s="11">
        <v>515</v>
      </c>
      <c r="E507" s="11" t="s">
        <v>73</v>
      </c>
      <c r="F507" s="11">
        <v>539</v>
      </c>
      <c r="G507" s="11" t="s">
        <v>42</v>
      </c>
      <c r="H507" s="57">
        <v>43390.618888888886</v>
      </c>
      <c r="I507" s="57">
        <v>43390.632071759261</v>
      </c>
      <c r="J507" s="11" t="s">
        <v>166</v>
      </c>
      <c r="K507" s="9">
        <f t="shared" si="26"/>
        <v>43390.618750000001</v>
      </c>
      <c r="L507" s="9">
        <f t="shared" si="26"/>
        <v>43390.631944444445</v>
      </c>
      <c r="M507" s="49" t="str">
        <f t="shared" si="27"/>
        <v>43390.6187543390.6319444444</v>
      </c>
      <c r="N507" s="50" t="str">
        <f t="shared" si="25"/>
        <v>肯定的</v>
      </c>
    </row>
    <row r="508" spans="2:14" s="11" customFormat="1" hidden="1" x14ac:dyDescent="0.4">
      <c r="B508" s="7">
        <v>17</v>
      </c>
      <c r="C508" s="57">
        <v>43390.652638888889</v>
      </c>
      <c r="D508" s="11">
        <v>533</v>
      </c>
      <c r="E508" s="11" t="s">
        <v>167</v>
      </c>
      <c r="F508" s="11">
        <v>543</v>
      </c>
      <c r="G508" s="11" t="s">
        <v>28</v>
      </c>
      <c r="H508" s="57">
        <v>43390.636504629627</v>
      </c>
      <c r="I508" s="57">
        <v>43390.65216435185</v>
      </c>
      <c r="J508" s="11" t="s">
        <v>166</v>
      </c>
      <c r="K508" s="9">
        <f t="shared" si="26"/>
        <v>43390.636111111111</v>
      </c>
      <c r="L508" s="9">
        <f t="shared" si="26"/>
        <v>43390.652083333334</v>
      </c>
      <c r="M508" s="49" t="str">
        <f t="shared" si="27"/>
        <v>43390.636111111143390.6520833333</v>
      </c>
      <c r="N508" s="50" t="str">
        <f t="shared" si="25"/>
        <v>肯定的</v>
      </c>
    </row>
    <row r="509" spans="2:14" s="11" customFormat="1" hidden="1" x14ac:dyDescent="0.4">
      <c r="B509" s="7">
        <v>17</v>
      </c>
      <c r="C509" s="57">
        <v>43390.687002314815</v>
      </c>
      <c r="D509" s="11">
        <v>539</v>
      </c>
      <c r="E509" s="11" t="s">
        <v>42</v>
      </c>
      <c r="F509" s="11">
        <v>510</v>
      </c>
      <c r="G509" s="11" t="s">
        <v>79</v>
      </c>
      <c r="H509" s="57">
        <v>43390.643807870372</v>
      </c>
      <c r="I509" s="57">
        <v>43390.651307870372</v>
      </c>
      <c r="J509" s="11" t="s">
        <v>166</v>
      </c>
      <c r="K509" s="9">
        <f t="shared" si="26"/>
        <v>43390.643750000003</v>
      </c>
      <c r="L509" s="9">
        <f t="shared" si="26"/>
        <v>43390.650694444441</v>
      </c>
      <c r="M509" s="49" t="str">
        <f t="shared" si="27"/>
        <v>43390.6437543390.6506944444</v>
      </c>
      <c r="N509" s="50" t="str">
        <f t="shared" si="25"/>
        <v>肯定的</v>
      </c>
    </row>
    <row r="510" spans="2:14" s="11" customFormat="1" hidden="1" x14ac:dyDescent="0.4">
      <c r="B510" s="7">
        <v>17</v>
      </c>
      <c r="C510" s="57">
        <v>43390.655787037038</v>
      </c>
      <c r="D510" s="11">
        <v>533</v>
      </c>
      <c r="E510" s="11" t="s">
        <v>167</v>
      </c>
      <c r="F510" s="11">
        <v>543</v>
      </c>
      <c r="G510" s="11" t="s">
        <v>28</v>
      </c>
      <c r="H510" s="57">
        <v>43390.645173611112</v>
      </c>
      <c r="I510" s="57">
        <v>43390.652060185188</v>
      </c>
      <c r="J510" s="11" t="s">
        <v>166</v>
      </c>
      <c r="K510" s="9">
        <f t="shared" si="26"/>
        <v>43390.645138888889</v>
      </c>
      <c r="L510" s="9">
        <f t="shared" si="26"/>
        <v>43390.651388888888</v>
      </c>
      <c r="M510" s="49" t="str">
        <f t="shared" si="27"/>
        <v>43390.645138888943390.6513888889</v>
      </c>
      <c r="N510" s="50" t="str">
        <f t="shared" si="25"/>
        <v>肯定的</v>
      </c>
    </row>
    <row r="511" spans="2:14" s="11" customFormat="1" hidden="1" x14ac:dyDescent="0.4">
      <c r="B511" s="7">
        <v>17</v>
      </c>
      <c r="C511" s="57">
        <v>43390.660868055558</v>
      </c>
      <c r="D511" s="11">
        <v>503</v>
      </c>
      <c r="E511" s="11" t="s">
        <v>26</v>
      </c>
      <c r="F511" s="11">
        <v>538</v>
      </c>
      <c r="G511" s="11" t="s">
        <v>62</v>
      </c>
      <c r="H511" s="57">
        <v>43390.646944444445</v>
      </c>
      <c r="I511" s="57">
        <v>43390.659259259257</v>
      </c>
      <c r="J511" s="11" t="s">
        <v>166</v>
      </c>
      <c r="K511" s="9">
        <f t="shared" si="26"/>
        <v>43390.646527777775</v>
      </c>
      <c r="L511" s="9">
        <f t="shared" si="26"/>
        <v>43390.65902777778</v>
      </c>
      <c r="M511" s="49" t="str">
        <f t="shared" si="27"/>
        <v>43390.646527777843390.6590277778</v>
      </c>
      <c r="N511" s="50" t="str">
        <f t="shared" si="25"/>
        <v>肯定的</v>
      </c>
    </row>
    <row r="512" spans="2:14" s="11" customFormat="1" hidden="1" x14ac:dyDescent="0.4">
      <c r="B512" s="7">
        <v>17</v>
      </c>
      <c r="C512" s="57">
        <v>43390.734606481485</v>
      </c>
      <c r="D512" s="11">
        <v>547</v>
      </c>
      <c r="E512" s="11" t="s">
        <v>47</v>
      </c>
      <c r="F512" s="11">
        <v>545</v>
      </c>
      <c r="G512" s="11" t="s">
        <v>20</v>
      </c>
      <c r="H512" s="57">
        <v>43390.663506944446</v>
      </c>
      <c r="I512" s="57">
        <v>43390.732037037036</v>
      </c>
      <c r="J512" s="11" t="s">
        <v>166</v>
      </c>
      <c r="K512" s="9">
        <f t="shared" si="26"/>
        <v>43390.663194444445</v>
      </c>
      <c r="L512" s="9">
        <f t="shared" si="26"/>
        <v>43390.731944444444</v>
      </c>
      <c r="M512" s="49" t="str">
        <f t="shared" si="27"/>
        <v>43390.663194444443390.7319444444</v>
      </c>
      <c r="N512" s="50" t="str">
        <f t="shared" si="25"/>
        <v>肯定的</v>
      </c>
    </row>
    <row r="513" spans="2:14" s="11" customFormat="1" hidden="1" x14ac:dyDescent="0.4">
      <c r="B513" s="7">
        <v>17</v>
      </c>
      <c r="C513" s="57">
        <v>43390.675995370373</v>
      </c>
      <c r="D513" s="11">
        <v>545</v>
      </c>
      <c r="E513" s="11" t="s">
        <v>20</v>
      </c>
      <c r="F513" s="11">
        <v>508</v>
      </c>
      <c r="G513" s="11" t="s">
        <v>32</v>
      </c>
      <c r="H513" s="57">
        <v>43390.668229166666</v>
      </c>
      <c r="I513" s="57">
        <v>43390.675729166665</v>
      </c>
      <c r="J513" s="11" t="s">
        <v>166</v>
      </c>
      <c r="K513" s="9">
        <f t="shared" si="26"/>
        <v>43390.668055555558</v>
      </c>
      <c r="L513" s="9">
        <f t="shared" si="26"/>
        <v>43390.675694444442</v>
      </c>
      <c r="M513" s="49" t="str">
        <f t="shared" si="27"/>
        <v>43390.668055555643390.6756944444</v>
      </c>
      <c r="N513" s="50" t="str">
        <f t="shared" si="25"/>
        <v>肯定的</v>
      </c>
    </row>
    <row r="514" spans="2:14" s="11" customFormat="1" hidden="1" x14ac:dyDescent="0.4">
      <c r="B514" s="7">
        <v>17</v>
      </c>
      <c r="C514" s="57">
        <v>43390.688414351855</v>
      </c>
      <c r="D514" s="11">
        <v>543</v>
      </c>
      <c r="E514" s="11" t="s">
        <v>28</v>
      </c>
      <c r="F514" s="11">
        <v>533</v>
      </c>
      <c r="G514" s="11" t="s">
        <v>167</v>
      </c>
      <c r="H514" s="57">
        <v>43390.668553240743</v>
      </c>
      <c r="I514" s="57">
        <v>43390.68440972222</v>
      </c>
      <c r="J514" s="11" t="s">
        <v>166</v>
      </c>
      <c r="K514" s="9">
        <f t="shared" si="26"/>
        <v>43390.668055555558</v>
      </c>
      <c r="L514" s="9">
        <f t="shared" si="26"/>
        <v>43390.684027777781</v>
      </c>
      <c r="M514" s="49" t="str">
        <f t="shared" si="27"/>
        <v>43390.668055555643390.6840277778</v>
      </c>
      <c r="N514" s="50" t="str">
        <f t="shared" si="25"/>
        <v>肯定的</v>
      </c>
    </row>
    <row r="515" spans="2:14" s="11" customFormat="1" hidden="1" x14ac:dyDescent="0.4">
      <c r="B515" s="7">
        <v>17</v>
      </c>
      <c r="C515" s="57">
        <v>43390.707349537035</v>
      </c>
      <c r="D515" s="11">
        <v>508</v>
      </c>
      <c r="E515" s="11" t="s">
        <v>32</v>
      </c>
      <c r="F515" s="11">
        <v>510</v>
      </c>
      <c r="G515" s="11" t="s">
        <v>79</v>
      </c>
      <c r="H515" s="57">
        <v>43390.69090277778</v>
      </c>
      <c r="I515" s="57">
        <v>43390.707152777781</v>
      </c>
      <c r="J515" s="11" t="s">
        <v>166</v>
      </c>
      <c r="K515" s="9">
        <f t="shared" si="26"/>
        <v>43390.69027777778</v>
      </c>
      <c r="L515" s="9">
        <f t="shared" si="26"/>
        <v>43390.706944444442</v>
      </c>
      <c r="M515" s="49" t="str">
        <f t="shared" si="27"/>
        <v>43390.690277777843390.7069444444</v>
      </c>
      <c r="N515" s="50" t="str">
        <f t="shared" si="25"/>
        <v>肯定的</v>
      </c>
    </row>
    <row r="516" spans="2:14" s="11" customFormat="1" hidden="1" x14ac:dyDescent="0.4">
      <c r="B516" s="7">
        <v>17</v>
      </c>
      <c r="C516" s="57">
        <v>43390.71166666667</v>
      </c>
      <c r="D516" s="11">
        <v>539</v>
      </c>
      <c r="E516" s="11" t="s">
        <v>42</v>
      </c>
      <c r="F516" s="11">
        <v>523</v>
      </c>
      <c r="G516" s="11" t="s">
        <v>38</v>
      </c>
      <c r="H516" s="57">
        <v>43390.702465277776</v>
      </c>
      <c r="I516" s="57">
        <v>43390.711539351854</v>
      </c>
      <c r="J516" s="11" t="s">
        <v>166</v>
      </c>
      <c r="K516" s="9">
        <f t="shared" si="26"/>
        <v>43390.70208333333</v>
      </c>
      <c r="L516" s="9">
        <f t="shared" si="26"/>
        <v>43390.711111111108</v>
      </c>
      <c r="M516" s="49" t="str">
        <f t="shared" si="27"/>
        <v>43390.702083333343390.7111111111</v>
      </c>
      <c r="N516" s="50" t="str">
        <f t="shared" si="25"/>
        <v>肯定的</v>
      </c>
    </row>
    <row r="517" spans="2:14" s="11" customFormat="1" hidden="1" x14ac:dyDescent="0.4">
      <c r="B517" s="7">
        <v>17</v>
      </c>
      <c r="C517" s="57">
        <v>43390.711562500001</v>
      </c>
      <c r="D517" s="11">
        <v>538</v>
      </c>
      <c r="E517" s="11" t="s">
        <v>62</v>
      </c>
      <c r="F517" s="11">
        <v>539</v>
      </c>
      <c r="G517" s="11" t="s">
        <v>42</v>
      </c>
      <c r="H517" s="57">
        <v>43390.703750000001</v>
      </c>
      <c r="I517" s="57">
        <v>43390.710833333331</v>
      </c>
      <c r="J517" s="11" t="s">
        <v>166</v>
      </c>
      <c r="K517" s="9">
        <f t="shared" si="26"/>
        <v>43390.703472222223</v>
      </c>
      <c r="L517" s="9">
        <f t="shared" si="26"/>
        <v>43390.710416666669</v>
      </c>
      <c r="M517" s="49" t="str">
        <f t="shared" si="27"/>
        <v>43390.703472222243390.7104166667</v>
      </c>
      <c r="N517" s="50" t="str">
        <f t="shared" si="25"/>
        <v>肯定的</v>
      </c>
    </row>
    <row r="518" spans="2:14" s="11" customFormat="1" hidden="1" x14ac:dyDescent="0.4">
      <c r="B518" s="7">
        <v>17</v>
      </c>
      <c r="C518" s="57">
        <v>43390.731898148151</v>
      </c>
      <c r="D518" s="11">
        <v>533</v>
      </c>
      <c r="E518" s="11" t="s">
        <v>167</v>
      </c>
      <c r="F518" s="11">
        <v>543</v>
      </c>
      <c r="G518" s="11" t="s">
        <v>28</v>
      </c>
      <c r="H518" s="57">
        <v>43390.709432870368</v>
      </c>
      <c r="I518" s="57">
        <v>43390.730868055558</v>
      </c>
      <c r="J518" s="11" t="s">
        <v>166</v>
      </c>
      <c r="K518" s="9">
        <f t="shared" si="26"/>
        <v>43390.709027777775</v>
      </c>
      <c r="L518" s="9">
        <f t="shared" si="26"/>
        <v>43390.730555555558</v>
      </c>
      <c r="M518" s="49" t="str">
        <f t="shared" si="27"/>
        <v>43390.709027777843390.7305555556</v>
      </c>
      <c r="N518" s="50" t="str">
        <f t="shared" si="25"/>
        <v>肯定的</v>
      </c>
    </row>
    <row r="519" spans="2:14" s="11" customFormat="1" hidden="1" x14ac:dyDescent="0.4">
      <c r="B519" s="7">
        <v>17</v>
      </c>
      <c r="C519" s="57">
        <v>43390.745937500003</v>
      </c>
      <c r="D519" s="11">
        <v>523</v>
      </c>
      <c r="E519" s="11" t="s">
        <v>38</v>
      </c>
      <c r="F519" s="11">
        <v>543</v>
      </c>
      <c r="G519" s="11" t="s">
        <v>28</v>
      </c>
      <c r="H519" s="57">
        <v>43390.714224537034</v>
      </c>
      <c r="I519" s="57">
        <v>43390.74491898148</v>
      </c>
      <c r="J519" s="11" t="s">
        <v>168</v>
      </c>
      <c r="K519" s="9">
        <f t="shared" si="26"/>
        <v>43390.713888888888</v>
      </c>
      <c r="L519" s="9">
        <f t="shared" si="26"/>
        <v>43390.744444444441</v>
      </c>
      <c r="M519" s="49" t="str">
        <f t="shared" si="27"/>
        <v>43390.713888888943390.7444444444</v>
      </c>
      <c r="N519" s="50" t="str">
        <f t="shared" si="25"/>
        <v>否定的</v>
      </c>
    </row>
    <row r="520" spans="2:14" s="11" customFormat="1" hidden="1" x14ac:dyDescent="0.4">
      <c r="B520" s="7">
        <v>17</v>
      </c>
      <c r="C520" s="57">
        <v>43390.724004629628</v>
      </c>
      <c r="D520" s="11">
        <v>548</v>
      </c>
      <c r="E520" s="11" t="s">
        <v>54</v>
      </c>
      <c r="F520" s="11">
        <v>533</v>
      </c>
      <c r="G520" s="11" t="s">
        <v>167</v>
      </c>
      <c r="H520" s="57">
        <v>43390.717743055553</v>
      </c>
      <c r="I520" s="57">
        <v>43390.723900462966</v>
      </c>
      <c r="J520" s="11" t="s">
        <v>168</v>
      </c>
      <c r="K520" s="9">
        <f t="shared" si="26"/>
        <v>43390.717361111114</v>
      </c>
      <c r="L520" s="9">
        <f t="shared" si="26"/>
        <v>43390.723611111112</v>
      </c>
      <c r="M520" s="49" t="str">
        <f t="shared" si="27"/>
        <v>43390.717361111143390.7236111111</v>
      </c>
      <c r="N520" s="50" t="str">
        <f t="shared" si="25"/>
        <v>否定的</v>
      </c>
    </row>
    <row r="521" spans="2:14" s="11" customFormat="1" hidden="1" x14ac:dyDescent="0.4">
      <c r="B521" s="7">
        <v>17</v>
      </c>
      <c r="C521" s="57">
        <v>43390.733043981483</v>
      </c>
      <c r="D521" s="11">
        <v>514</v>
      </c>
      <c r="E521" s="11" t="s">
        <v>40</v>
      </c>
      <c r="F521" s="11">
        <v>503</v>
      </c>
      <c r="G521" s="11" t="s">
        <v>26</v>
      </c>
      <c r="H521" s="57">
        <v>43390.719224537039</v>
      </c>
      <c r="I521" s="57">
        <v>43390.732499999998</v>
      </c>
      <c r="J521" s="11" t="s">
        <v>166</v>
      </c>
      <c r="K521" s="9">
        <f t="shared" si="26"/>
        <v>43390.71875</v>
      </c>
      <c r="L521" s="9">
        <f t="shared" si="26"/>
        <v>43390.731944444444</v>
      </c>
      <c r="M521" s="49" t="str">
        <f t="shared" si="27"/>
        <v>43390.7187543390.7319444444</v>
      </c>
      <c r="N521" s="50" t="str">
        <f t="shared" si="25"/>
        <v>肯定的</v>
      </c>
    </row>
    <row r="522" spans="2:14" s="11" customFormat="1" hidden="1" x14ac:dyDescent="0.4">
      <c r="B522" s="7">
        <v>17</v>
      </c>
      <c r="C522" s="57">
        <v>43390.727430555555</v>
      </c>
      <c r="D522" s="11">
        <v>539</v>
      </c>
      <c r="E522" s="11" t="s">
        <v>42</v>
      </c>
      <c r="F522" s="11">
        <v>509</v>
      </c>
      <c r="G522" s="11" t="s">
        <v>58</v>
      </c>
      <c r="H522" s="57">
        <v>43390.723067129627</v>
      </c>
      <c r="I522" s="57">
        <v>43390.727187500001</v>
      </c>
      <c r="J522" s="11" t="s">
        <v>166</v>
      </c>
      <c r="K522" s="9">
        <f t="shared" si="26"/>
        <v>43390.722916666666</v>
      </c>
      <c r="L522" s="9">
        <f t="shared" si="26"/>
        <v>43390.727083333331</v>
      </c>
      <c r="M522" s="49" t="str">
        <f t="shared" si="27"/>
        <v>43390.722916666743390.7270833333</v>
      </c>
      <c r="N522" s="50" t="str">
        <f t="shared" si="25"/>
        <v>肯定的</v>
      </c>
    </row>
    <row r="523" spans="2:14" s="12" customFormat="1" hidden="1" x14ac:dyDescent="0.4">
      <c r="B523" s="7">
        <v>17</v>
      </c>
      <c r="C523" s="13">
        <v>43390.756585648145</v>
      </c>
      <c r="D523" s="12">
        <v>513</v>
      </c>
      <c r="E523" s="12" t="s">
        <v>44</v>
      </c>
      <c r="F523" s="12">
        <v>545</v>
      </c>
      <c r="G523" s="12" t="s">
        <v>20</v>
      </c>
      <c r="H523" s="13">
        <v>43390.733020833337</v>
      </c>
      <c r="I523" s="13">
        <v>43390.751620370371</v>
      </c>
      <c r="J523" s="12" t="s">
        <v>166</v>
      </c>
      <c r="K523" s="9">
        <f t="shared" si="26"/>
        <v>43390.732638888891</v>
      </c>
      <c r="L523" s="9">
        <f t="shared" si="26"/>
        <v>43390.751388888886</v>
      </c>
      <c r="M523" s="49" t="str">
        <f t="shared" si="27"/>
        <v>43390.732638888943390.7513888889</v>
      </c>
      <c r="N523" s="56" t="str">
        <f t="shared" si="25"/>
        <v>肯定的</v>
      </c>
    </row>
    <row r="524" spans="2:14" s="11" customFormat="1" hidden="1" x14ac:dyDescent="0.4">
      <c r="B524" s="7">
        <v>17</v>
      </c>
      <c r="C524" s="57">
        <v>43390.758310185185</v>
      </c>
      <c r="D524" s="11">
        <v>509</v>
      </c>
      <c r="E524" s="11" t="s">
        <v>58</v>
      </c>
      <c r="F524" s="11">
        <v>523</v>
      </c>
      <c r="G524" s="11" t="s">
        <v>38</v>
      </c>
      <c r="H524" s="57">
        <v>43390.740046296298</v>
      </c>
      <c r="I524" s="57">
        <v>43390.75440972222</v>
      </c>
      <c r="J524" s="11" t="s">
        <v>166</v>
      </c>
      <c r="K524" s="9">
        <f t="shared" si="26"/>
        <v>43390.739583333336</v>
      </c>
      <c r="L524" s="9">
        <f t="shared" si="26"/>
        <v>43390.754166666666</v>
      </c>
      <c r="M524" s="49" t="str">
        <f t="shared" si="27"/>
        <v>43390.739583333343390.7541666667</v>
      </c>
      <c r="N524" s="50" t="str">
        <f t="shared" si="25"/>
        <v>肯定的</v>
      </c>
    </row>
    <row r="525" spans="2:14" s="11" customFormat="1" hidden="1" x14ac:dyDescent="0.4">
      <c r="B525" s="7">
        <v>17</v>
      </c>
      <c r="C525" s="57">
        <v>43390.76121527778</v>
      </c>
      <c r="D525" s="11">
        <v>503</v>
      </c>
      <c r="E525" s="11" t="s">
        <v>26</v>
      </c>
      <c r="F525" s="11">
        <v>507</v>
      </c>
      <c r="G525" s="11" t="s">
        <v>66</v>
      </c>
      <c r="H525" s="57">
        <v>43390.747245370374</v>
      </c>
      <c r="I525" s="57">
        <v>43390.759513888886</v>
      </c>
      <c r="J525" s="11" t="s">
        <v>166</v>
      </c>
      <c r="K525" s="9">
        <f t="shared" si="26"/>
        <v>43390.74722222222</v>
      </c>
      <c r="L525" s="9">
        <f t="shared" si="26"/>
        <v>43390.759027777778</v>
      </c>
      <c r="M525" s="49" t="str">
        <f t="shared" si="27"/>
        <v>43390.747222222243390.7590277778</v>
      </c>
      <c r="N525" s="50" t="str">
        <f t="shared" si="25"/>
        <v>肯定的</v>
      </c>
    </row>
    <row r="526" spans="2:14" s="11" customFormat="1" hidden="1" x14ac:dyDescent="0.4">
      <c r="B526" s="7">
        <v>17</v>
      </c>
      <c r="C526" s="57">
        <v>43390.755474537036</v>
      </c>
      <c r="D526" s="11">
        <v>549</v>
      </c>
      <c r="E526" s="11" t="s">
        <v>77</v>
      </c>
      <c r="F526" s="11">
        <v>545</v>
      </c>
      <c r="G526" s="11" t="s">
        <v>20</v>
      </c>
      <c r="H526" s="57">
        <v>43390.748379629629</v>
      </c>
      <c r="I526" s="57">
        <v>43390.754803240743</v>
      </c>
      <c r="J526" s="11" t="s">
        <v>166</v>
      </c>
      <c r="K526" s="9">
        <f t="shared" si="26"/>
        <v>43390.747916666667</v>
      </c>
      <c r="L526" s="9">
        <f t="shared" si="26"/>
        <v>43390.754166666666</v>
      </c>
      <c r="M526" s="49" t="str">
        <f t="shared" si="27"/>
        <v>43390.747916666743390.7541666667</v>
      </c>
      <c r="N526" s="50" t="str">
        <f t="shared" si="25"/>
        <v>肯定的</v>
      </c>
    </row>
    <row r="527" spans="2:14" s="11" customFormat="1" hidden="1" x14ac:dyDescent="0.4">
      <c r="B527" s="7">
        <v>17</v>
      </c>
      <c r="C527" s="57">
        <v>43390.761412037034</v>
      </c>
      <c r="D527" s="11">
        <v>503</v>
      </c>
      <c r="E527" s="11" t="s">
        <v>26</v>
      </c>
      <c r="F527" s="11">
        <v>500</v>
      </c>
      <c r="G527" s="11" t="s">
        <v>30</v>
      </c>
      <c r="H527" s="57">
        <v>43390.750543981485</v>
      </c>
      <c r="I527" s="57">
        <v>43390.760694444441</v>
      </c>
      <c r="J527" s="11" t="s">
        <v>166</v>
      </c>
      <c r="K527" s="9">
        <f t="shared" si="26"/>
        <v>43390.75</v>
      </c>
      <c r="L527" s="9">
        <f t="shared" si="26"/>
        <v>43390.760416666664</v>
      </c>
      <c r="M527" s="49" t="str">
        <f t="shared" si="27"/>
        <v>43390.7543390.7604166667</v>
      </c>
      <c r="N527" s="50" t="str">
        <f t="shared" si="25"/>
        <v>肯定的</v>
      </c>
    </row>
    <row r="528" spans="2:14" s="11" customFormat="1" hidden="1" x14ac:dyDescent="0.4">
      <c r="B528" s="7">
        <v>17</v>
      </c>
      <c r="C528" s="57">
        <v>43390.768842592595</v>
      </c>
      <c r="D528" s="11">
        <v>549</v>
      </c>
      <c r="E528" s="11" t="s">
        <v>77</v>
      </c>
      <c r="F528" s="11">
        <v>545</v>
      </c>
      <c r="G528" s="11" t="s">
        <v>20</v>
      </c>
      <c r="H528" s="57">
        <v>43390.756469907406</v>
      </c>
      <c r="I528" s="57">
        <v>43390.765451388892</v>
      </c>
      <c r="J528" s="11" t="s">
        <v>166</v>
      </c>
      <c r="K528" s="9">
        <f t="shared" si="26"/>
        <v>43390.756249999999</v>
      </c>
      <c r="L528" s="9">
        <f t="shared" si="26"/>
        <v>43390.765277777777</v>
      </c>
      <c r="M528" s="49" t="str">
        <f t="shared" si="27"/>
        <v>43390.7562543390.7652777778</v>
      </c>
      <c r="N528" s="50" t="str">
        <f t="shared" si="25"/>
        <v>肯定的</v>
      </c>
    </row>
    <row r="529" spans="1:16" s="11" customFormat="1" hidden="1" x14ac:dyDescent="0.4">
      <c r="B529" s="7">
        <v>17</v>
      </c>
      <c r="C529" s="57">
        <v>43390.793749999997</v>
      </c>
      <c r="D529" s="11">
        <v>539</v>
      </c>
      <c r="E529" s="11" t="s">
        <v>42</v>
      </c>
      <c r="F529" s="11">
        <v>545</v>
      </c>
      <c r="G529" s="11" t="s">
        <v>20</v>
      </c>
      <c r="H529" s="57">
        <v>43390.763252314813</v>
      </c>
      <c r="I529" s="57">
        <v>43390.793553240743</v>
      </c>
      <c r="J529" s="11" t="s">
        <v>166</v>
      </c>
      <c r="K529" s="9">
        <f t="shared" si="26"/>
        <v>43390.763194444444</v>
      </c>
      <c r="L529" s="9">
        <f t="shared" si="26"/>
        <v>43390.793055555558</v>
      </c>
      <c r="M529" s="49" t="str">
        <f t="shared" si="27"/>
        <v>43390.763194444443390.7930555556</v>
      </c>
      <c r="N529" s="50" t="str">
        <f t="shared" si="25"/>
        <v>肯定的</v>
      </c>
    </row>
    <row r="530" spans="1:16" s="11" customFormat="1" hidden="1" x14ac:dyDescent="0.4">
      <c r="B530" s="7">
        <v>17</v>
      </c>
      <c r="C530" s="57">
        <v>43390.777604166666</v>
      </c>
      <c r="D530" s="11">
        <v>549</v>
      </c>
      <c r="E530" s="11" t="s">
        <v>77</v>
      </c>
      <c r="F530" s="11">
        <v>514</v>
      </c>
      <c r="G530" s="11" t="s">
        <v>40</v>
      </c>
      <c r="H530" s="57">
        <v>43390.768564814818</v>
      </c>
      <c r="I530" s="57">
        <v>43390.777407407404</v>
      </c>
      <c r="J530" s="11" t="s">
        <v>166</v>
      </c>
      <c r="K530" s="9">
        <f t="shared" si="26"/>
        <v>43390.768055555556</v>
      </c>
      <c r="L530" s="9">
        <f t="shared" si="26"/>
        <v>43390.777083333334</v>
      </c>
      <c r="M530" s="49" t="str">
        <f t="shared" si="27"/>
        <v>43390.768055555643390.7770833333</v>
      </c>
      <c r="N530" s="50" t="str">
        <f t="shared" si="25"/>
        <v>肯定的</v>
      </c>
    </row>
    <row r="531" spans="1:16" s="11" customFormat="1" hidden="1" x14ac:dyDescent="0.4">
      <c r="B531" s="7">
        <v>17</v>
      </c>
      <c r="C531" s="57">
        <v>43390.787094907406</v>
      </c>
      <c r="D531" s="11">
        <v>508</v>
      </c>
      <c r="E531" s="11" t="s">
        <v>32</v>
      </c>
      <c r="F531" s="11">
        <v>534</v>
      </c>
      <c r="G531" s="11" t="s">
        <v>81</v>
      </c>
      <c r="H531" s="57">
        <v>43390.776643518519</v>
      </c>
      <c r="I531" s="57">
        <v>43390.784479166665</v>
      </c>
      <c r="J531" s="11" t="s">
        <v>166</v>
      </c>
      <c r="K531" s="9">
        <f t="shared" si="26"/>
        <v>43390.776388888888</v>
      </c>
      <c r="L531" s="9">
        <f t="shared" si="26"/>
        <v>43390.78402777778</v>
      </c>
      <c r="M531" s="49" t="str">
        <f t="shared" si="27"/>
        <v>43390.776388888943390.7840277778</v>
      </c>
      <c r="N531" s="50" t="str">
        <f t="shared" si="25"/>
        <v>肯定的</v>
      </c>
    </row>
    <row r="532" spans="1:16" s="11" customFormat="1" hidden="1" x14ac:dyDescent="0.4">
      <c r="B532" s="7">
        <v>17</v>
      </c>
      <c r="C532" s="57">
        <v>43390.792997685188</v>
      </c>
      <c r="D532" s="11">
        <v>507</v>
      </c>
      <c r="E532" s="11" t="s">
        <v>66</v>
      </c>
      <c r="F532" s="11">
        <v>545</v>
      </c>
      <c r="G532" s="11" t="s">
        <v>20</v>
      </c>
      <c r="H532" s="57">
        <v>43390.782025462962</v>
      </c>
      <c r="I532" s="57">
        <v>43390.792719907404</v>
      </c>
      <c r="J532" s="11" t="s">
        <v>166</v>
      </c>
      <c r="K532" s="9">
        <f t="shared" si="26"/>
        <v>43390.781944444447</v>
      </c>
      <c r="L532" s="9">
        <f t="shared" si="26"/>
        <v>43390.792361111111</v>
      </c>
      <c r="M532" s="49" t="str">
        <f t="shared" si="27"/>
        <v>43390.781944444443390.7923611111</v>
      </c>
      <c r="N532" s="50" t="str">
        <f t="shared" si="25"/>
        <v>肯定的</v>
      </c>
    </row>
    <row r="533" spans="1:16" s="11" customFormat="1" hidden="1" x14ac:dyDescent="0.4">
      <c r="B533" s="7">
        <v>17</v>
      </c>
      <c r="C533" s="57">
        <v>43390.814722222225</v>
      </c>
      <c r="D533" s="11">
        <v>533</v>
      </c>
      <c r="E533" s="11" t="s">
        <v>167</v>
      </c>
      <c r="F533" s="11">
        <v>508</v>
      </c>
      <c r="G533" s="11" t="s">
        <v>32</v>
      </c>
      <c r="H533" s="57">
        <v>43390.785960648151</v>
      </c>
      <c r="I533" s="57">
        <v>43390.814016203702</v>
      </c>
      <c r="J533" s="11" t="s">
        <v>166</v>
      </c>
      <c r="K533" s="9">
        <f t="shared" si="26"/>
        <v>43390.785416666666</v>
      </c>
      <c r="L533" s="9">
        <f t="shared" si="26"/>
        <v>43390.813888888886</v>
      </c>
      <c r="M533" s="49" t="str">
        <f t="shared" si="27"/>
        <v>43390.785416666743390.8138888889</v>
      </c>
      <c r="N533" s="50" t="str">
        <f t="shared" si="25"/>
        <v>肯定的</v>
      </c>
    </row>
    <row r="534" spans="1:16" s="11" customFormat="1" hidden="1" x14ac:dyDescent="0.4">
      <c r="B534" s="7">
        <v>17</v>
      </c>
      <c r="C534" s="57">
        <v>43390.834328703706</v>
      </c>
      <c r="D534" s="11">
        <v>508</v>
      </c>
      <c r="E534" s="11" t="s">
        <v>32</v>
      </c>
      <c r="F534" s="11">
        <v>545</v>
      </c>
      <c r="G534" s="11" t="s">
        <v>20</v>
      </c>
      <c r="H534" s="57">
        <v>43390.815937500003</v>
      </c>
      <c r="I534" s="57">
        <v>43390.832986111112</v>
      </c>
      <c r="J534" s="11" t="s">
        <v>166</v>
      </c>
      <c r="K534" s="9">
        <f t="shared" si="26"/>
        <v>43390.81527777778</v>
      </c>
      <c r="L534" s="9">
        <f t="shared" si="26"/>
        <v>43390.832638888889</v>
      </c>
      <c r="M534" s="49" t="str">
        <f t="shared" si="27"/>
        <v>43390.815277777843390.8326388889</v>
      </c>
      <c r="N534" s="50" t="str">
        <f t="shared" si="25"/>
        <v>肯定的</v>
      </c>
    </row>
    <row r="535" spans="1:16" s="11" customFormat="1" hidden="1" x14ac:dyDescent="0.4">
      <c r="A535" s="7"/>
      <c r="B535" s="7">
        <v>17</v>
      </c>
      <c r="C535" s="8">
        <v>43390.84878472222</v>
      </c>
      <c r="D535" s="7">
        <v>545</v>
      </c>
      <c r="E535" s="7" t="s">
        <v>20</v>
      </c>
      <c r="F535" s="7">
        <v>500</v>
      </c>
      <c r="G535" s="7" t="s">
        <v>30</v>
      </c>
      <c r="H535" s="8">
        <v>43390.835231481484</v>
      </c>
      <c r="I535" s="8">
        <v>43390.848113425927</v>
      </c>
      <c r="J535" s="7" t="s">
        <v>166</v>
      </c>
      <c r="K535" s="9">
        <f t="shared" si="26"/>
        <v>43390.834722222222</v>
      </c>
      <c r="L535" s="9">
        <f t="shared" si="26"/>
        <v>43390.847916666666</v>
      </c>
      <c r="M535" s="49" t="str">
        <f t="shared" si="27"/>
        <v>43390.834722222243390.8479166667</v>
      </c>
      <c r="N535" s="50" t="str">
        <f t="shared" si="25"/>
        <v>肯定的</v>
      </c>
      <c r="O535" s="7"/>
      <c r="P535" s="7"/>
    </row>
    <row r="536" spans="1:16" s="11" customFormat="1" hidden="1" x14ac:dyDescent="0.4">
      <c r="B536" s="7">
        <v>18</v>
      </c>
      <c r="C536" s="57">
        <v>43391.478587962964</v>
      </c>
      <c r="D536" s="11">
        <v>545</v>
      </c>
      <c r="E536" s="11" t="s">
        <v>20</v>
      </c>
      <c r="F536" s="11">
        <v>503</v>
      </c>
      <c r="G536" s="11" t="s">
        <v>26</v>
      </c>
      <c r="H536" s="57">
        <v>43391.359942129631</v>
      </c>
      <c r="I536" s="57">
        <v>43391.432662037034</v>
      </c>
      <c r="J536" s="11" t="s">
        <v>166</v>
      </c>
      <c r="K536" s="9">
        <f t="shared" si="26"/>
        <v>43391.359722222223</v>
      </c>
      <c r="L536" s="9">
        <f t="shared" si="26"/>
        <v>43391.432638888888</v>
      </c>
      <c r="M536" s="49" t="str">
        <f t="shared" si="27"/>
        <v>43391.359722222243391.4326388889</v>
      </c>
      <c r="N536" s="50" t="str">
        <f t="shared" si="25"/>
        <v>肯定的</v>
      </c>
    </row>
    <row r="537" spans="1:16" s="11" customFormat="1" hidden="1" x14ac:dyDescent="0.4">
      <c r="B537" s="7">
        <v>18</v>
      </c>
      <c r="C537" s="57">
        <v>43391.431145833332</v>
      </c>
      <c r="D537" s="11">
        <v>533</v>
      </c>
      <c r="E537" s="11" t="s">
        <v>167</v>
      </c>
      <c r="F537" s="11">
        <v>502</v>
      </c>
      <c r="G537" s="11" t="s">
        <v>49</v>
      </c>
      <c r="H537" s="57">
        <v>43391.417233796295</v>
      </c>
      <c r="I537" s="57">
        <v>43391.430324074077</v>
      </c>
      <c r="J537" s="11" t="s">
        <v>166</v>
      </c>
      <c r="K537" s="9">
        <f t="shared" si="26"/>
        <v>43391.416666666664</v>
      </c>
      <c r="L537" s="9">
        <f t="shared" si="26"/>
        <v>43391.429861111108</v>
      </c>
      <c r="M537" s="49" t="str">
        <f t="shared" si="27"/>
        <v>43391.416666666743391.4298611111</v>
      </c>
      <c r="N537" s="50" t="str">
        <f t="shared" si="25"/>
        <v>肯定的</v>
      </c>
    </row>
    <row r="538" spans="1:16" s="11" customFormat="1" hidden="1" x14ac:dyDescent="0.4">
      <c r="B538" s="7">
        <v>18</v>
      </c>
      <c r="C538" s="57">
        <v>43391.439166666663</v>
      </c>
      <c r="D538" s="11">
        <v>502</v>
      </c>
      <c r="E538" s="11" t="s">
        <v>49</v>
      </c>
      <c r="F538" s="11">
        <v>533</v>
      </c>
      <c r="G538" s="11" t="s">
        <v>167</v>
      </c>
      <c r="H538" s="57">
        <v>43391.431898148148</v>
      </c>
      <c r="I538" s="57">
        <v>43391.438252314816</v>
      </c>
      <c r="J538" s="11" t="s">
        <v>166</v>
      </c>
      <c r="K538" s="9">
        <f t="shared" si="26"/>
        <v>43391.431250000001</v>
      </c>
      <c r="L538" s="9">
        <f t="shared" si="26"/>
        <v>43391.438194444447</v>
      </c>
      <c r="M538" s="49" t="str">
        <f t="shared" si="27"/>
        <v>43391.4312543391.4381944444</v>
      </c>
      <c r="N538" s="50" t="str">
        <f t="shared" si="25"/>
        <v>肯定的</v>
      </c>
    </row>
    <row r="539" spans="1:16" s="11" customFormat="1" hidden="1" x14ac:dyDescent="0.4">
      <c r="B539" s="7">
        <v>18</v>
      </c>
      <c r="C539" s="57">
        <v>43391.459236111114</v>
      </c>
      <c r="D539" s="11">
        <v>533</v>
      </c>
      <c r="E539" s="11" t="s">
        <v>167</v>
      </c>
      <c r="F539" s="11">
        <v>502</v>
      </c>
      <c r="G539" s="11" t="s">
        <v>49</v>
      </c>
      <c r="H539" s="57">
        <v>43391.439976851849</v>
      </c>
      <c r="I539" s="57">
        <v>43391.45888888889</v>
      </c>
      <c r="J539" s="11" t="s">
        <v>166</v>
      </c>
      <c r="K539" s="9">
        <f t="shared" si="26"/>
        <v>43391.439583333333</v>
      </c>
      <c r="L539" s="9">
        <f t="shared" si="26"/>
        <v>43391.458333333336</v>
      </c>
      <c r="M539" s="49" t="str">
        <f t="shared" si="27"/>
        <v>43391.439583333343391.4583333333</v>
      </c>
      <c r="N539" s="50" t="str">
        <f t="shared" si="25"/>
        <v>肯定的</v>
      </c>
    </row>
    <row r="540" spans="1:16" s="11" customFormat="1" hidden="1" x14ac:dyDescent="0.4">
      <c r="B540" s="7">
        <v>18</v>
      </c>
      <c r="C540" s="57">
        <v>43391.453900462962</v>
      </c>
      <c r="D540" s="11">
        <v>502</v>
      </c>
      <c r="E540" s="11" t="s">
        <v>49</v>
      </c>
      <c r="F540" s="11">
        <v>546</v>
      </c>
      <c r="G540" s="11" t="s">
        <v>64</v>
      </c>
      <c r="H540" s="57">
        <v>43391.44326388889</v>
      </c>
      <c r="I540" s="57">
        <v>43391.450833333336</v>
      </c>
      <c r="J540" s="11" t="s">
        <v>166</v>
      </c>
      <c r="K540" s="9">
        <f t="shared" si="26"/>
        <v>43391.443055555559</v>
      </c>
      <c r="L540" s="9">
        <f t="shared" si="26"/>
        <v>43391.450694444444</v>
      </c>
      <c r="M540" s="49" t="str">
        <f t="shared" si="27"/>
        <v>43391.443055555643391.4506944444</v>
      </c>
      <c r="N540" s="50" t="str">
        <f t="shared" si="25"/>
        <v>肯定的</v>
      </c>
    </row>
    <row r="541" spans="1:16" s="11" customFormat="1" hidden="1" x14ac:dyDescent="0.4">
      <c r="B541" s="7">
        <v>18</v>
      </c>
      <c r="C541" s="57">
        <v>43391.45684027778</v>
      </c>
      <c r="D541" s="11">
        <v>545</v>
      </c>
      <c r="E541" s="11" t="s">
        <v>20</v>
      </c>
      <c r="F541" s="11">
        <v>539</v>
      </c>
      <c r="G541" s="11" t="s">
        <v>42</v>
      </c>
      <c r="H541" s="57">
        <v>43391.445717592593</v>
      </c>
      <c r="I541" s="57">
        <v>43391.45412037037</v>
      </c>
      <c r="J541" s="11" t="s">
        <v>166</v>
      </c>
      <c r="K541" s="9">
        <f t="shared" si="26"/>
        <v>43391.445138888892</v>
      </c>
      <c r="L541" s="9">
        <f t="shared" si="26"/>
        <v>43391.453472222223</v>
      </c>
      <c r="M541" s="49" t="str">
        <f t="shared" si="27"/>
        <v>43391.445138888943391.4534722222</v>
      </c>
      <c r="N541" s="50" t="str">
        <f t="shared" si="25"/>
        <v>肯定的</v>
      </c>
    </row>
    <row r="542" spans="1:16" s="11" customFormat="1" hidden="1" x14ac:dyDescent="0.4">
      <c r="B542" s="7">
        <v>18</v>
      </c>
      <c r="C542" s="57">
        <v>43391.523020833331</v>
      </c>
      <c r="D542" s="11">
        <v>503</v>
      </c>
      <c r="E542" s="11" t="s">
        <v>26</v>
      </c>
      <c r="F542" s="11">
        <v>525</v>
      </c>
      <c r="G542" s="11" t="s">
        <v>51</v>
      </c>
      <c r="H542" s="57">
        <v>43391.486134259256</v>
      </c>
      <c r="I542" s="57">
        <v>43391.522800925923</v>
      </c>
      <c r="J542" s="11" t="s">
        <v>166</v>
      </c>
      <c r="K542" s="9">
        <f t="shared" si="26"/>
        <v>43391.486111111109</v>
      </c>
      <c r="L542" s="9">
        <f t="shared" si="26"/>
        <v>43391.522222222222</v>
      </c>
      <c r="M542" s="49" t="str">
        <f t="shared" si="27"/>
        <v>43391.486111111143391.5222222222</v>
      </c>
      <c r="N542" s="50" t="str">
        <f t="shared" si="25"/>
        <v>肯定的</v>
      </c>
    </row>
    <row r="543" spans="1:16" s="11" customFormat="1" hidden="1" x14ac:dyDescent="0.4">
      <c r="B543" s="7">
        <v>18</v>
      </c>
      <c r="C543" s="57">
        <v>43391.516284722224</v>
      </c>
      <c r="D543" s="11">
        <v>548</v>
      </c>
      <c r="E543" s="11" t="s">
        <v>54</v>
      </c>
      <c r="F543" s="11">
        <v>532</v>
      </c>
      <c r="G543" s="11" t="s">
        <v>75</v>
      </c>
      <c r="H543" s="57">
        <v>43391.497916666667</v>
      </c>
      <c r="I543" s="57">
        <v>43391.505972222221</v>
      </c>
      <c r="J543" s="11" t="s">
        <v>166</v>
      </c>
      <c r="K543" s="9">
        <f t="shared" si="26"/>
        <v>43391.497916666667</v>
      </c>
      <c r="L543" s="9">
        <f t="shared" si="26"/>
        <v>43391.505555555559</v>
      </c>
      <c r="M543" s="49" t="str">
        <f t="shared" si="27"/>
        <v>43391.497916666743391.5055555556</v>
      </c>
      <c r="N543" s="50" t="str">
        <f t="shared" ref="N543:N606" si="28">J543</f>
        <v>肯定的</v>
      </c>
    </row>
    <row r="544" spans="1:16" s="11" customFormat="1" hidden="1" x14ac:dyDescent="0.4">
      <c r="B544" s="7">
        <v>18</v>
      </c>
      <c r="C544" s="57">
        <v>43391.516817129632</v>
      </c>
      <c r="D544" s="11">
        <v>511</v>
      </c>
      <c r="E544" s="11" t="s">
        <v>36</v>
      </c>
      <c r="F544" s="11">
        <v>502</v>
      </c>
      <c r="G544" s="11" t="s">
        <v>49</v>
      </c>
      <c r="H544" s="57">
        <v>43391.498749999999</v>
      </c>
      <c r="I544" s="57">
        <v>43391.515752314815</v>
      </c>
      <c r="J544" s="11" t="s">
        <v>168</v>
      </c>
      <c r="K544" s="9">
        <f t="shared" si="26"/>
        <v>43391.498611111114</v>
      </c>
      <c r="L544" s="9">
        <f t="shared" si="26"/>
        <v>43391.515277777777</v>
      </c>
      <c r="M544" s="49" t="str">
        <f t="shared" si="27"/>
        <v>43391.498611111143391.5152777778</v>
      </c>
      <c r="N544" s="50" t="str">
        <f t="shared" si="28"/>
        <v>否定的</v>
      </c>
    </row>
    <row r="545" spans="2:14" s="11" customFormat="1" hidden="1" x14ac:dyDescent="0.4">
      <c r="B545" s="7">
        <v>18</v>
      </c>
      <c r="C545" s="57">
        <v>43391.515370370369</v>
      </c>
      <c r="D545" s="11">
        <v>533</v>
      </c>
      <c r="E545" s="11" t="s">
        <v>167</v>
      </c>
      <c r="F545" s="11">
        <v>503</v>
      </c>
      <c r="G545" s="11" t="s">
        <v>26</v>
      </c>
      <c r="H545" s="57">
        <v>43391.505428240744</v>
      </c>
      <c r="I545" s="57">
        <v>43391.513032407405</v>
      </c>
      <c r="J545" s="11" t="s">
        <v>166</v>
      </c>
      <c r="K545" s="9">
        <f t="shared" si="26"/>
        <v>43391.504861111112</v>
      </c>
      <c r="L545" s="9">
        <f t="shared" si="26"/>
        <v>43391.512499999997</v>
      </c>
      <c r="M545" s="49" t="str">
        <f t="shared" si="27"/>
        <v>43391.504861111143391.5125</v>
      </c>
      <c r="N545" s="50" t="str">
        <f t="shared" si="28"/>
        <v>肯定的</v>
      </c>
    </row>
    <row r="546" spans="2:14" s="11" customFormat="1" hidden="1" x14ac:dyDescent="0.4">
      <c r="B546" s="7">
        <v>18</v>
      </c>
      <c r="C546" s="57">
        <v>43391.531817129631</v>
      </c>
      <c r="D546" s="11">
        <v>526</v>
      </c>
      <c r="E546" s="11" t="s">
        <v>69</v>
      </c>
      <c r="F546" s="11">
        <v>533</v>
      </c>
      <c r="G546" s="11" t="s">
        <v>167</v>
      </c>
      <c r="H546" s="57">
        <v>43391.521944444445</v>
      </c>
      <c r="I546" s="57">
        <v>43391.531446759262</v>
      </c>
      <c r="J546" s="11" t="s">
        <v>166</v>
      </c>
      <c r="K546" s="9">
        <f t="shared" si="26"/>
        <v>43391.521527777775</v>
      </c>
      <c r="L546" s="9">
        <f t="shared" si="26"/>
        <v>43391.53125</v>
      </c>
      <c r="M546" s="49" t="str">
        <f t="shared" si="27"/>
        <v>43391.521527777843391.53125</v>
      </c>
      <c r="N546" s="50" t="str">
        <f t="shared" si="28"/>
        <v>肯定的</v>
      </c>
    </row>
    <row r="547" spans="2:14" s="11" customFormat="1" hidden="1" x14ac:dyDescent="0.4">
      <c r="B547" s="7">
        <v>18</v>
      </c>
      <c r="C547" s="57">
        <v>43391.571655092594</v>
      </c>
      <c r="D547" s="11">
        <v>507</v>
      </c>
      <c r="E547" s="11" t="s">
        <v>66</v>
      </c>
      <c r="F547" s="11">
        <v>509</v>
      </c>
      <c r="G547" s="11" t="s">
        <v>58</v>
      </c>
      <c r="H547" s="57">
        <v>43391.539444444446</v>
      </c>
      <c r="I547" s="57">
        <v>43391.571215277778</v>
      </c>
      <c r="J547" s="11" t="s">
        <v>166</v>
      </c>
      <c r="K547" s="9">
        <f t="shared" si="26"/>
        <v>43391.538888888892</v>
      </c>
      <c r="L547" s="9">
        <f t="shared" si="26"/>
        <v>43391.570833333331</v>
      </c>
      <c r="M547" s="49" t="str">
        <f t="shared" si="27"/>
        <v>43391.538888888943391.5708333333</v>
      </c>
      <c r="N547" s="50" t="str">
        <f t="shared" si="28"/>
        <v>肯定的</v>
      </c>
    </row>
    <row r="548" spans="2:14" s="11" customFormat="1" hidden="1" x14ac:dyDescent="0.4">
      <c r="B548" s="7">
        <v>18</v>
      </c>
      <c r="C548" s="57">
        <v>43391.554432870369</v>
      </c>
      <c r="D548" s="11">
        <v>525</v>
      </c>
      <c r="E548" s="11" t="s">
        <v>51</v>
      </c>
      <c r="F548" s="11">
        <v>545</v>
      </c>
      <c r="G548" s="11" t="s">
        <v>20</v>
      </c>
      <c r="H548" s="57">
        <v>43391.543958333335</v>
      </c>
      <c r="I548" s="57">
        <v>43391.554282407407</v>
      </c>
      <c r="J548" s="11" t="s">
        <v>166</v>
      </c>
      <c r="K548" s="9">
        <f t="shared" si="26"/>
        <v>43391.543749999997</v>
      </c>
      <c r="L548" s="9">
        <f t="shared" si="26"/>
        <v>43391.554166666669</v>
      </c>
      <c r="M548" s="49" t="str">
        <f t="shared" si="27"/>
        <v>43391.5437543391.5541666667</v>
      </c>
      <c r="N548" s="50" t="str">
        <f t="shared" si="28"/>
        <v>肯定的</v>
      </c>
    </row>
    <row r="549" spans="2:14" s="11" customFormat="1" hidden="1" x14ac:dyDescent="0.4">
      <c r="B549" s="7">
        <v>18</v>
      </c>
      <c r="C549" s="57">
        <v>43391.715208333335</v>
      </c>
      <c r="D549" s="11">
        <v>500</v>
      </c>
      <c r="E549" s="11" t="s">
        <v>30</v>
      </c>
      <c r="F549" s="11">
        <v>532</v>
      </c>
      <c r="G549" s="11" t="s">
        <v>75</v>
      </c>
      <c r="H549" s="57">
        <v>43391.565451388888</v>
      </c>
      <c r="I549" s="57">
        <v>43391.715081018519</v>
      </c>
      <c r="J549" s="11" t="s">
        <v>166</v>
      </c>
      <c r="K549" s="9">
        <f t="shared" si="26"/>
        <v>43391.56527777778</v>
      </c>
      <c r="L549" s="9">
        <f t="shared" si="26"/>
        <v>43391.714583333334</v>
      </c>
      <c r="M549" s="49" t="str">
        <f t="shared" si="27"/>
        <v>43391.565277777843391.7145833333</v>
      </c>
      <c r="N549" s="50" t="str">
        <f t="shared" si="28"/>
        <v>肯定的</v>
      </c>
    </row>
    <row r="550" spans="2:14" s="11" customFormat="1" hidden="1" x14ac:dyDescent="0.4">
      <c r="B550" s="7">
        <v>18</v>
      </c>
      <c r="C550" s="57">
        <v>43391.785231481481</v>
      </c>
      <c r="D550" s="11">
        <v>510</v>
      </c>
      <c r="E550" s="11" t="s">
        <v>79</v>
      </c>
      <c r="F550" s="11">
        <v>543</v>
      </c>
      <c r="G550" s="11" t="s">
        <v>28</v>
      </c>
      <c r="H550" s="57">
        <v>43391.568425925929</v>
      </c>
      <c r="I550" s="57">
        <v>43391.776689814818</v>
      </c>
      <c r="J550" s="11" t="s">
        <v>166</v>
      </c>
      <c r="K550" s="9">
        <f t="shared" si="26"/>
        <v>43391.568055555559</v>
      </c>
      <c r="L550" s="9">
        <f t="shared" si="26"/>
        <v>43391.776388888888</v>
      </c>
      <c r="M550" s="49" t="str">
        <f t="shared" si="27"/>
        <v>43391.568055555643391.7763888889</v>
      </c>
      <c r="N550" s="50" t="str">
        <f t="shared" si="28"/>
        <v>肯定的</v>
      </c>
    </row>
    <row r="551" spans="2:14" s="11" customFormat="1" hidden="1" x14ac:dyDescent="0.4">
      <c r="B551" s="7">
        <v>18</v>
      </c>
      <c r="C551" s="57">
        <v>43391.608553240738</v>
      </c>
      <c r="D551" s="11">
        <v>507</v>
      </c>
      <c r="E551" s="11" t="s">
        <v>66</v>
      </c>
      <c r="F551" s="11">
        <v>509</v>
      </c>
      <c r="G551" s="11" t="s">
        <v>58</v>
      </c>
      <c r="H551" s="57">
        <v>43391.579525462963</v>
      </c>
      <c r="I551" s="57">
        <v>43391.608217592591</v>
      </c>
      <c r="J551" s="11" t="s">
        <v>166</v>
      </c>
      <c r="K551" s="9">
        <f t="shared" si="26"/>
        <v>43391.57916666667</v>
      </c>
      <c r="L551" s="9">
        <f t="shared" si="26"/>
        <v>43391.607638888891</v>
      </c>
      <c r="M551" s="49" t="str">
        <f t="shared" si="27"/>
        <v>43391.579166666743391.6076388889</v>
      </c>
      <c r="N551" s="50" t="str">
        <f t="shared" si="28"/>
        <v>肯定的</v>
      </c>
    </row>
    <row r="552" spans="2:14" s="11" customFormat="1" hidden="1" x14ac:dyDescent="0.4">
      <c r="B552" s="7">
        <v>18</v>
      </c>
      <c r="C552" s="57">
        <v>43391.598437499997</v>
      </c>
      <c r="D552" s="11">
        <v>528</v>
      </c>
      <c r="E552" s="11" t="s">
        <v>35</v>
      </c>
      <c r="F552" s="11">
        <v>543</v>
      </c>
      <c r="G552" s="11" t="s">
        <v>28</v>
      </c>
      <c r="H552" s="57">
        <v>43391.58965277778</v>
      </c>
      <c r="I552" s="57">
        <v>43391.598344907405</v>
      </c>
      <c r="J552" s="11" t="s">
        <v>166</v>
      </c>
      <c r="K552" s="9">
        <f t="shared" si="26"/>
        <v>43391.589583333334</v>
      </c>
      <c r="L552" s="9">
        <f t="shared" si="26"/>
        <v>43391.597916666666</v>
      </c>
      <c r="M552" s="49" t="str">
        <f t="shared" si="27"/>
        <v>43391.589583333343391.5979166667</v>
      </c>
      <c r="N552" s="50" t="str">
        <f t="shared" si="28"/>
        <v>肯定的</v>
      </c>
    </row>
    <row r="553" spans="2:14" s="11" customFormat="1" hidden="1" x14ac:dyDescent="0.4">
      <c r="B553" s="7">
        <v>18</v>
      </c>
      <c r="C553" s="57">
        <v>43391.623564814814</v>
      </c>
      <c r="D553" s="11">
        <v>546</v>
      </c>
      <c r="E553" s="11" t="s">
        <v>64</v>
      </c>
      <c r="F553" s="11">
        <v>533</v>
      </c>
      <c r="G553" s="11" t="s">
        <v>167</v>
      </c>
      <c r="H553" s="57">
        <v>43391.603981481479</v>
      </c>
      <c r="I553" s="57">
        <v>43391.620798611111</v>
      </c>
      <c r="J553" s="11" t="s">
        <v>166</v>
      </c>
      <c r="K553" s="9">
        <f t="shared" si="26"/>
        <v>43391.603472222225</v>
      </c>
      <c r="L553" s="9">
        <f t="shared" si="26"/>
        <v>43391.620138888888</v>
      </c>
      <c r="M553" s="49" t="str">
        <f t="shared" si="27"/>
        <v>43391.603472222243391.6201388889</v>
      </c>
      <c r="N553" s="50" t="str">
        <f t="shared" si="28"/>
        <v>肯定的</v>
      </c>
    </row>
    <row r="554" spans="2:14" s="11" customFormat="1" hidden="1" x14ac:dyDescent="0.4">
      <c r="B554" s="7">
        <v>18</v>
      </c>
      <c r="C554" s="57">
        <v>43391.62394675926</v>
      </c>
      <c r="D554" s="11">
        <v>530</v>
      </c>
      <c r="E554" s="11" t="s">
        <v>24</v>
      </c>
      <c r="F554" s="11">
        <v>507</v>
      </c>
      <c r="G554" s="11" t="s">
        <v>66</v>
      </c>
      <c r="H554" s="57">
        <v>43391.611284722225</v>
      </c>
      <c r="I554" s="57">
        <v>43391.621354166666</v>
      </c>
      <c r="J554" s="11" t="s">
        <v>166</v>
      </c>
      <c r="K554" s="9">
        <f t="shared" si="26"/>
        <v>43391.611111111109</v>
      </c>
      <c r="L554" s="9">
        <f t="shared" si="26"/>
        <v>43391.620833333334</v>
      </c>
      <c r="M554" s="49" t="str">
        <f t="shared" si="27"/>
        <v>43391.611111111143391.6208333333</v>
      </c>
      <c r="N554" s="50" t="str">
        <f t="shared" si="28"/>
        <v>肯定的</v>
      </c>
    </row>
    <row r="555" spans="2:14" s="11" customFormat="1" hidden="1" x14ac:dyDescent="0.4">
      <c r="B555" s="7">
        <v>18</v>
      </c>
      <c r="C555" s="57">
        <v>43391.62704861111</v>
      </c>
      <c r="D555" s="11">
        <v>534</v>
      </c>
      <c r="E555" s="11" t="s">
        <v>81</v>
      </c>
      <c r="F555" s="11">
        <v>543</v>
      </c>
      <c r="G555" s="11" t="s">
        <v>28</v>
      </c>
      <c r="H555" s="57">
        <v>43391.616099537037</v>
      </c>
      <c r="I555" s="57">
        <v>43391.623622685183</v>
      </c>
      <c r="J555" s="11" t="s">
        <v>166</v>
      </c>
      <c r="K555" s="9">
        <f t="shared" si="26"/>
        <v>43391.615972222222</v>
      </c>
      <c r="L555" s="9">
        <f t="shared" si="26"/>
        <v>43391.623611111114</v>
      </c>
      <c r="M555" s="49" t="str">
        <f t="shared" si="27"/>
        <v>43391.615972222243391.6236111111</v>
      </c>
      <c r="N555" s="50" t="str">
        <f t="shared" si="28"/>
        <v>肯定的</v>
      </c>
    </row>
    <row r="556" spans="2:14" s="11" customFormat="1" hidden="1" x14ac:dyDescent="0.4">
      <c r="B556" s="7">
        <v>18</v>
      </c>
      <c r="C556" s="57">
        <v>43391.637430555558</v>
      </c>
      <c r="D556" s="11">
        <v>543</v>
      </c>
      <c r="E556" s="11" t="s">
        <v>28</v>
      </c>
      <c r="F556" s="11">
        <v>502</v>
      </c>
      <c r="G556" s="11" t="s">
        <v>49</v>
      </c>
      <c r="H556" s="57">
        <v>43391.628136574072</v>
      </c>
      <c r="I556" s="57">
        <v>43391.637407407405</v>
      </c>
      <c r="J556" s="11" t="s">
        <v>168</v>
      </c>
      <c r="K556" s="9">
        <f t="shared" si="26"/>
        <v>43391.62777777778</v>
      </c>
      <c r="L556" s="9">
        <f t="shared" si="26"/>
        <v>43391.636805555558</v>
      </c>
      <c r="M556" s="49" t="str">
        <f t="shared" si="27"/>
        <v>43391.627777777843391.6368055556</v>
      </c>
      <c r="N556" s="50" t="str">
        <f t="shared" si="28"/>
        <v>否定的</v>
      </c>
    </row>
    <row r="557" spans="2:14" s="11" customFormat="1" hidden="1" x14ac:dyDescent="0.4">
      <c r="B557" s="7">
        <v>18</v>
      </c>
      <c r="C557" s="57">
        <v>43391.657835648148</v>
      </c>
      <c r="D557" s="11">
        <v>533</v>
      </c>
      <c r="E557" s="11" t="s">
        <v>167</v>
      </c>
      <c r="F557" s="11">
        <v>539</v>
      </c>
      <c r="G557" s="11" t="s">
        <v>42</v>
      </c>
      <c r="H557" s="57">
        <v>43391.637326388889</v>
      </c>
      <c r="I557" s="57">
        <v>43391.654641203706</v>
      </c>
      <c r="J557" s="11" t="s">
        <v>166</v>
      </c>
      <c r="K557" s="9">
        <f t="shared" si="26"/>
        <v>43391.636805555558</v>
      </c>
      <c r="L557" s="9">
        <f t="shared" si="26"/>
        <v>43391.654166666667</v>
      </c>
      <c r="M557" s="49" t="str">
        <f t="shared" si="27"/>
        <v>43391.636805555643391.6541666667</v>
      </c>
      <c r="N557" s="50" t="str">
        <f t="shared" si="28"/>
        <v>肯定的</v>
      </c>
    </row>
    <row r="558" spans="2:14" s="11" customFormat="1" hidden="1" x14ac:dyDescent="0.4">
      <c r="B558" s="7">
        <v>18</v>
      </c>
      <c r="C558" s="57">
        <v>43391.650185185186</v>
      </c>
      <c r="D558" s="11">
        <v>533</v>
      </c>
      <c r="E558" s="11" t="s">
        <v>167</v>
      </c>
      <c r="F558" s="11">
        <v>515</v>
      </c>
      <c r="G558" s="11" t="s">
        <v>73</v>
      </c>
      <c r="H558" s="57">
        <v>43391.639814814815</v>
      </c>
      <c r="I558" s="57">
        <v>43391.649907407409</v>
      </c>
      <c r="J558" s="11" t="s">
        <v>166</v>
      </c>
      <c r="K558" s="9">
        <f t="shared" si="26"/>
        <v>43391.63958333333</v>
      </c>
      <c r="L558" s="9">
        <f t="shared" si="26"/>
        <v>43391.649305555555</v>
      </c>
      <c r="M558" s="49" t="str">
        <f t="shared" si="27"/>
        <v>43391.639583333343391.6493055556</v>
      </c>
      <c r="N558" s="50" t="str">
        <f t="shared" si="28"/>
        <v>肯定的</v>
      </c>
    </row>
    <row r="559" spans="2:14" s="11" customFormat="1" hidden="1" x14ac:dyDescent="0.4">
      <c r="B559" s="7">
        <v>18</v>
      </c>
      <c r="C559" s="57">
        <v>43391.667337962965</v>
      </c>
      <c r="D559" s="11">
        <v>508</v>
      </c>
      <c r="E559" s="11" t="s">
        <v>32</v>
      </c>
      <c r="F559" s="11">
        <v>502</v>
      </c>
      <c r="G559" s="11" t="s">
        <v>49</v>
      </c>
      <c r="H559" s="57">
        <v>43391.645856481482</v>
      </c>
      <c r="I559" s="57">
        <v>43391.664652777778</v>
      </c>
      <c r="J559" s="11" t="s">
        <v>166</v>
      </c>
      <c r="K559" s="9">
        <f t="shared" si="26"/>
        <v>43391.645833333336</v>
      </c>
      <c r="L559" s="9">
        <f t="shared" si="26"/>
        <v>43391.664583333331</v>
      </c>
      <c r="M559" s="49" t="str">
        <f t="shared" si="27"/>
        <v>43391.645833333343391.6645833333</v>
      </c>
      <c r="N559" s="50" t="str">
        <f t="shared" si="28"/>
        <v>肯定的</v>
      </c>
    </row>
    <row r="560" spans="2:14" s="11" customFormat="1" hidden="1" x14ac:dyDescent="0.4">
      <c r="B560" s="7">
        <v>18</v>
      </c>
      <c r="C560" s="57">
        <v>43391.662812499999</v>
      </c>
      <c r="D560" s="11">
        <v>502</v>
      </c>
      <c r="E560" s="11" t="s">
        <v>49</v>
      </c>
      <c r="F560" s="11">
        <v>539</v>
      </c>
      <c r="G560" s="11" t="s">
        <v>42</v>
      </c>
      <c r="H560" s="57">
        <v>43391.65084490741</v>
      </c>
      <c r="I560" s="57">
        <v>43391.658819444441</v>
      </c>
      <c r="J560" s="11" t="s">
        <v>166</v>
      </c>
      <c r="K560" s="9">
        <f t="shared" ref="K560:L623" si="29">INT(H560*1440)/1440</f>
        <v>43391.650694444441</v>
      </c>
      <c r="L560" s="9">
        <f t="shared" si="29"/>
        <v>43391.658333333333</v>
      </c>
      <c r="M560" s="49" t="str">
        <f t="shared" ref="M560:M623" si="30">CONCATENATE(K560,L560)</f>
        <v>43391.650694444443391.6583333333</v>
      </c>
      <c r="N560" s="50" t="str">
        <f t="shared" si="28"/>
        <v>肯定的</v>
      </c>
    </row>
    <row r="561" spans="2:14" s="11" customFormat="1" hidden="1" x14ac:dyDescent="0.4">
      <c r="B561" s="7">
        <v>18</v>
      </c>
      <c r="C561" s="57">
        <v>43391.665000000001</v>
      </c>
      <c r="D561" s="11">
        <v>507</v>
      </c>
      <c r="E561" s="11" t="s">
        <v>66</v>
      </c>
      <c r="F561" s="11">
        <v>528</v>
      </c>
      <c r="G561" s="11" t="s">
        <v>35</v>
      </c>
      <c r="H561" s="57">
        <v>43391.653715277775</v>
      </c>
      <c r="I561" s="57">
        <v>43391.663101851853</v>
      </c>
      <c r="J561" s="11" t="s">
        <v>166</v>
      </c>
      <c r="K561" s="9">
        <f t="shared" si="29"/>
        <v>43391.65347222222</v>
      </c>
      <c r="L561" s="9">
        <f t="shared" si="29"/>
        <v>43391.662499999999</v>
      </c>
      <c r="M561" s="49" t="str">
        <f t="shared" si="30"/>
        <v>43391.653472222243391.6625</v>
      </c>
      <c r="N561" s="50" t="str">
        <f t="shared" si="28"/>
        <v>肯定的</v>
      </c>
    </row>
    <row r="562" spans="2:14" s="11" customFormat="1" hidden="1" x14ac:dyDescent="0.4">
      <c r="B562" s="7">
        <v>18</v>
      </c>
      <c r="C562" s="57">
        <v>43391.668703703705</v>
      </c>
      <c r="D562" s="11">
        <v>525</v>
      </c>
      <c r="E562" s="11" t="s">
        <v>51</v>
      </c>
      <c r="F562" s="11">
        <v>507</v>
      </c>
      <c r="G562" s="11" t="s">
        <v>66</v>
      </c>
      <c r="H562" s="57">
        <v>43391.655416666668</v>
      </c>
      <c r="I562" s="57">
        <v>43391.667349537034</v>
      </c>
      <c r="J562" s="11" t="s">
        <v>166</v>
      </c>
      <c r="K562" s="9">
        <f t="shared" si="29"/>
        <v>43391.654861111114</v>
      </c>
      <c r="L562" s="9">
        <f t="shared" si="29"/>
        <v>43391.666666666664</v>
      </c>
      <c r="M562" s="49" t="str">
        <f t="shared" si="30"/>
        <v>43391.654861111143391.6666666667</v>
      </c>
      <c r="N562" s="50" t="str">
        <f t="shared" si="28"/>
        <v>肯定的</v>
      </c>
    </row>
    <row r="563" spans="2:14" s="11" customFormat="1" hidden="1" x14ac:dyDescent="0.4">
      <c r="B563" s="7">
        <v>18</v>
      </c>
      <c r="C563" s="57">
        <v>43391.669317129628</v>
      </c>
      <c r="D563" s="11">
        <v>515</v>
      </c>
      <c r="E563" s="11" t="s">
        <v>73</v>
      </c>
      <c r="F563" s="11">
        <v>540</v>
      </c>
      <c r="G563" s="11" t="s">
        <v>71</v>
      </c>
      <c r="H563" s="57">
        <v>43391.656354166669</v>
      </c>
      <c r="I563" s="57">
        <v>43391.664479166669</v>
      </c>
      <c r="J563" s="11" t="s">
        <v>166</v>
      </c>
      <c r="K563" s="9">
        <f t="shared" si="29"/>
        <v>43391.65625</v>
      </c>
      <c r="L563" s="9">
        <f t="shared" si="29"/>
        <v>43391.663888888892</v>
      </c>
      <c r="M563" s="49" t="str">
        <f t="shared" si="30"/>
        <v>43391.6562543391.6638888889</v>
      </c>
      <c r="N563" s="50" t="str">
        <f t="shared" si="28"/>
        <v>肯定的</v>
      </c>
    </row>
    <row r="564" spans="2:14" s="11" customFormat="1" hidden="1" x14ac:dyDescent="0.4">
      <c r="B564" s="7">
        <v>18</v>
      </c>
      <c r="C564" s="57">
        <v>43391.679305555554</v>
      </c>
      <c r="D564" s="11">
        <v>539</v>
      </c>
      <c r="E564" s="11" t="s">
        <v>42</v>
      </c>
      <c r="F564" s="11">
        <v>544</v>
      </c>
      <c r="G564" s="11" t="s">
        <v>22</v>
      </c>
      <c r="H564" s="57">
        <v>43391.668807870374</v>
      </c>
      <c r="I564" s="57">
        <v>43391.67560185185</v>
      </c>
      <c r="J564" s="11" t="s">
        <v>166</v>
      </c>
      <c r="K564" s="9">
        <f t="shared" si="29"/>
        <v>43391.668749999997</v>
      </c>
      <c r="L564" s="9">
        <f t="shared" si="29"/>
        <v>43391.675000000003</v>
      </c>
      <c r="M564" s="49" t="str">
        <f t="shared" si="30"/>
        <v>43391.6687543391.675</v>
      </c>
      <c r="N564" s="50" t="str">
        <f t="shared" si="28"/>
        <v>肯定的</v>
      </c>
    </row>
    <row r="565" spans="2:14" s="11" customFormat="1" hidden="1" x14ac:dyDescent="0.4">
      <c r="B565" s="7">
        <v>18</v>
      </c>
      <c r="C565" s="57">
        <v>43391.711053240739</v>
      </c>
      <c r="D565" s="11">
        <v>507</v>
      </c>
      <c r="E565" s="11" t="s">
        <v>66</v>
      </c>
      <c r="F565" s="11">
        <v>543</v>
      </c>
      <c r="G565" s="11" t="s">
        <v>28</v>
      </c>
      <c r="H565" s="57">
        <v>43391.697511574072</v>
      </c>
      <c r="I565" s="57">
        <v>43391.710335648146</v>
      </c>
      <c r="J565" s="11" t="s">
        <v>166</v>
      </c>
      <c r="K565" s="9">
        <f t="shared" si="29"/>
        <v>43391.697222222225</v>
      </c>
      <c r="L565" s="9">
        <f t="shared" si="29"/>
        <v>43391.709722222222</v>
      </c>
      <c r="M565" s="49" t="str">
        <f t="shared" si="30"/>
        <v>43391.697222222243391.7097222222</v>
      </c>
      <c r="N565" s="50" t="str">
        <f t="shared" si="28"/>
        <v>肯定的</v>
      </c>
    </row>
    <row r="566" spans="2:14" s="11" customFormat="1" hidden="1" x14ac:dyDescent="0.4">
      <c r="B566" s="7">
        <v>18</v>
      </c>
      <c r="C566" s="57">
        <v>43391.721203703702</v>
      </c>
      <c r="D566" s="11">
        <v>500</v>
      </c>
      <c r="E566" s="11" t="s">
        <v>30</v>
      </c>
      <c r="F566" s="11">
        <v>545</v>
      </c>
      <c r="G566" s="11" t="s">
        <v>20</v>
      </c>
      <c r="H566" s="57">
        <v>43391.702418981484</v>
      </c>
      <c r="I566" s="57">
        <v>43391.720983796295</v>
      </c>
      <c r="J566" s="11" t="s">
        <v>166</v>
      </c>
      <c r="K566" s="9">
        <f t="shared" si="29"/>
        <v>43391.70208333333</v>
      </c>
      <c r="L566" s="9">
        <f t="shared" si="29"/>
        <v>43391.720833333333</v>
      </c>
      <c r="M566" s="49" t="str">
        <f t="shared" si="30"/>
        <v>43391.702083333343391.7208333333</v>
      </c>
      <c r="N566" s="50" t="str">
        <f t="shared" si="28"/>
        <v>肯定的</v>
      </c>
    </row>
    <row r="567" spans="2:14" s="11" customFormat="1" hidden="1" x14ac:dyDescent="0.4">
      <c r="B567" s="7">
        <v>18</v>
      </c>
      <c r="C567" s="57">
        <v>43391.858842592592</v>
      </c>
      <c r="D567" s="11">
        <v>500</v>
      </c>
      <c r="E567" s="11" t="s">
        <v>30</v>
      </c>
      <c r="F567" s="11">
        <v>525</v>
      </c>
      <c r="G567" s="11" t="s">
        <v>51</v>
      </c>
      <c r="H567" s="57">
        <v>43391.709918981483</v>
      </c>
      <c r="I567" s="57">
        <v>43391.858263888891</v>
      </c>
      <c r="J567" s="11" t="s">
        <v>166</v>
      </c>
      <c r="K567" s="9">
        <f t="shared" si="29"/>
        <v>43391.709722222222</v>
      </c>
      <c r="L567" s="9">
        <f t="shared" si="29"/>
        <v>43391.857638888891</v>
      </c>
      <c r="M567" s="49" t="str">
        <f t="shared" si="30"/>
        <v>43391.709722222243391.8576388889</v>
      </c>
      <c r="N567" s="50" t="str">
        <f t="shared" si="28"/>
        <v>肯定的</v>
      </c>
    </row>
    <row r="568" spans="2:14" s="11" customFormat="1" hidden="1" x14ac:dyDescent="0.4">
      <c r="B568" s="7">
        <v>18</v>
      </c>
      <c r="C568" s="57">
        <v>43391.748136574075</v>
      </c>
      <c r="D568" s="11">
        <v>538</v>
      </c>
      <c r="E568" s="11" t="s">
        <v>62</v>
      </c>
      <c r="F568" s="11">
        <v>507</v>
      </c>
      <c r="G568" s="11" t="s">
        <v>66</v>
      </c>
      <c r="H568" s="57">
        <v>43391.720347222225</v>
      </c>
      <c r="I568" s="57">
        <v>43391.746562499997</v>
      </c>
      <c r="J568" s="11" t="s">
        <v>166</v>
      </c>
      <c r="K568" s="9">
        <f t="shared" si="29"/>
        <v>43391.720138888886</v>
      </c>
      <c r="L568" s="9">
        <f t="shared" si="29"/>
        <v>43391.746527777781</v>
      </c>
      <c r="M568" s="49" t="str">
        <f t="shared" si="30"/>
        <v>43391.720138888943391.7465277778</v>
      </c>
      <c r="N568" s="50" t="str">
        <f t="shared" si="28"/>
        <v>肯定的</v>
      </c>
    </row>
    <row r="569" spans="2:14" s="11" customFormat="1" hidden="1" x14ac:dyDescent="0.4">
      <c r="B569" s="7">
        <v>18</v>
      </c>
      <c r="C569" s="57">
        <v>43391.751886574071</v>
      </c>
      <c r="D569" s="11">
        <v>523</v>
      </c>
      <c r="E569" s="11" t="s">
        <v>38</v>
      </c>
      <c r="F569" s="11">
        <v>543</v>
      </c>
      <c r="G569" s="11" t="s">
        <v>28</v>
      </c>
      <c r="H569" s="57">
        <v>43391.724999999999</v>
      </c>
      <c r="I569" s="57">
        <v>43391.751122685186</v>
      </c>
      <c r="J569" s="11" t="s">
        <v>166</v>
      </c>
      <c r="K569" s="9">
        <f t="shared" si="29"/>
        <v>43391.724999999999</v>
      </c>
      <c r="L569" s="9">
        <f t="shared" si="29"/>
        <v>43391.750694444447</v>
      </c>
      <c r="M569" s="49" t="str">
        <f t="shared" si="30"/>
        <v>43391.72543391.7506944444</v>
      </c>
      <c r="N569" s="50" t="str">
        <f t="shared" si="28"/>
        <v>肯定的</v>
      </c>
    </row>
    <row r="570" spans="2:14" s="12" customFormat="1" hidden="1" x14ac:dyDescent="0.4">
      <c r="B570" s="7">
        <v>18</v>
      </c>
      <c r="C570" s="13">
        <v>43391.73097222222</v>
      </c>
      <c r="D570" s="12">
        <v>514</v>
      </c>
      <c r="E570" s="12" t="s">
        <v>40</v>
      </c>
      <c r="F570" s="12">
        <v>539</v>
      </c>
      <c r="G570" s="12" t="s">
        <v>42</v>
      </c>
      <c r="H570" s="13">
        <v>43391.726122685184</v>
      </c>
      <c r="I570" s="13">
        <v>43391.730173611111</v>
      </c>
      <c r="J570" s="12" t="s">
        <v>166</v>
      </c>
      <c r="K570" s="9">
        <f t="shared" si="29"/>
        <v>43391.725694444445</v>
      </c>
      <c r="L570" s="9">
        <f t="shared" si="29"/>
        <v>43391.729861111111</v>
      </c>
      <c r="M570" s="49" t="str">
        <f t="shared" si="30"/>
        <v>43391.725694444443391.7298611111</v>
      </c>
      <c r="N570" s="56" t="str">
        <f t="shared" si="28"/>
        <v>肯定的</v>
      </c>
    </row>
    <row r="571" spans="2:14" s="11" customFormat="1" hidden="1" x14ac:dyDescent="0.4">
      <c r="B571" s="7">
        <v>18</v>
      </c>
      <c r="C571" s="57">
        <v>43391.7499537037</v>
      </c>
      <c r="D571" s="11">
        <v>539</v>
      </c>
      <c r="E571" s="11" t="s">
        <v>42</v>
      </c>
      <c r="F571" s="11">
        <v>509</v>
      </c>
      <c r="G571" s="11" t="s">
        <v>58</v>
      </c>
      <c r="H571" s="57">
        <v>43391.736817129633</v>
      </c>
      <c r="I571" s="57">
        <v>43391.749675925923</v>
      </c>
      <c r="J571" s="11" t="s">
        <v>166</v>
      </c>
      <c r="K571" s="9">
        <f t="shared" si="29"/>
        <v>43391.736805555556</v>
      </c>
      <c r="L571" s="9">
        <f t="shared" si="29"/>
        <v>43391.749305555553</v>
      </c>
      <c r="M571" s="49" t="str">
        <f t="shared" si="30"/>
        <v>43391.736805555643391.7493055556</v>
      </c>
      <c r="N571" s="50" t="str">
        <f t="shared" si="28"/>
        <v>肯定的</v>
      </c>
    </row>
    <row r="572" spans="2:14" s="11" customFormat="1" hidden="1" x14ac:dyDescent="0.4">
      <c r="B572" s="7">
        <v>18</v>
      </c>
      <c r="C572" s="57">
        <v>43391.766585648147</v>
      </c>
      <c r="D572" s="11">
        <v>546</v>
      </c>
      <c r="E572" s="11" t="s">
        <v>64</v>
      </c>
      <c r="F572" s="11">
        <v>533</v>
      </c>
      <c r="G572" s="11" t="s">
        <v>167</v>
      </c>
      <c r="H572" s="57">
        <v>43391.743541666663</v>
      </c>
      <c r="I572" s="57">
        <v>43391.766400462962</v>
      </c>
      <c r="J572" s="11" t="s">
        <v>166</v>
      </c>
      <c r="K572" s="9">
        <f t="shared" si="29"/>
        <v>43391.743055555555</v>
      </c>
      <c r="L572" s="9">
        <f t="shared" si="29"/>
        <v>43391.765972222223</v>
      </c>
      <c r="M572" s="49" t="str">
        <f t="shared" si="30"/>
        <v>43391.743055555643391.7659722222</v>
      </c>
      <c r="N572" s="50" t="str">
        <f t="shared" si="28"/>
        <v>肯定的</v>
      </c>
    </row>
    <row r="573" spans="2:14" s="11" customFormat="1" hidden="1" x14ac:dyDescent="0.4">
      <c r="B573" s="7">
        <v>18</v>
      </c>
      <c r="C573" s="57">
        <v>43391.768807870372</v>
      </c>
      <c r="D573" s="11">
        <v>509</v>
      </c>
      <c r="E573" s="11" t="s">
        <v>58</v>
      </c>
      <c r="F573" s="11">
        <v>523</v>
      </c>
      <c r="G573" s="11" t="s">
        <v>38</v>
      </c>
      <c r="H573" s="57">
        <v>43391.753020833334</v>
      </c>
      <c r="I573" s="57">
        <v>43391.766412037039</v>
      </c>
      <c r="J573" s="11" t="s">
        <v>166</v>
      </c>
      <c r="K573" s="9">
        <f t="shared" si="29"/>
        <v>43391.75277777778</v>
      </c>
      <c r="L573" s="9">
        <f t="shared" si="29"/>
        <v>43391.765972222223</v>
      </c>
      <c r="M573" s="49" t="str">
        <f t="shared" si="30"/>
        <v>43391.752777777843391.7659722222</v>
      </c>
      <c r="N573" s="50" t="str">
        <f t="shared" si="28"/>
        <v>肯定的</v>
      </c>
    </row>
    <row r="574" spans="2:14" s="11" customFormat="1" hidden="1" x14ac:dyDescent="0.4">
      <c r="B574" s="7">
        <v>18</v>
      </c>
      <c r="C574" s="57">
        <v>43391.768020833333</v>
      </c>
      <c r="D574" s="11">
        <v>528</v>
      </c>
      <c r="E574" s="11" t="s">
        <v>35</v>
      </c>
      <c r="F574" s="11">
        <v>539</v>
      </c>
      <c r="G574" s="11" t="s">
        <v>42</v>
      </c>
      <c r="H574" s="57">
        <v>43391.756874999999</v>
      </c>
      <c r="I574" s="57">
        <v>43391.764351851853</v>
      </c>
      <c r="J574" s="11" t="s">
        <v>166</v>
      </c>
      <c r="K574" s="9">
        <f t="shared" si="29"/>
        <v>43391.756249999999</v>
      </c>
      <c r="L574" s="9">
        <f t="shared" si="29"/>
        <v>43391.763888888891</v>
      </c>
      <c r="M574" s="49" t="str">
        <f t="shared" si="30"/>
        <v>43391.7562543391.7638888889</v>
      </c>
      <c r="N574" s="50" t="str">
        <f t="shared" si="28"/>
        <v>肯定的</v>
      </c>
    </row>
    <row r="575" spans="2:14" s="11" customFormat="1" hidden="1" x14ac:dyDescent="0.4">
      <c r="B575" s="7">
        <v>18</v>
      </c>
      <c r="C575" s="57">
        <v>43391.774363425924</v>
      </c>
      <c r="D575" s="11">
        <v>507</v>
      </c>
      <c r="E575" s="11" t="s">
        <v>66</v>
      </c>
      <c r="F575" s="11">
        <v>528</v>
      </c>
      <c r="G575" s="11" t="s">
        <v>35</v>
      </c>
      <c r="H575" s="57">
        <v>43391.757453703707</v>
      </c>
      <c r="I575" s="57">
        <v>43391.772129629629</v>
      </c>
      <c r="J575" s="11" t="s">
        <v>166</v>
      </c>
      <c r="K575" s="9">
        <f t="shared" si="29"/>
        <v>43391.756944444445</v>
      </c>
      <c r="L575" s="9">
        <f t="shared" si="29"/>
        <v>43391.771527777775</v>
      </c>
      <c r="M575" s="49" t="str">
        <f t="shared" si="30"/>
        <v>43391.756944444443391.7715277778</v>
      </c>
      <c r="N575" s="50" t="str">
        <f t="shared" si="28"/>
        <v>肯定的</v>
      </c>
    </row>
    <row r="576" spans="2:14" s="11" customFormat="1" hidden="1" x14ac:dyDescent="0.4">
      <c r="B576" s="7">
        <v>18</v>
      </c>
      <c r="C576" s="57">
        <v>43391.781863425924</v>
      </c>
      <c r="D576" s="11">
        <v>510</v>
      </c>
      <c r="E576" s="11" t="s">
        <v>79</v>
      </c>
      <c r="F576" s="11">
        <v>543</v>
      </c>
      <c r="G576" s="11" t="s">
        <v>28</v>
      </c>
      <c r="H576" s="57">
        <v>43391.768101851849</v>
      </c>
      <c r="I576" s="57">
        <v>43391.777592592596</v>
      </c>
      <c r="J576" s="11" t="s">
        <v>166</v>
      </c>
      <c r="K576" s="9">
        <f t="shared" si="29"/>
        <v>43391.768055555556</v>
      </c>
      <c r="L576" s="9">
        <f t="shared" si="29"/>
        <v>43391.777083333334</v>
      </c>
      <c r="M576" s="49" t="str">
        <f t="shared" si="30"/>
        <v>43391.768055555643391.7770833333</v>
      </c>
      <c r="N576" s="50" t="str">
        <f t="shared" si="28"/>
        <v>肯定的</v>
      </c>
    </row>
    <row r="577" spans="1:16" s="11" customFormat="1" hidden="1" x14ac:dyDescent="0.4">
      <c r="B577" s="7">
        <v>18</v>
      </c>
      <c r="C577" s="57">
        <v>43391.785324074073</v>
      </c>
      <c r="D577" s="11">
        <v>543</v>
      </c>
      <c r="E577" s="11" t="s">
        <v>28</v>
      </c>
      <c r="F577" s="11">
        <v>507</v>
      </c>
      <c r="G577" s="11" t="s">
        <v>66</v>
      </c>
      <c r="H577" s="57">
        <v>43391.776250000003</v>
      </c>
      <c r="I577" s="57">
        <v>43391.784074074072</v>
      </c>
      <c r="J577" s="11" t="s">
        <v>166</v>
      </c>
      <c r="K577" s="9">
        <f t="shared" si="29"/>
        <v>43391.775694444441</v>
      </c>
      <c r="L577" s="9">
        <f t="shared" si="29"/>
        <v>43391.78402777778</v>
      </c>
      <c r="M577" s="49" t="str">
        <f t="shared" si="30"/>
        <v>43391.775694444443391.7840277778</v>
      </c>
      <c r="N577" s="50" t="str">
        <f t="shared" si="28"/>
        <v>肯定的</v>
      </c>
    </row>
    <row r="578" spans="1:16" s="11" customFormat="1" hidden="1" x14ac:dyDescent="0.4">
      <c r="B578" s="7">
        <v>18</v>
      </c>
      <c r="C578" s="57">
        <v>43391.792488425926</v>
      </c>
      <c r="D578" s="11">
        <v>532</v>
      </c>
      <c r="E578" s="11" t="s">
        <v>75</v>
      </c>
      <c r="F578" s="11">
        <v>533</v>
      </c>
      <c r="G578" s="11" t="s">
        <v>167</v>
      </c>
      <c r="H578" s="57">
        <v>43391.782025462962</v>
      </c>
      <c r="I578" s="57">
        <v>43391.792013888888</v>
      </c>
      <c r="J578" s="11" t="s">
        <v>166</v>
      </c>
      <c r="K578" s="9">
        <f t="shared" si="29"/>
        <v>43391.781944444447</v>
      </c>
      <c r="L578" s="9">
        <f t="shared" si="29"/>
        <v>43391.791666666664</v>
      </c>
      <c r="M578" s="49" t="str">
        <f t="shared" si="30"/>
        <v>43391.781944444443391.7916666667</v>
      </c>
      <c r="N578" s="50" t="str">
        <f t="shared" si="28"/>
        <v>肯定的</v>
      </c>
    </row>
    <row r="579" spans="1:16" s="11" customFormat="1" hidden="1" x14ac:dyDescent="0.4">
      <c r="B579" s="7">
        <v>18</v>
      </c>
      <c r="C579" s="57">
        <v>43391.80296296296</v>
      </c>
      <c r="D579" s="11">
        <v>515</v>
      </c>
      <c r="E579" s="11" t="s">
        <v>73</v>
      </c>
      <c r="F579" s="11">
        <v>546</v>
      </c>
      <c r="G579" s="11" t="s">
        <v>64</v>
      </c>
      <c r="H579" s="57">
        <v>43391.795277777775</v>
      </c>
      <c r="I579" s="57">
        <v>43391.802685185183</v>
      </c>
      <c r="J579" s="11" t="s">
        <v>166</v>
      </c>
      <c r="K579" s="9">
        <f t="shared" si="29"/>
        <v>43391.795138888891</v>
      </c>
      <c r="L579" s="9">
        <f t="shared" si="29"/>
        <v>43391.802083333336</v>
      </c>
      <c r="M579" s="49" t="str">
        <f t="shared" si="30"/>
        <v>43391.795138888943391.8020833333</v>
      </c>
      <c r="N579" s="50" t="str">
        <f t="shared" si="28"/>
        <v>肯定的</v>
      </c>
    </row>
    <row r="580" spans="1:16" s="11" customFormat="1" hidden="1" x14ac:dyDescent="0.4">
      <c r="B580" s="7">
        <v>18</v>
      </c>
      <c r="C580" s="57">
        <v>43391.852106481485</v>
      </c>
      <c r="D580" s="11">
        <v>539</v>
      </c>
      <c r="E580" s="11" t="s">
        <v>42</v>
      </c>
      <c r="F580" s="11">
        <v>508</v>
      </c>
      <c r="G580" s="11" t="s">
        <v>32</v>
      </c>
      <c r="H580" s="57">
        <v>43391.842604166668</v>
      </c>
      <c r="I580" s="57">
        <v>43391.851840277777</v>
      </c>
      <c r="J580" s="11" t="s">
        <v>168</v>
      </c>
      <c r="K580" s="9">
        <f t="shared" si="29"/>
        <v>43391.842361111114</v>
      </c>
      <c r="L580" s="9">
        <f t="shared" si="29"/>
        <v>43391.851388888892</v>
      </c>
      <c r="M580" s="49" t="str">
        <f t="shared" si="30"/>
        <v>43391.842361111143391.8513888889</v>
      </c>
      <c r="N580" s="50" t="str">
        <f t="shared" si="28"/>
        <v>否定的</v>
      </c>
    </row>
    <row r="581" spans="1:16" s="11" customFormat="1" hidden="1" x14ac:dyDescent="0.4">
      <c r="B581" s="7">
        <v>18</v>
      </c>
      <c r="C581" s="57">
        <v>43391.862025462964</v>
      </c>
      <c r="D581" s="11">
        <v>544</v>
      </c>
      <c r="E581" s="11" t="s">
        <v>22</v>
      </c>
      <c r="F581" s="11">
        <v>545</v>
      </c>
      <c r="G581" s="11" t="s">
        <v>20</v>
      </c>
      <c r="H581" s="57">
        <v>43391.850428240738</v>
      </c>
      <c r="I581" s="57">
        <v>43391.86142361111</v>
      </c>
      <c r="J581" s="11" t="s">
        <v>168</v>
      </c>
      <c r="K581" s="9">
        <f t="shared" si="29"/>
        <v>43391.85</v>
      </c>
      <c r="L581" s="9">
        <f t="shared" si="29"/>
        <v>43391.861111111109</v>
      </c>
      <c r="M581" s="49" t="str">
        <f t="shared" si="30"/>
        <v>43391.8543391.8611111111</v>
      </c>
      <c r="N581" s="50" t="str">
        <f t="shared" si="28"/>
        <v>否定的</v>
      </c>
    </row>
    <row r="582" spans="1:16" s="11" customFormat="1" hidden="1" x14ac:dyDescent="0.4">
      <c r="A582" s="7"/>
      <c r="B582" s="7">
        <v>18</v>
      </c>
      <c r="C582" s="8">
        <v>43391.895092592589</v>
      </c>
      <c r="D582" s="7">
        <v>544</v>
      </c>
      <c r="E582" s="7" t="s">
        <v>22</v>
      </c>
      <c r="F582" s="7">
        <v>545</v>
      </c>
      <c r="G582" s="7" t="s">
        <v>20</v>
      </c>
      <c r="H582" s="8">
        <v>43391.856516203705</v>
      </c>
      <c r="I582" s="8">
        <v>43391.869004629632</v>
      </c>
      <c r="J582" s="7" t="s">
        <v>166</v>
      </c>
      <c r="K582" s="9">
        <f t="shared" si="29"/>
        <v>43391.856249999997</v>
      </c>
      <c r="L582" s="9">
        <f t="shared" si="29"/>
        <v>43391.868750000001</v>
      </c>
      <c r="M582" s="49" t="str">
        <f t="shared" si="30"/>
        <v>43391.8562543391.86875</v>
      </c>
      <c r="N582" s="50" t="str">
        <f t="shared" si="28"/>
        <v>肯定的</v>
      </c>
      <c r="O582" s="7"/>
      <c r="P582" s="7"/>
    </row>
    <row r="583" spans="1:16" s="11" customFormat="1" hidden="1" x14ac:dyDescent="0.4">
      <c r="B583" s="7">
        <v>19</v>
      </c>
      <c r="C583" s="57">
        <v>43392.439456018517</v>
      </c>
      <c r="D583" s="11">
        <v>500</v>
      </c>
      <c r="E583" s="11" t="s">
        <v>30</v>
      </c>
      <c r="F583" s="11">
        <v>543</v>
      </c>
      <c r="G583" s="11" t="s">
        <v>28</v>
      </c>
      <c r="H583" s="57">
        <v>43392.388298611113</v>
      </c>
      <c r="I583" s="57">
        <v>43392.43922453704</v>
      </c>
      <c r="J583" s="11" t="s">
        <v>166</v>
      </c>
      <c r="K583" s="9">
        <f t="shared" si="29"/>
        <v>43392.388194444444</v>
      </c>
      <c r="L583" s="9">
        <f t="shared" si="29"/>
        <v>43392.438888888886</v>
      </c>
      <c r="M583" s="49" t="str">
        <f t="shared" si="30"/>
        <v>43392.388194444443392.4388888889</v>
      </c>
      <c r="N583" s="50" t="str">
        <f t="shared" si="28"/>
        <v>肯定的</v>
      </c>
    </row>
    <row r="584" spans="1:16" s="11" customFormat="1" hidden="1" x14ac:dyDescent="0.4">
      <c r="B584" s="7">
        <v>19</v>
      </c>
      <c r="C584" s="57">
        <v>43392.426018518519</v>
      </c>
      <c r="D584" s="11">
        <v>546</v>
      </c>
      <c r="E584" s="11" t="s">
        <v>64</v>
      </c>
      <c r="F584" s="11">
        <v>549</v>
      </c>
      <c r="G584" s="11" t="s">
        <v>77</v>
      </c>
      <c r="H584" s="57">
        <v>43392.418043981481</v>
      </c>
      <c r="I584" s="57">
        <v>43392.425775462965</v>
      </c>
      <c r="J584" s="11" t="s">
        <v>166</v>
      </c>
      <c r="K584" s="9">
        <f t="shared" si="29"/>
        <v>43392.417361111111</v>
      </c>
      <c r="L584" s="9">
        <f t="shared" si="29"/>
        <v>43392.425694444442</v>
      </c>
      <c r="M584" s="49" t="str">
        <f t="shared" si="30"/>
        <v>43392.417361111143392.4256944444</v>
      </c>
      <c r="N584" s="50" t="str">
        <f t="shared" si="28"/>
        <v>肯定的</v>
      </c>
    </row>
    <row r="585" spans="1:16" s="11" customFormat="1" hidden="1" x14ac:dyDescent="0.4">
      <c r="B585" s="7">
        <v>19</v>
      </c>
      <c r="C585" s="57">
        <v>43392.44935185185</v>
      </c>
      <c r="D585" s="11">
        <v>502</v>
      </c>
      <c r="E585" s="11" t="s">
        <v>49</v>
      </c>
      <c r="F585" s="11">
        <v>545</v>
      </c>
      <c r="G585" s="11" t="s">
        <v>20</v>
      </c>
      <c r="H585" s="57">
        <v>43392.44327546296</v>
      </c>
      <c r="I585" s="57">
        <v>43392.447662037041</v>
      </c>
      <c r="J585" s="11" t="s">
        <v>166</v>
      </c>
      <c r="K585" s="9">
        <f t="shared" si="29"/>
        <v>43392.443055555559</v>
      </c>
      <c r="L585" s="9">
        <f t="shared" si="29"/>
        <v>43392.447222222225</v>
      </c>
      <c r="M585" s="49" t="str">
        <f t="shared" si="30"/>
        <v>43392.443055555643392.4472222222</v>
      </c>
      <c r="N585" s="50" t="str">
        <f t="shared" si="28"/>
        <v>肯定的</v>
      </c>
    </row>
    <row r="586" spans="1:16" s="11" customFormat="1" hidden="1" x14ac:dyDescent="0.4">
      <c r="B586" s="7">
        <v>19</v>
      </c>
      <c r="C586" s="57">
        <v>43392.47446759259</v>
      </c>
      <c r="D586" s="11">
        <v>546</v>
      </c>
      <c r="E586" s="11" t="s">
        <v>64</v>
      </c>
      <c r="F586" s="11">
        <v>532</v>
      </c>
      <c r="G586" s="11" t="s">
        <v>75</v>
      </c>
      <c r="H586" s="57">
        <v>43392.464004629626</v>
      </c>
      <c r="I586" s="57">
        <v>43392.474212962959</v>
      </c>
      <c r="J586" s="11" t="s">
        <v>166</v>
      </c>
      <c r="K586" s="9">
        <f t="shared" si="29"/>
        <v>43392.463888888888</v>
      </c>
      <c r="L586" s="9">
        <f t="shared" si="29"/>
        <v>43392.473611111112</v>
      </c>
      <c r="M586" s="49" t="str">
        <f t="shared" si="30"/>
        <v>43392.463888888943392.4736111111</v>
      </c>
      <c r="N586" s="50" t="str">
        <f t="shared" si="28"/>
        <v>肯定的</v>
      </c>
    </row>
    <row r="587" spans="1:16" s="11" customFormat="1" hidden="1" x14ac:dyDescent="0.4">
      <c r="B587" s="7">
        <v>19</v>
      </c>
      <c r="C587" s="57">
        <v>43392.554131944446</v>
      </c>
      <c r="D587" s="11">
        <v>540</v>
      </c>
      <c r="E587" s="11" t="s">
        <v>71</v>
      </c>
      <c r="F587" s="11">
        <v>543</v>
      </c>
      <c r="G587" s="11" t="s">
        <v>28</v>
      </c>
      <c r="H587" s="57">
        <v>43392.487187500003</v>
      </c>
      <c r="I587" s="57">
        <v>43392.504282407404</v>
      </c>
      <c r="J587" s="11" t="s">
        <v>166</v>
      </c>
      <c r="K587" s="9">
        <f t="shared" si="29"/>
        <v>43392.486805555556</v>
      </c>
      <c r="L587" s="9">
        <f t="shared" si="29"/>
        <v>43392.504166666666</v>
      </c>
      <c r="M587" s="49" t="str">
        <f t="shared" si="30"/>
        <v>43392.486805555643392.5041666667</v>
      </c>
      <c r="N587" s="50" t="str">
        <f t="shared" si="28"/>
        <v>肯定的</v>
      </c>
    </row>
    <row r="588" spans="1:16" s="11" customFormat="1" hidden="1" x14ac:dyDescent="0.4">
      <c r="B588" s="7">
        <v>19</v>
      </c>
      <c r="C588" s="57">
        <v>43392.540497685186</v>
      </c>
      <c r="D588" s="11">
        <v>547</v>
      </c>
      <c r="E588" s="11" t="s">
        <v>47</v>
      </c>
      <c r="F588" s="11">
        <v>509</v>
      </c>
      <c r="G588" s="11" t="s">
        <v>58</v>
      </c>
      <c r="H588" s="57">
        <v>43392.493877314817</v>
      </c>
      <c r="I588" s="57">
        <v>43392.540150462963</v>
      </c>
      <c r="J588" s="11" t="s">
        <v>166</v>
      </c>
      <c r="K588" s="9">
        <f t="shared" si="29"/>
        <v>43392.493750000001</v>
      </c>
      <c r="L588" s="9">
        <f t="shared" si="29"/>
        <v>43392.539583333331</v>
      </c>
      <c r="M588" s="49" t="str">
        <f t="shared" si="30"/>
        <v>43392.4937543392.5395833333</v>
      </c>
      <c r="N588" s="50" t="str">
        <f t="shared" si="28"/>
        <v>肯定的</v>
      </c>
    </row>
    <row r="589" spans="1:16" s="11" customFormat="1" hidden="1" x14ac:dyDescent="0.4">
      <c r="B589" s="7">
        <v>19</v>
      </c>
      <c r="C589" s="57">
        <v>43392.510775462964</v>
      </c>
      <c r="D589" s="11">
        <v>523</v>
      </c>
      <c r="E589" s="11" t="s">
        <v>38</v>
      </c>
      <c r="F589" s="11">
        <v>546</v>
      </c>
      <c r="G589" s="11" t="s">
        <v>64</v>
      </c>
      <c r="H589" s="57">
        <v>43392.494270833333</v>
      </c>
      <c r="I589" s="57">
        <v>43392.508287037039</v>
      </c>
      <c r="J589" s="11" t="s">
        <v>166</v>
      </c>
      <c r="K589" s="9">
        <f t="shared" si="29"/>
        <v>43392.493750000001</v>
      </c>
      <c r="L589" s="9">
        <f t="shared" si="29"/>
        <v>43392.507638888892</v>
      </c>
      <c r="M589" s="49" t="str">
        <f t="shared" si="30"/>
        <v>43392.4937543392.5076388889</v>
      </c>
      <c r="N589" s="50" t="str">
        <f t="shared" si="28"/>
        <v>肯定的</v>
      </c>
    </row>
    <row r="590" spans="1:16" s="11" customFormat="1" hidden="1" x14ac:dyDescent="0.4">
      <c r="B590" s="7">
        <v>19</v>
      </c>
      <c r="C590" s="57">
        <v>43392.505347222221</v>
      </c>
      <c r="D590" s="11">
        <v>511</v>
      </c>
      <c r="E590" s="11" t="s">
        <v>36</v>
      </c>
      <c r="F590" s="11">
        <v>543</v>
      </c>
      <c r="G590" s="11" t="s">
        <v>28</v>
      </c>
      <c r="H590" s="57">
        <v>43392.495925925927</v>
      </c>
      <c r="I590" s="57">
        <v>43392.503842592596</v>
      </c>
      <c r="J590" s="11" t="s">
        <v>166</v>
      </c>
      <c r="K590" s="9">
        <f t="shared" si="29"/>
        <v>43392.495833333334</v>
      </c>
      <c r="L590" s="9">
        <f t="shared" si="29"/>
        <v>43392.503472222219</v>
      </c>
      <c r="M590" s="49" t="str">
        <f t="shared" si="30"/>
        <v>43392.495833333343392.5034722222</v>
      </c>
      <c r="N590" s="50" t="str">
        <f t="shared" si="28"/>
        <v>肯定的</v>
      </c>
    </row>
    <row r="591" spans="1:16" s="11" customFormat="1" hidden="1" x14ac:dyDescent="0.4">
      <c r="B591" s="7">
        <v>19</v>
      </c>
      <c r="C591" s="57">
        <v>43392.525578703702</v>
      </c>
      <c r="D591" s="11">
        <v>508</v>
      </c>
      <c r="E591" s="11" t="s">
        <v>32</v>
      </c>
      <c r="F591" s="11">
        <v>500</v>
      </c>
      <c r="G591" s="11" t="s">
        <v>30</v>
      </c>
      <c r="H591" s="57">
        <v>43392.518738425926</v>
      </c>
      <c r="I591" s="57">
        <v>43392.523657407408</v>
      </c>
      <c r="J591" s="11" t="s">
        <v>166</v>
      </c>
      <c r="K591" s="9">
        <f t="shared" si="29"/>
        <v>43392.518055555556</v>
      </c>
      <c r="L591" s="9">
        <f t="shared" si="29"/>
        <v>43392.523611111108</v>
      </c>
      <c r="M591" s="49" t="str">
        <f t="shared" si="30"/>
        <v>43392.518055555643392.5236111111</v>
      </c>
      <c r="N591" s="50" t="str">
        <f t="shared" si="28"/>
        <v>肯定的</v>
      </c>
    </row>
    <row r="592" spans="1:16" s="11" customFormat="1" hidden="1" x14ac:dyDescent="0.4">
      <c r="B592" s="7">
        <v>19</v>
      </c>
      <c r="C592" s="57">
        <v>43392.548043981478</v>
      </c>
      <c r="D592" s="11">
        <v>507</v>
      </c>
      <c r="E592" s="11" t="s">
        <v>66</v>
      </c>
      <c r="F592" s="11">
        <v>508</v>
      </c>
      <c r="G592" s="11" t="s">
        <v>32</v>
      </c>
      <c r="H592" s="57">
        <v>43392.535509259258</v>
      </c>
      <c r="I592" s="57">
        <v>43392.542141203703</v>
      </c>
      <c r="J592" s="11" t="s">
        <v>166</v>
      </c>
      <c r="K592" s="9">
        <f t="shared" si="29"/>
        <v>43392.535416666666</v>
      </c>
      <c r="L592" s="9">
        <f t="shared" si="29"/>
        <v>43392.541666666664</v>
      </c>
      <c r="M592" s="49" t="str">
        <f t="shared" si="30"/>
        <v>43392.535416666743392.5416666667</v>
      </c>
      <c r="N592" s="50" t="str">
        <f t="shared" si="28"/>
        <v>肯定的</v>
      </c>
    </row>
    <row r="593" spans="2:14" s="11" customFormat="1" hidden="1" x14ac:dyDescent="0.4">
      <c r="B593" s="7">
        <v>19</v>
      </c>
      <c r="C593" s="57">
        <v>43392.579398148147</v>
      </c>
      <c r="D593" s="11">
        <v>533</v>
      </c>
      <c r="E593" s="11" t="s">
        <v>92</v>
      </c>
      <c r="F593" s="11">
        <v>508</v>
      </c>
      <c r="G593" s="11" t="s">
        <v>32</v>
      </c>
      <c r="H593" s="57">
        <v>43392.566840277781</v>
      </c>
      <c r="I593" s="57">
        <v>43392.578726851854</v>
      </c>
      <c r="J593" s="11" t="s">
        <v>166</v>
      </c>
      <c r="K593" s="9">
        <f t="shared" si="29"/>
        <v>43392.566666666666</v>
      </c>
      <c r="L593" s="9">
        <f t="shared" si="29"/>
        <v>43392.578472222223</v>
      </c>
      <c r="M593" s="49" t="str">
        <f t="shared" si="30"/>
        <v>43392.566666666743392.5784722222</v>
      </c>
      <c r="N593" s="50" t="str">
        <f t="shared" si="28"/>
        <v>肯定的</v>
      </c>
    </row>
    <row r="594" spans="2:14" s="11" customFormat="1" hidden="1" x14ac:dyDescent="0.4">
      <c r="B594" s="7">
        <v>19</v>
      </c>
      <c r="C594" s="57">
        <v>43392.592546296299</v>
      </c>
      <c r="D594" s="11">
        <v>508</v>
      </c>
      <c r="E594" s="11" t="s">
        <v>32</v>
      </c>
      <c r="F594" s="11">
        <v>534</v>
      </c>
      <c r="G594" s="11" t="s">
        <v>81</v>
      </c>
      <c r="H594" s="57">
        <v>43392.586400462962</v>
      </c>
      <c r="I594" s="57">
        <v>43392.592164351852</v>
      </c>
      <c r="J594" s="11" t="s">
        <v>166</v>
      </c>
      <c r="K594" s="9">
        <f t="shared" si="29"/>
        <v>43392.586111111108</v>
      </c>
      <c r="L594" s="9">
        <f t="shared" si="29"/>
        <v>43392.591666666667</v>
      </c>
      <c r="M594" s="49" t="str">
        <f t="shared" si="30"/>
        <v>43392.586111111143392.5916666667</v>
      </c>
      <c r="N594" s="50" t="str">
        <f t="shared" si="28"/>
        <v>肯定的</v>
      </c>
    </row>
    <row r="595" spans="2:14" s="11" customFormat="1" hidden="1" x14ac:dyDescent="0.4">
      <c r="B595" s="7">
        <v>19</v>
      </c>
      <c r="C595" s="57">
        <v>43392.60491898148</v>
      </c>
      <c r="D595" s="11">
        <v>534</v>
      </c>
      <c r="E595" s="11" t="s">
        <v>81</v>
      </c>
      <c r="F595" s="11">
        <v>508</v>
      </c>
      <c r="G595" s="11" t="s">
        <v>32</v>
      </c>
      <c r="H595" s="57">
        <v>43392.595208333332</v>
      </c>
      <c r="I595" s="57">
        <v>43392.602546296293</v>
      </c>
      <c r="J595" s="11" t="s">
        <v>166</v>
      </c>
      <c r="K595" s="9">
        <f t="shared" si="29"/>
        <v>43392.595138888886</v>
      </c>
      <c r="L595" s="9">
        <f t="shared" si="29"/>
        <v>43392.602083333331</v>
      </c>
      <c r="M595" s="49" t="str">
        <f t="shared" si="30"/>
        <v>43392.595138888943392.6020833333</v>
      </c>
      <c r="N595" s="50" t="str">
        <f t="shared" si="28"/>
        <v>肯定的</v>
      </c>
    </row>
    <row r="596" spans="2:14" s="11" customFormat="1" hidden="1" x14ac:dyDescent="0.4">
      <c r="B596" s="7">
        <v>19</v>
      </c>
      <c r="C596" s="57">
        <v>43392.617407407408</v>
      </c>
      <c r="D596" s="11">
        <v>503</v>
      </c>
      <c r="E596" s="11" t="s">
        <v>26</v>
      </c>
      <c r="F596" s="11">
        <v>502</v>
      </c>
      <c r="G596" s="11" t="s">
        <v>49</v>
      </c>
      <c r="H596" s="57">
        <v>43392.609282407408</v>
      </c>
      <c r="I596" s="57">
        <v>43392.614074074074</v>
      </c>
      <c r="J596" s="11" t="s">
        <v>166</v>
      </c>
      <c r="K596" s="9">
        <f t="shared" si="29"/>
        <v>43392.609027777777</v>
      </c>
      <c r="L596" s="9">
        <f t="shared" si="29"/>
        <v>43392.613888888889</v>
      </c>
      <c r="M596" s="49" t="str">
        <f t="shared" si="30"/>
        <v>43392.609027777843392.6138888889</v>
      </c>
      <c r="N596" s="50" t="str">
        <f t="shared" si="28"/>
        <v>肯定的</v>
      </c>
    </row>
    <row r="597" spans="2:14" s="11" customFormat="1" hidden="1" x14ac:dyDescent="0.4">
      <c r="B597" s="7">
        <v>19</v>
      </c>
      <c r="C597" s="57">
        <v>43392.625914351855</v>
      </c>
      <c r="D597" s="11">
        <v>533</v>
      </c>
      <c r="E597" s="11" t="s">
        <v>92</v>
      </c>
      <c r="F597" s="11">
        <v>539</v>
      </c>
      <c r="G597" s="11" t="s">
        <v>42</v>
      </c>
      <c r="H597" s="57">
        <v>43392.615949074076</v>
      </c>
      <c r="I597" s="57">
        <v>43392.625601851854</v>
      </c>
      <c r="J597" s="11" t="s">
        <v>166</v>
      </c>
      <c r="K597" s="9">
        <f t="shared" si="29"/>
        <v>43392.615277777775</v>
      </c>
      <c r="L597" s="9">
        <f t="shared" si="29"/>
        <v>43392.625</v>
      </c>
      <c r="M597" s="49" t="str">
        <f t="shared" si="30"/>
        <v>43392.615277777843392.625</v>
      </c>
      <c r="N597" s="50" t="str">
        <f t="shared" si="28"/>
        <v>肯定的</v>
      </c>
    </row>
    <row r="598" spans="2:14" s="11" customFormat="1" hidden="1" x14ac:dyDescent="0.4">
      <c r="B598" s="7">
        <v>19</v>
      </c>
      <c r="C598" s="57">
        <v>43392.628946759258</v>
      </c>
      <c r="D598" s="11">
        <v>508</v>
      </c>
      <c r="E598" s="11" t="s">
        <v>32</v>
      </c>
      <c r="F598" s="11">
        <v>540</v>
      </c>
      <c r="G598" s="11" t="s">
        <v>71</v>
      </c>
      <c r="H598" s="57">
        <v>43392.616041666668</v>
      </c>
      <c r="I598" s="57">
        <v>43392.628819444442</v>
      </c>
      <c r="J598" s="11" t="s">
        <v>166</v>
      </c>
      <c r="K598" s="9">
        <f t="shared" si="29"/>
        <v>43392.615972222222</v>
      </c>
      <c r="L598" s="9">
        <f t="shared" si="29"/>
        <v>43392.628472222219</v>
      </c>
      <c r="M598" s="49" t="str">
        <f t="shared" si="30"/>
        <v>43392.615972222243392.6284722222</v>
      </c>
      <c r="N598" s="50" t="str">
        <f t="shared" si="28"/>
        <v>肯定的</v>
      </c>
    </row>
    <row r="599" spans="2:14" s="11" customFormat="1" hidden="1" x14ac:dyDescent="0.4">
      <c r="B599" s="7">
        <v>19</v>
      </c>
      <c r="C599" s="57">
        <v>43392.624166666668</v>
      </c>
      <c r="D599" s="11">
        <v>546</v>
      </c>
      <c r="E599" s="11" t="s">
        <v>64</v>
      </c>
      <c r="F599" s="11">
        <v>502</v>
      </c>
      <c r="G599" s="11" t="s">
        <v>49</v>
      </c>
      <c r="H599" s="57">
        <v>43392.616087962961</v>
      </c>
      <c r="I599" s="57">
        <v>43392.62190972222</v>
      </c>
      <c r="J599" s="11" t="s">
        <v>166</v>
      </c>
      <c r="K599" s="9">
        <f t="shared" si="29"/>
        <v>43392.615972222222</v>
      </c>
      <c r="L599" s="9">
        <f t="shared" si="29"/>
        <v>43392.621527777781</v>
      </c>
      <c r="M599" s="49" t="str">
        <f t="shared" si="30"/>
        <v>43392.615972222243392.6215277778</v>
      </c>
      <c r="N599" s="50" t="str">
        <f t="shared" si="28"/>
        <v>肯定的</v>
      </c>
    </row>
    <row r="600" spans="2:14" s="11" customFormat="1" hidden="1" x14ac:dyDescent="0.4">
      <c r="B600" s="7">
        <v>19</v>
      </c>
      <c r="C600" s="57">
        <v>43392.640416666669</v>
      </c>
      <c r="D600" s="11">
        <v>509</v>
      </c>
      <c r="E600" s="11" t="s">
        <v>58</v>
      </c>
      <c r="F600" s="11">
        <v>502</v>
      </c>
      <c r="G600" s="11" t="s">
        <v>49</v>
      </c>
      <c r="H600" s="57">
        <v>43392.628831018519</v>
      </c>
      <c r="I600" s="57">
        <v>43392.637291666666</v>
      </c>
      <c r="J600" s="11" t="s">
        <v>166</v>
      </c>
      <c r="K600" s="9">
        <f t="shared" si="29"/>
        <v>43392.628472222219</v>
      </c>
      <c r="L600" s="9">
        <f t="shared" si="29"/>
        <v>43392.636805555558</v>
      </c>
      <c r="M600" s="49" t="str">
        <f t="shared" si="30"/>
        <v>43392.628472222243392.6368055556</v>
      </c>
      <c r="N600" s="50" t="str">
        <f t="shared" si="28"/>
        <v>肯定的</v>
      </c>
    </row>
    <row r="601" spans="2:14" s="11" customFormat="1" hidden="1" x14ac:dyDescent="0.4">
      <c r="B601" s="7">
        <v>19</v>
      </c>
      <c r="C601" s="57">
        <v>43392.640196759261</v>
      </c>
      <c r="D601" s="11">
        <v>528</v>
      </c>
      <c r="E601" s="11" t="s">
        <v>35</v>
      </c>
      <c r="F601" s="11">
        <v>546</v>
      </c>
      <c r="G601" s="11" t="s">
        <v>64</v>
      </c>
      <c r="H601" s="57">
        <v>43392.630231481482</v>
      </c>
      <c r="I601" s="57">
        <v>43392.639814814815</v>
      </c>
      <c r="J601" s="11" t="s">
        <v>166</v>
      </c>
      <c r="K601" s="9">
        <f t="shared" si="29"/>
        <v>43392.629861111112</v>
      </c>
      <c r="L601" s="9">
        <f t="shared" si="29"/>
        <v>43392.63958333333</v>
      </c>
      <c r="M601" s="49" t="str">
        <f t="shared" si="30"/>
        <v>43392.629861111143392.6395833333</v>
      </c>
      <c r="N601" s="50" t="str">
        <f t="shared" si="28"/>
        <v>肯定的</v>
      </c>
    </row>
    <row r="602" spans="2:14" s="11" customFormat="1" hidden="1" x14ac:dyDescent="0.4">
      <c r="B602" s="7">
        <v>19</v>
      </c>
      <c r="C602" s="57">
        <v>43392.666203703702</v>
      </c>
      <c r="D602" s="11">
        <v>545</v>
      </c>
      <c r="E602" s="11" t="s">
        <v>20</v>
      </c>
      <c r="F602" s="11">
        <v>525</v>
      </c>
      <c r="G602" s="11" t="s">
        <v>51</v>
      </c>
      <c r="H602" s="57">
        <v>43392.65824074074</v>
      </c>
      <c r="I602" s="57">
        <v>43392.665856481479</v>
      </c>
      <c r="J602" s="11" t="s">
        <v>166</v>
      </c>
      <c r="K602" s="9">
        <f t="shared" si="29"/>
        <v>43392.657638888886</v>
      </c>
      <c r="L602" s="9">
        <f t="shared" si="29"/>
        <v>43392.665277777778</v>
      </c>
      <c r="M602" s="49" t="str">
        <f t="shared" si="30"/>
        <v>43392.657638888943392.6652777778</v>
      </c>
      <c r="N602" s="50" t="str">
        <f t="shared" si="28"/>
        <v>肯定的</v>
      </c>
    </row>
    <row r="603" spans="2:14" s="11" customFormat="1" hidden="1" x14ac:dyDescent="0.4">
      <c r="B603" s="7">
        <v>19</v>
      </c>
      <c r="C603" s="57">
        <v>43392.666666666664</v>
      </c>
      <c r="D603" s="11">
        <v>539</v>
      </c>
      <c r="E603" s="11" t="s">
        <v>42</v>
      </c>
      <c r="F603" s="11">
        <v>503</v>
      </c>
      <c r="G603" s="11" t="s">
        <v>26</v>
      </c>
      <c r="H603" s="57">
        <v>43392.658726851849</v>
      </c>
      <c r="I603" s="57">
        <v>43392.664988425924</v>
      </c>
      <c r="J603" s="11" t="s">
        <v>166</v>
      </c>
      <c r="K603" s="9">
        <f t="shared" si="29"/>
        <v>43392.658333333333</v>
      </c>
      <c r="L603" s="9">
        <f t="shared" si="29"/>
        <v>43392.664583333331</v>
      </c>
      <c r="M603" s="49" t="str">
        <f t="shared" si="30"/>
        <v>43392.658333333343392.6645833333</v>
      </c>
      <c r="N603" s="50" t="str">
        <f t="shared" si="28"/>
        <v>肯定的</v>
      </c>
    </row>
    <row r="604" spans="2:14" s="12" customFormat="1" hidden="1" x14ac:dyDescent="0.4">
      <c r="B604" s="7">
        <v>19</v>
      </c>
      <c r="C604" s="13">
        <v>43392.702789351853</v>
      </c>
      <c r="D604" s="12">
        <v>545</v>
      </c>
      <c r="E604" s="12" t="s">
        <v>20</v>
      </c>
      <c r="F604" s="12">
        <v>502</v>
      </c>
      <c r="G604" s="12" t="s">
        <v>49</v>
      </c>
      <c r="H604" s="13">
        <v>43392.675254629627</v>
      </c>
      <c r="I604" s="13">
        <v>43392.70144675926</v>
      </c>
      <c r="J604" s="12" t="s">
        <v>168</v>
      </c>
      <c r="K604" s="9">
        <f t="shared" si="29"/>
        <v>43392.675000000003</v>
      </c>
      <c r="L604" s="9">
        <f t="shared" si="29"/>
        <v>43392.701388888891</v>
      </c>
      <c r="M604" s="49" t="str">
        <f t="shared" si="30"/>
        <v>43392.67543392.7013888889</v>
      </c>
      <c r="N604" s="56" t="str">
        <f t="shared" si="28"/>
        <v>否定的</v>
      </c>
    </row>
    <row r="605" spans="2:14" s="11" customFormat="1" hidden="1" x14ac:dyDescent="0.4">
      <c r="B605" s="7">
        <v>19</v>
      </c>
      <c r="C605" s="57">
        <v>43392.715613425928</v>
      </c>
      <c r="D605" s="11">
        <v>546</v>
      </c>
      <c r="E605" s="11" t="s">
        <v>64</v>
      </c>
      <c r="F605" s="11">
        <v>528</v>
      </c>
      <c r="G605" s="11" t="s">
        <v>35</v>
      </c>
      <c r="H605" s="57">
        <v>43392.701469907406</v>
      </c>
      <c r="I605" s="57">
        <v>43392.71465277778</v>
      </c>
      <c r="J605" s="11" t="s">
        <v>168</v>
      </c>
      <c r="K605" s="9">
        <f t="shared" si="29"/>
        <v>43392.701388888891</v>
      </c>
      <c r="L605" s="9">
        <f t="shared" si="29"/>
        <v>43392.714583333334</v>
      </c>
      <c r="M605" s="49" t="str">
        <f t="shared" si="30"/>
        <v>43392.701388888943392.7145833333</v>
      </c>
      <c r="N605" s="50" t="str">
        <f t="shared" si="28"/>
        <v>否定的</v>
      </c>
    </row>
    <row r="606" spans="2:14" s="11" customFormat="1" hidden="1" x14ac:dyDescent="0.4">
      <c r="B606" s="7">
        <v>19</v>
      </c>
      <c r="C606" s="57">
        <v>43392.714398148149</v>
      </c>
      <c r="D606" s="11">
        <v>508</v>
      </c>
      <c r="E606" s="11" t="s">
        <v>32</v>
      </c>
      <c r="F606" s="11">
        <v>533</v>
      </c>
      <c r="G606" s="11" t="s">
        <v>92</v>
      </c>
      <c r="H606" s="57">
        <v>43392.702835648146</v>
      </c>
      <c r="I606" s="57">
        <v>43392.713599537034</v>
      </c>
      <c r="J606" s="11" t="s">
        <v>166</v>
      </c>
      <c r="K606" s="9">
        <f t="shared" si="29"/>
        <v>43392.702777777777</v>
      </c>
      <c r="L606" s="9">
        <f t="shared" si="29"/>
        <v>43392.713194444441</v>
      </c>
      <c r="M606" s="49" t="str">
        <f t="shared" si="30"/>
        <v>43392.702777777843392.7131944444</v>
      </c>
      <c r="N606" s="50" t="str">
        <f t="shared" si="28"/>
        <v>肯定的</v>
      </c>
    </row>
    <row r="607" spans="2:14" s="11" customFormat="1" hidden="1" x14ac:dyDescent="0.4">
      <c r="B607" s="7">
        <v>19</v>
      </c>
      <c r="C607" s="57">
        <v>43392.73170138889</v>
      </c>
      <c r="D607" s="11">
        <v>507</v>
      </c>
      <c r="E607" s="11" t="s">
        <v>66</v>
      </c>
      <c r="F607" s="11">
        <v>545</v>
      </c>
      <c r="G607" s="11" t="s">
        <v>20</v>
      </c>
      <c r="H607" s="57">
        <v>43392.70621527778</v>
      </c>
      <c r="I607" s="57">
        <v>43392.727361111109</v>
      </c>
      <c r="J607" s="11" t="s">
        <v>166</v>
      </c>
      <c r="K607" s="9">
        <f t="shared" si="29"/>
        <v>43392.705555555556</v>
      </c>
      <c r="L607" s="9">
        <f t="shared" si="29"/>
        <v>43392.727083333331</v>
      </c>
      <c r="M607" s="49" t="str">
        <f t="shared" si="30"/>
        <v>43392.705555555643392.7270833333</v>
      </c>
      <c r="N607" s="50" t="str">
        <f t="shared" ref="N607:N670" si="31">J607</f>
        <v>肯定的</v>
      </c>
    </row>
    <row r="608" spans="2:14" s="11" customFormat="1" hidden="1" x14ac:dyDescent="0.4">
      <c r="B608" s="7">
        <v>19</v>
      </c>
      <c r="C608" s="57">
        <v>43392.750983796293</v>
      </c>
      <c r="D608" s="11">
        <v>523</v>
      </c>
      <c r="E608" s="11" t="s">
        <v>38</v>
      </c>
      <c r="F608" s="11">
        <v>543</v>
      </c>
      <c r="G608" s="11" t="s">
        <v>28</v>
      </c>
      <c r="H608" s="57">
        <v>43392.719861111109</v>
      </c>
      <c r="I608" s="57">
        <v>43392.748472222222</v>
      </c>
      <c r="J608" s="11" t="s">
        <v>166</v>
      </c>
      <c r="K608" s="9">
        <f t="shared" si="29"/>
        <v>43392.719444444447</v>
      </c>
      <c r="L608" s="9">
        <f t="shared" si="29"/>
        <v>43392.747916666667</v>
      </c>
      <c r="M608" s="49" t="str">
        <f t="shared" si="30"/>
        <v>43392.719444444443392.7479166667</v>
      </c>
      <c r="N608" s="50" t="str">
        <f t="shared" si="31"/>
        <v>肯定的</v>
      </c>
    </row>
    <row r="609" spans="1:16" s="11" customFormat="1" hidden="1" x14ac:dyDescent="0.4">
      <c r="B609" s="7">
        <v>19</v>
      </c>
      <c r="C609" s="57">
        <v>43392.749421296299</v>
      </c>
      <c r="D609" s="11">
        <v>549</v>
      </c>
      <c r="E609" s="11" t="s">
        <v>77</v>
      </c>
      <c r="F609" s="11">
        <v>543</v>
      </c>
      <c r="G609" s="11" t="s">
        <v>28</v>
      </c>
      <c r="H609" s="57">
        <v>43392.732777777775</v>
      </c>
      <c r="I609" s="57">
        <v>43392.748414351852</v>
      </c>
      <c r="J609" s="11" t="s">
        <v>166</v>
      </c>
      <c r="K609" s="9">
        <f t="shared" si="29"/>
        <v>43392.732638888891</v>
      </c>
      <c r="L609" s="9">
        <f t="shared" si="29"/>
        <v>43392.747916666667</v>
      </c>
      <c r="M609" s="49" t="str">
        <f t="shared" si="30"/>
        <v>43392.732638888943392.7479166667</v>
      </c>
      <c r="N609" s="50" t="str">
        <f t="shared" si="31"/>
        <v>肯定的</v>
      </c>
    </row>
    <row r="610" spans="1:16" s="11" customFormat="1" hidden="1" x14ac:dyDescent="0.4">
      <c r="B610" s="7">
        <v>19</v>
      </c>
      <c r="C610" s="57">
        <v>43392.742395833331</v>
      </c>
      <c r="D610" s="11">
        <v>523</v>
      </c>
      <c r="E610" s="11" t="s">
        <v>38</v>
      </c>
      <c r="F610" s="11">
        <v>546</v>
      </c>
      <c r="G610" s="11" t="s">
        <v>64</v>
      </c>
      <c r="H610" s="57">
        <v>43392.734930555554</v>
      </c>
      <c r="I610" s="57">
        <v>43392.741736111115</v>
      </c>
      <c r="J610" s="11" t="s">
        <v>166</v>
      </c>
      <c r="K610" s="9">
        <f t="shared" si="29"/>
        <v>43392.734722222223</v>
      </c>
      <c r="L610" s="9">
        <f t="shared" si="29"/>
        <v>43392.741666666669</v>
      </c>
      <c r="M610" s="49" t="str">
        <f t="shared" si="30"/>
        <v>43392.734722222243392.7416666667</v>
      </c>
      <c r="N610" s="50" t="str">
        <f t="shared" si="31"/>
        <v>肯定的</v>
      </c>
    </row>
    <row r="611" spans="1:16" s="11" customFormat="1" hidden="1" x14ac:dyDescent="0.4">
      <c r="B611" s="7">
        <v>19</v>
      </c>
      <c r="C611" s="57">
        <v>43392.75540509259</v>
      </c>
      <c r="D611" s="11">
        <v>543</v>
      </c>
      <c r="E611" s="11" t="s">
        <v>28</v>
      </c>
      <c r="F611" s="11">
        <v>507</v>
      </c>
      <c r="G611" s="11" t="s">
        <v>66</v>
      </c>
      <c r="H611" s="57">
        <v>43392.741307870368</v>
      </c>
      <c r="I611" s="57">
        <v>43392.754988425928</v>
      </c>
      <c r="J611" s="11" t="s">
        <v>166</v>
      </c>
      <c r="K611" s="9">
        <f t="shared" si="29"/>
        <v>43392.740972222222</v>
      </c>
      <c r="L611" s="9">
        <f t="shared" si="29"/>
        <v>43392.754861111112</v>
      </c>
      <c r="M611" s="49" t="str">
        <f t="shared" si="30"/>
        <v>43392.740972222243392.7548611111</v>
      </c>
      <c r="N611" s="50" t="str">
        <f t="shared" si="31"/>
        <v>肯定的</v>
      </c>
    </row>
    <row r="612" spans="1:16" s="11" customFormat="1" hidden="1" x14ac:dyDescent="0.4">
      <c r="B612" s="7">
        <v>19</v>
      </c>
      <c r="C612" s="57">
        <v>43392.80159722222</v>
      </c>
      <c r="D612" s="11">
        <v>507</v>
      </c>
      <c r="E612" s="11" t="s">
        <v>66</v>
      </c>
      <c r="F612" s="11">
        <v>543</v>
      </c>
      <c r="G612" s="11" t="s">
        <v>28</v>
      </c>
      <c r="H612" s="57">
        <v>43392.789143518516</v>
      </c>
      <c r="I612" s="57">
        <v>43392.79923611111</v>
      </c>
      <c r="J612" s="11" t="s">
        <v>166</v>
      </c>
      <c r="K612" s="9">
        <f t="shared" si="29"/>
        <v>43392.788888888892</v>
      </c>
      <c r="L612" s="9">
        <f t="shared" si="29"/>
        <v>43392.798611111109</v>
      </c>
      <c r="M612" s="49" t="str">
        <f t="shared" si="30"/>
        <v>43392.788888888943392.7986111111</v>
      </c>
      <c r="N612" s="50" t="str">
        <f t="shared" si="31"/>
        <v>肯定的</v>
      </c>
    </row>
    <row r="613" spans="1:16" s="11" customFormat="1" hidden="1" x14ac:dyDescent="0.4">
      <c r="B613" s="7">
        <v>19</v>
      </c>
      <c r="C613" s="57">
        <v>43392.814756944441</v>
      </c>
      <c r="D613" s="11">
        <v>503</v>
      </c>
      <c r="E613" s="11" t="s">
        <v>26</v>
      </c>
      <c r="F613" s="11">
        <v>545</v>
      </c>
      <c r="G613" s="11" t="s">
        <v>20</v>
      </c>
      <c r="H613" s="57">
        <v>43392.794814814813</v>
      </c>
      <c r="I613" s="57">
        <v>43392.811238425929</v>
      </c>
      <c r="J613" s="11" t="s">
        <v>166</v>
      </c>
      <c r="K613" s="9">
        <f t="shared" si="29"/>
        <v>43392.794444444444</v>
      </c>
      <c r="L613" s="9">
        <f t="shared" si="29"/>
        <v>43392.811111111114</v>
      </c>
      <c r="M613" s="49" t="str">
        <f t="shared" si="30"/>
        <v>43392.794444444443392.8111111111</v>
      </c>
      <c r="N613" s="50" t="str">
        <f t="shared" si="31"/>
        <v>肯定的</v>
      </c>
    </row>
    <row r="614" spans="1:16" s="11" customFormat="1" hidden="1" x14ac:dyDescent="0.4">
      <c r="B614" s="7">
        <v>19</v>
      </c>
      <c r="C614" s="57">
        <v>43392.828020833331</v>
      </c>
      <c r="D614" s="11">
        <v>547</v>
      </c>
      <c r="E614" s="11" t="s">
        <v>47</v>
      </c>
      <c r="F614" s="11">
        <v>528</v>
      </c>
      <c r="G614" s="11" t="s">
        <v>35</v>
      </c>
      <c r="H614" s="57">
        <v>43392.815497685187</v>
      </c>
      <c r="I614" s="57">
        <v>43392.827268518522</v>
      </c>
      <c r="J614" s="11" t="s">
        <v>166</v>
      </c>
      <c r="K614" s="9">
        <f t="shared" si="29"/>
        <v>43392.81527777778</v>
      </c>
      <c r="L614" s="9">
        <f t="shared" si="29"/>
        <v>43392.82708333333</v>
      </c>
      <c r="M614" s="49" t="str">
        <f t="shared" si="30"/>
        <v>43392.815277777843392.8270833333</v>
      </c>
      <c r="N614" s="50" t="str">
        <f t="shared" si="31"/>
        <v>肯定的</v>
      </c>
    </row>
    <row r="615" spans="1:16" s="11" customFormat="1" hidden="1" x14ac:dyDescent="0.4">
      <c r="B615" s="7">
        <v>19</v>
      </c>
      <c r="C615" s="57">
        <v>43392.862870370373</v>
      </c>
      <c r="D615" s="11">
        <v>500</v>
      </c>
      <c r="E615" s="11" t="s">
        <v>30</v>
      </c>
      <c r="F615" s="11">
        <v>543</v>
      </c>
      <c r="G615" s="11" t="s">
        <v>28</v>
      </c>
      <c r="H615" s="57">
        <v>43392.851678240739</v>
      </c>
      <c r="I615" s="57">
        <v>43392.861840277779</v>
      </c>
      <c r="J615" s="11" t="s">
        <v>166</v>
      </c>
      <c r="K615" s="9">
        <f t="shared" si="29"/>
        <v>43392.851388888892</v>
      </c>
      <c r="L615" s="9">
        <f t="shared" si="29"/>
        <v>43392.861805555556</v>
      </c>
      <c r="M615" s="49" t="str">
        <f t="shared" si="30"/>
        <v>43392.851388888943392.8618055556</v>
      </c>
      <c r="N615" s="50" t="str">
        <f t="shared" si="31"/>
        <v>肯定的</v>
      </c>
    </row>
    <row r="616" spans="1:16" s="11" customFormat="1" hidden="1" x14ac:dyDescent="0.4">
      <c r="A616" s="7"/>
      <c r="B616" s="7">
        <v>19</v>
      </c>
      <c r="C616" s="8">
        <v>43392.877268518518</v>
      </c>
      <c r="D616" s="7">
        <v>523</v>
      </c>
      <c r="E616" s="7" t="s">
        <v>38</v>
      </c>
      <c r="F616" s="7">
        <v>546</v>
      </c>
      <c r="G616" s="7" t="s">
        <v>64</v>
      </c>
      <c r="H616" s="8">
        <v>43392.867199074077</v>
      </c>
      <c r="I616" s="8">
        <v>43392.87226851852</v>
      </c>
      <c r="J616" s="7" t="s">
        <v>168</v>
      </c>
      <c r="K616" s="9">
        <f t="shared" si="29"/>
        <v>43392.866666666669</v>
      </c>
      <c r="L616" s="9">
        <f t="shared" si="29"/>
        <v>43392.87222222222</v>
      </c>
      <c r="M616" s="49" t="str">
        <f t="shared" si="30"/>
        <v>43392.866666666743392.8722222222</v>
      </c>
      <c r="N616" s="50" t="str">
        <f t="shared" si="31"/>
        <v>否定的</v>
      </c>
      <c r="O616" s="7"/>
      <c r="P616" s="7"/>
    </row>
    <row r="617" spans="1:16" s="11" customFormat="1" hidden="1" x14ac:dyDescent="0.4">
      <c r="B617" s="7">
        <v>20</v>
      </c>
      <c r="C617" s="57">
        <v>43393.451770833337</v>
      </c>
      <c r="D617" s="11">
        <v>546</v>
      </c>
      <c r="E617" s="11" t="s">
        <v>64</v>
      </c>
      <c r="F617" s="11">
        <v>502</v>
      </c>
      <c r="G617" s="11" t="s">
        <v>49</v>
      </c>
      <c r="H617" s="57">
        <v>43393.432013888887</v>
      </c>
      <c r="I617" s="57">
        <v>43393.44767361111</v>
      </c>
      <c r="J617" s="11" t="s">
        <v>166</v>
      </c>
      <c r="K617" s="9">
        <f t="shared" si="29"/>
        <v>43393.431944444441</v>
      </c>
      <c r="L617" s="9">
        <f t="shared" si="29"/>
        <v>43393.447222222225</v>
      </c>
      <c r="M617" s="49" t="str">
        <f t="shared" si="30"/>
        <v>43393.431944444443393.4472222222</v>
      </c>
      <c r="N617" s="50" t="str">
        <f t="shared" si="31"/>
        <v>肯定的</v>
      </c>
    </row>
    <row r="618" spans="1:16" s="11" customFormat="1" hidden="1" x14ac:dyDescent="0.4">
      <c r="B618" s="7">
        <v>20</v>
      </c>
      <c r="C618" s="57">
        <v>43393.448217592595</v>
      </c>
      <c r="D618" s="11">
        <v>546</v>
      </c>
      <c r="E618" s="11" t="s">
        <v>64</v>
      </c>
      <c r="F618" s="11">
        <v>502</v>
      </c>
      <c r="G618" s="11" t="s">
        <v>49</v>
      </c>
      <c r="H618" s="57">
        <v>43393.432013888887</v>
      </c>
      <c r="I618" s="57">
        <v>43393.44767361111</v>
      </c>
      <c r="J618" s="11" t="s">
        <v>166</v>
      </c>
      <c r="K618" s="9">
        <f t="shared" si="29"/>
        <v>43393.431944444441</v>
      </c>
      <c r="L618" s="9">
        <f t="shared" si="29"/>
        <v>43393.447222222225</v>
      </c>
      <c r="M618" s="49" t="str">
        <f t="shared" si="30"/>
        <v>43393.431944444443393.4472222222</v>
      </c>
      <c r="N618" s="50" t="str">
        <f t="shared" si="31"/>
        <v>肯定的</v>
      </c>
    </row>
    <row r="619" spans="1:16" s="11" customFormat="1" hidden="1" x14ac:dyDescent="0.4">
      <c r="B619" s="7">
        <v>20</v>
      </c>
      <c r="C619" s="57">
        <v>43393.466122685182</v>
      </c>
      <c r="D619" s="11">
        <v>545</v>
      </c>
      <c r="E619" s="11" t="s">
        <v>20</v>
      </c>
      <c r="F619" s="11">
        <v>510</v>
      </c>
      <c r="G619" s="11" t="s">
        <v>79</v>
      </c>
      <c r="H619" s="57">
        <v>43393.451562499999</v>
      </c>
      <c r="I619" s="57">
        <v>43393.464375000003</v>
      </c>
      <c r="J619" s="11" t="s">
        <v>166</v>
      </c>
      <c r="K619" s="9">
        <f t="shared" si="29"/>
        <v>43393.451388888891</v>
      </c>
      <c r="L619" s="9">
        <f t="shared" si="29"/>
        <v>43393.463888888888</v>
      </c>
      <c r="M619" s="49" t="str">
        <f t="shared" si="30"/>
        <v>43393.451388888943393.4638888889</v>
      </c>
      <c r="N619" s="50" t="str">
        <f t="shared" si="31"/>
        <v>肯定的</v>
      </c>
    </row>
    <row r="620" spans="1:16" s="11" customFormat="1" hidden="1" x14ac:dyDescent="0.4">
      <c r="B620" s="7">
        <v>20</v>
      </c>
      <c r="C620" s="57">
        <v>43393.464571759258</v>
      </c>
      <c r="D620" s="11">
        <v>545</v>
      </c>
      <c r="E620" s="11" t="s">
        <v>20</v>
      </c>
      <c r="F620" s="11">
        <v>544</v>
      </c>
      <c r="G620" s="11" t="s">
        <v>22</v>
      </c>
      <c r="H620" s="57">
        <v>43393.456550925926</v>
      </c>
      <c r="I620" s="57">
        <v>43393.464421296296</v>
      </c>
      <c r="J620" s="11" t="s">
        <v>166</v>
      </c>
      <c r="K620" s="9">
        <f t="shared" si="29"/>
        <v>43393.456250000003</v>
      </c>
      <c r="L620" s="9">
        <f t="shared" si="29"/>
        <v>43393.463888888888</v>
      </c>
      <c r="M620" s="49" t="str">
        <f t="shared" si="30"/>
        <v>43393.4562543393.4638888889</v>
      </c>
      <c r="N620" s="50" t="str">
        <f t="shared" si="31"/>
        <v>肯定的</v>
      </c>
    </row>
    <row r="621" spans="1:16" s="11" customFormat="1" hidden="1" x14ac:dyDescent="0.4">
      <c r="B621" s="7">
        <v>20</v>
      </c>
      <c r="C621" s="57">
        <v>43393.487824074073</v>
      </c>
      <c r="D621" s="11">
        <v>530</v>
      </c>
      <c r="E621" s="11" t="s">
        <v>24</v>
      </c>
      <c r="F621" s="11">
        <v>503</v>
      </c>
      <c r="G621" s="11" t="s">
        <v>26</v>
      </c>
      <c r="H621" s="57">
        <v>43393.475694444445</v>
      </c>
      <c r="I621" s="57">
        <v>43393.487500000003</v>
      </c>
      <c r="J621" s="11" t="s">
        <v>166</v>
      </c>
      <c r="K621" s="9">
        <f t="shared" si="29"/>
        <v>43393.475694444445</v>
      </c>
      <c r="L621" s="9">
        <f t="shared" si="29"/>
        <v>43393.487500000003</v>
      </c>
      <c r="M621" s="49" t="str">
        <f t="shared" si="30"/>
        <v>43393.475694444443393.4875</v>
      </c>
      <c r="N621" s="50" t="str">
        <f t="shared" si="31"/>
        <v>肯定的</v>
      </c>
    </row>
    <row r="622" spans="1:16" s="11" customFormat="1" hidden="1" x14ac:dyDescent="0.4">
      <c r="B622" s="7">
        <v>20</v>
      </c>
      <c r="C622" s="57">
        <v>43393.50608796296</v>
      </c>
      <c r="D622" s="11">
        <v>549</v>
      </c>
      <c r="E622" s="11" t="s">
        <v>77</v>
      </c>
      <c r="F622" s="11">
        <v>546</v>
      </c>
      <c r="G622" s="11" t="s">
        <v>64</v>
      </c>
      <c r="H622" s="57">
        <v>43393.497407407405</v>
      </c>
      <c r="I622" s="57">
        <v>43393.504606481481</v>
      </c>
      <c r="J622" s="11" t="s">
        <v>166</v>
      </c>
      <c r="K622" s="9">
        <f t="shared" si="29"/>
        <v>43393.49722222222</v>
      </c>
      <c r="L622" s="9">
        <f t="shared" si="29"/>
        <v>43393.504166666666</v>
      </c>
      <c r="M622" s="49" t="str">
        <f t="shared" si="30"/>
        <v>43393.497222222243393.5041666667</v>
      </c>
      <c r="N622" s="50" t="str">
        <f t="shared" si="31"/>
        <v>肯定的</v>
      </c>
    </row>
    <row r="623" spans="1:16" s="11" customFormat="1" hidden="1" x14ac:dyDescent="0.4">
      <c r="B623" s="7">
        <v>20</v>
      </c>
      <c r="C623" s="57">
        <v>43393.517847222225</v>
      </c>
      <c r="D623" s="11">
        <v>528</v>
      </c>
      <c r="E623" s="11" t="s">
        <v>35</v>
      </c>
      <c r="F623" s="11">
        <v>508</v>
      </c>
      <c r="G623" s="11" t="s">
        <v>32</v>
      </c>
      <c r="H623" s="57">
        <v>43393.511307870373</v>
      </c>
      <c r="I623" s="57">
        <v>43393.516412037039</v>
      </c>
      <c r="J623" s="11" t="s">
        <v>168</v>
      </c>
      <c r="K623" s="9">
        <f t="shared" si="29"/>
        <v>43393.511111111111</v>
      </c>
      <c r="L623" s="9">
        <f t="shared" si="29"/>
        <v>43393.515972222223</v>
      </c>
      <c r="M623" s="49" t="str">
        <f t="shared" si="30"/>
        <v>43393.511111111143393.5159722222</v>
      </c>
      <c r="N623" s="50" t="str">
        <f t="shared" si="31"/>
        <v>否定的</v>
      </c>
    </row>
    <row r="624" spans="1:16" s="11" customFormat="1" hidden="1" x14ac:dyDescent="0.4">
      <c r="B624" s="7">
        <v>20</v>
      </c>
      <c r="C624" s="57">
        <v>43393.53329861111</v>
      </c>
      <c r="D624" s="11">
        <v>544</v>
      </c>
      <c r="E624" s="11" t="s">
        <v>22</v>
      </c>
      <c r="F624" s="11">
        <v>511</v>
      </c>
      <c r="G624" s="11" t="s">
        <v>36</v>
      </c>
      <c r="H624" s="57">
        <v>43393.528935185182</v>
      </c>
      <c r="I624" s="57">
        <v>43393.532905092594</v>
      </c>
      <c r="J624" s="11" t="s">
        <v>166</v>
      </c>
      <c r="K624" s="9">
        <f t="shared" ref="K624:L687" si="32">INT(H624*1440)/1440</f>
        <v>43393.52847222222</v>
      </c>
      <c r="L624" s="9">
        <f t="shared" si="32"/>
        <v>43393.532638888886</v>
      </c>
      <c r="M624" s="49" t="str">
        <f t="shared" ref="M624:M687" si="33">CONCATENATE(K624,L624)</f>
        <v>43393.528472222243393.5326388889</v>
      </c>
      <c r="N624" s="50" t="str">
        <f t="shared" si="31"/>
        <v>肯定的</v>
      </c>
    </row>
    <row r="625" spans="2:14" s="11" customFormat="1" hidden="1" x14ac:dyDescent="0.4">
      <c r="B625" s="7">
        <v>20</v>
      </c>
      <c r="C625" s="57">
        <v>43393.540185185186</v>
      </c>
      <c r="D625" s="11">
        <v>548</v>
      </c>
      <c r="E625" s="11" t="s">
        <v>54</v>
      </c>
      <c r="F625" s="11">
        <v>523</v>
      </c>
      <c r="G625" s="11" t="s">
        <v>38</v>
      </c>
      <c r="H625" s="57">
        <v>43393.529953703706</v>
      </c>
      <c r="I625" s="57">
        <v>43393.537986111114</v>
      </c>
      <c r="J625" s="11" t="s">
        <v>166</v>
      </c>
      <c r="K625" s="9">
        <f t="shared" si="32"/>
        <v>43393.529861111114</v>
      </c>
      <c r="L625" s="9">
        <f t="shared" si="32"/>
        <v>43393.537499999999</v>
      </c>
      <c r="M625" s="49" t="str">
        <f t="shared" si="33"/>
        <v>43393.529861111143393.5375</v>
      </c>
      <c r="N625" s="50" t="str">
        <f t="shared" si="31"/>
        <v>肯定的</v>
      </c>
    </row>
    <row r="626" spans="2:14" s="11" customFormat="1" hidden="1" x14ac:dyDescent="0.4">
      <c r="B626" s="7">
        <v>20</v>
      </c>
      <c r="C626" s="57">
        <v>43393.554155092592</v>
      </c>
      <c r="D626" s="11">
        <v>541</v>
      </c>
      <c r="E626" s="11" t="s">
        <v>56</v>
      </c>
      <c r="F626" s="11">
        <v>508</v>
      </c>
      <c r="G626" s="11" t="s">
        <v>32</v>
      </c>
      <c r="H626" s="57">
        <v>43393.536400462966</v>
      </c>
      <c r="I626" s="57">
        <v>43393.553923611114</v>
      </c>
      <c r="J626" s="11" t="s">
        <v>166</v>
      </c>
      <c r="K626" s="9">
        <f t="shared" si="32"/>
        <v>43393.536111111112</v>
      </c>
      <c r="L626" s="9">
        <f t="shared" si="32"/>
        <v>43393.553472222222</v>
      </c>
      <c r="M626" s="49" t="str">
        <f t="shared" si="33"/>
        <v>43393.536111111143393.5534722222</v>
      </c>
      <c r="N626" s="50" t="str">
        <f t="shared" si="31"/>
        <v>肯定的</v>
      </c>
    </row>
    <row r="627" spans="2:14" s="11" customFormat="1" hidden="1" x14ac:dyDescent="0.4">
      <c r="B627" s="7">
        <v>20</v>
      </c>
      <c r="C627" s="57">
        <v>43393.561192129629</v>
      </c>
      <c r="D627" s="11">
        <v>546</v>
      </c>
      <c r="E627" s="11" t="s">
        <v>64</v>
      </c>
      <c r="F627" s="11">
        <v>514</v>
      </c>
      <c r="G627" s="11" t="s">
        <v>40</v>
      </c>
      <c r="H627" s="57">
        <v>43393.537303240744</v>
      </c>
      <c r="I627" s="57">
        <v>43393.559733796297</v>
      </c>
      <c r="J627" s="11" t="s">
        <v>166</v>
      </c>
      <c r="K627" s="9">
        <f t="shared" si="32"/>
        <v>43393.536805555559</v>
      </c>
      <c r="L627" s="9">
        <f t="shared" si="32"/>
        <v>43393.55972222222</v>
      </c>
      <c r="M627" s="49" t="str">
        <f t="shared" si="33"/>
        <v>43393.536805555643393.5597222222</v>
      </c>
      <c r="N627" s="50" t="str">
        <f t="shared" si="31"/>
        <v>肯定的</v>
      </c>
    </row>
    <row r="628" spans="2:14" s="11" customFormat="1" hidden="1" x14ac:dyDescent="0.4">
      <c r="B628" s="7">
        <v>20</v>
      </c>
      <c r="C628" s="57">
        <v>43393.567997685182</v>
      </c>
      <c r="D628" s="11">
        <v>500</v>
      </c>
      <c r="E628" s="11" t="s">
        <v>30</v>
      </c>
      <c r="F628" s="11">
        <v>545</v>
      </c>
      <c r="G628" s="11" t="s">
        <v>20</v>
      </c>
      <c r="H628" s="57">
        <v>43393.553124999999</v>
      </c>
      <c r="I628" s="57">
        <v>43393.567071759258</v>
      </c>
      <c r="J628" s="11" t="s">
        <v>166</v>
      </c>
      <c r="K628" s="9">
        <f t="shared" si="32"/>
        <v>43393.552777777775</v>
      </c>
      <c r="L628" s="9">
        <f t="shared" si="32"/>
        <v>43393.566666666666</v>
      </c>
      <c r="M628" s="49" t="str">
        <f t="shared" si="33"/>
        <v>43393.552777777843393.5666666667</v>
      </c>
      <c r="N628" s="50" t="str">
        <f t="shared" si="31"/>
        <v>肯定的</v>
      </c>
    </row>
    <row r="629" spans="2:14" s="11" customFormat="1" hidden="1" x14ac:dyDescent="0.4">
      <c r="B629" s="7">
        <v>20</v>
      </c>
      <c r="C629" s="57">
        <v>43393.562662037039</v>
      </c>
      <c r="D629" s="11">
        <v>500</v>
      </c>
      <c r="E629" s="11" t="s">
        <v>30</v>
      </c>
      <c r="F629" s="11">
        <v>508</v>
      </c>
      <c r="G629" s="11" t="s">
        <v>32</v>
      </c>
      <c r="H629" s="57">
        <v>43393.553668981483</v>
      </c>
      <c r="I629" s="57">
        <v>43393.5621875</v>
      </c>
      <c r="J629" s="11" t="s">
        <v>166</v>
      </c>
      <c r="K629" s="9">
        <f t="shared" si="32"/>
        <v>43393.553472222222</v>
      </c>
      <c r="L629" s="9">
        <f t="shared" si="32"/>
        <v>43393.561805555553</v>
      </c>
      <c r="M629" s="49" t="str">
        <f t="shared" si="33"/>
        <v>43393.553472222243393.5618055556</v>
      </c>
      <c r="N629" s="50" t="str">
        <f t="shared" si="31"/>
        <v>肯定的</v>
      </c>
    </row>
    <row r="630" spans="2:14" s="11" customFormat="1" hidden="1" x14ac:dyDescent="0.4">
      <c r="B630" s="7">
        <v>20</v>
      </c>
      <c r="C630" s="57">
        <v>43393.570601851854</v>
      </c>
      <c r="D630" s="11">
        <v>508</v>
      </c>
      <c r="E630" s="11" t="s">
        <v>32</v>
      </c>
      <c r="F630" s="11">
        <v>503</v>
      </c>
      <c r="G630" s="11" t="s">
        <v>26</v>
      </c>
      <c r="H630" s="57">
        <v>43393.563310185185</v>
      </c>
      <c r="I630" s="57">
        <v>43393.570289351854</v>
      </c>
      <c r="J630" s="11" t="s">
        <v>166</v>
      </c>
      <c r="K630" s="9">
        <f t="shared" si="32"/>
        <v>43393.563194444447</v>
      </c>
      <c r="L630" s="9">
        <f t="shared" si="32"/>
        <v>43393.570138888892</v>
      </c>
      <c r="M630" s="49" t="str">
        <f t="shared" si="33"/>
        <v>43393.563194444443393.5701388889</v>
      </c>
      <c r="N630" s="50" t="str">
        <f t="shared" si="31"/>
        <v>肯定的</v>
      </c>
    </row>
    <row r="631" spans="2:14" s="11" customFormat="1" hidden="1" x14ac:dyDescent="0.4">
      <c r="B631" s="7">
        <v>20</v>
      </c>
      <c r="C631" s="57">
        <v>43393.594733796293</v>
      </c>
      <c r="D631" s="11">
        <v>533</v>
      </c>
      <c r="E631" s="11" t="s">
        <v>92</v>
      </c>
      <c r="F631" s="11">
        <v>503</v>
      </c>
      <c r="G631" s="11" t="s">
        <v>26</v>
      </c>
      <c r="H631" s="57">
        <v>43393.575358796297</v>
      </c>
      <c r="I631" s="57">
        <v>43393.587824074071</v>
      </c>
      <c r="J631" s="11" t="s">
        <v>166</v>
      </c>
      <c r="K631" s="9">
        <f t="shared" si="32"/>
        <v>43393.574999999997</v>
      </c>
      <c r="L631" s="9">
        <f t="shared" si="32"/>
        <v>43393.587500000001</v>
      </c>
      <c r="M631" s="49" t="str">
        <f t="shared" si="33"/>
        <v>43393.57543393.5875</v>
      </c>
      <c r="N631" s="50" t="str">
        <f t="shared" si="31"/>
        <v>肯定的</v>
      </c>
    </row>
    <row r="632" spans="2:14" s="11" customFormat="1" hidden="1" x14ac:dyDescent="0.4">
      <c r="B632" s="7">
        <v>20</v>
      </c>
      <c r="C632" s="57">
        <v>43393.595185185186</v>
      </c>
      <c r="D632" s="11">
        <v>539</v>
      </c>
      <c r="E632" s="11" t="s">
        <v>42</v>
      </c>
      <c r="F632" s="11">
        <v>521</v>
      </c>
      <c r="G632" s="11" t="s">
        <v>60</v>
      </c>
      <c r="H632" s="57">
        <v>43393.578460648147</v>
      </c>
      <c r="I632" s="57">
        <v>43393.591608796298</v>
      </c>
      <c r="J632" s="11" t="s">
        <v>166</v>
      </c>
      <c r="K632" s="9">
        <f t="shared" si="32"/>
        <v>43393.577777777777</v>
      </c>
      <c r="L632" s="9">
        <f t="shared" si="32"/>
        <v>43393.59097222222</v>
      </c>
      <c r="M632" s="49" t="str">
        <f t="shared" si="33"/>
        <v>43393.577777777843393.5909722222</v>
      </c>
      <c r="N632" s="50" t="str">
        <f t="shared" si="31"/>
        <v>肯定的</v>
      </c>
    </row>
    <row r="633" spans="2:14" s="11" customFormat="1" hidden="1" x14ac:dyDescent="0.4">
      <c r="B633" s="7">
        <v>20</v>
      </c>
      <c r="C633" s="57">
        <v>43393.610300925924</v>
      </c>
      <c r="D633" s="11">
        <v>503</v>
      </c>
      <c r="E633" s="11" t="s">
        <v>26</v>
      </c>
      <c r="F633" s="11">
        <v>543</v>
      </c>
      <c r="G633" s="11" t="s">
        <v>28</v>
      </c>
      <c r="H633" s="57">
        <v>43393.601168981484</v>
      </c>
      <c r="I633" s="57">
        <v>43393.610081018516</v>
      </c>
      <c r="J633" s="11" t="s">
        <v>166</v>
      </c>
      <c r="K633" s="9">
        <f t="shared" si="32"/>
        <v>43393.600694444445</v>
      </c>
      <c r="L633" s="9">
        <f t="shared" si="32"/>
        <v>43393.609722222223</v>
      </c>
      <c r="M633" s="49" t="str">
        <f t="shared" si="33"/>
        <v>43393.600694444443393.6097222222</v>
      </c>
      <c r="N633" s="50" t="str">
        <f t="shared" si="31"/>
        <v>肯定的</v>
      </c>
    </row>
    <row r="634" spans="2:14" s="11" customFormat="1" hidden="1" x14ac:dyDescent="0.4">
      <c r="B634" s="7">
        <v>20</v>
      </c>
      <c r="C634" s="57">
        <v>43393.626620370371</v>
      </c>
      <c r="D634" s="11">
        <v>503</v>
      </c>
      <c r="E634" s="11" t="s">
        <v>26</v>
      </c>
      <c r="F634" s="11">
        <v>545</v>
      </c>
      <c r="G634" s="11" t="s">
        <v>20</v>
      </c>
      <c r="H634" s="57">
        <v>43393.604768518519</v>
      </c>
      <c r="I634" s="57">
        <v>43393.6246875</v>
      </c>
      <c r="J634" s="11" t="s">
        <v>168</v>
      </c>
      <c r="K634" s="9">
        <f t="shared" si="32"/>
        <v>43393.604166666664</v>
      </c>
      <c r="L634" s="9">
        <f t="shared" si="32"/>
        <v>43393.624305555553</v>
      </c>
      <c r="M634" s="49" t="str">
        <f t="shared" si="33"/>
        <v>43393.604166666743393.6243055556</v>
      </c>
      <c r="N634" s="50" t="str">
        <f t="shared" si="31"/>
        <v>否定的</v>
      </c>
    </row>
    <row r="635" spans="2:14" s="11" customFormat="1" hidden="1" x14ac:dyDescent="0.4">
      <c r="B635" s="7">
        <v>20</v>
      </c>
      <c r="C635" s="57">
        <v>43393.621238425927</v>
      </c>
      <c r="D635" s="11">
        <v>508</v>
      </c>
      <c r="E635" s="11" t="s">
        <v>32</v>
      </c>
      <c r="F635" s="11">
        <v>539</v>
      </c>
      <c r="G635" s="11" t="s">
        <v>42</v>
      </c>
      <c r="H635" s="57">
        <v>43393.609363425923</v>
      </c>
      <c r="I635" s="57">
        <v>43393.620972222219</v>
      </c>
      <c r="J635" s="11" t="s">
        <v>166</v>
      </c>
      <c r="K635" s="9">
        <f t="shared" si="32"/>
        <v>43393.609027777777</v>
      </c>
      <c r="L635" s="9">
        <f t="shared" si="32"/>
        <v>43393.620833333334</v>
      </c>
      <c r="M635" s="49" t="str">
        <f t="shared" si="33"/>
        <v>43393.609027777843393.6208333333</v>
      </c>
      <c r="N635" s="50" t="str">
        <f t="shared" si="31"/>
        <v>肯定的</v>
      </c>
    </row>
    <row r="636" spans="2:14" s="11" customFormat="1" hidden="1" x14ac:dyDescent="0.4">
      <c r="B636" s="7">
        <v>20</v>
      </c>
      <c r="C636" s="57">
        <v>43393.621655092589</v>
      </c>
      <c r="D636" s="11">
        <v>546</v>
      </c>
      <c r="E636" s="11" t="s">
        <v>64</v>
      </c>
      <c r="F636" s="11">
        <v>530</v>
      </c>
      <c r="G636" s="11" t="s">
        <v>24</v>
      </c>
      <c r="H636" s="57">
        <v>43393.613206018519</v>
      </c>
      <c r="I636" s="57">
        <v>43393.621180555558</v>
      </c>
      <c r="J636" s="11" t="s">
        <v>166</v>
      </c>
      <c r="K636" s="9">
        <f t="shared" si="32"/>
        <v>43393.613194444442</v>
      </c>
      <c r="L636" s="9">
        <f t="shared" si="32"/>
        <v>43393.620833333334</v>
      </c>
      <c r="M636" s="49" t="str">
        <f t="shared" si="33"/>
        <v>43393.613194444443393.6208333333</v>
      </c>
      <c r="N636" s="50" t="str">
        <f t="shared" si="31"/>
        <v>肯定的</v>
      </c>
    </row>
    <row r="637" spans="2:14" s="11" customFormat="1" hidden="1" x14ac:dyDescent="0.4">
      <c r="B637" s="7">
        <v>20</v>
      </c>
      <c r="C637" s="57">
        <v>43393.642500000002</v>
      </c>
      <c r="D637" s="11">
        <v>510</v>
      </c>
      <c r="E637" s="11" t="s">
        <v>79</v>
      </c>
      <c r="F637" s="11">
        <v>508</v>
      </c>
      <c r="G637" s="11" t="s">
        <v>32</v>
      </c>
      <c r="H637" s="57">
        <v>43393.629131944443</v>
      </c>
      <c r="I637" s="57">
        <v>43393.639305555553</v>
      </c>
      <c r="J637" s="11" t="s">
        <v>166</v>
      </c>
      <c r="K637" s="9">
        <f t="shared" si="32"/>
        <v>43393.628472222219</v>
      </c>
      <c r="L637" s="9">
        <f t="shared" si="32"/>
        <v>43393.638888888891</v>
      </c>
      <c r="M637" s="49" t="str">
        <f t="shared" si="33"/>
        <v>43393.628472222243393.6388888889</v>
      </c>
      <c r="N637" s="50" t="str">
        <f t="shared" si="31"/>
        <v>肯定的</v>
      </c>
    </row>
    <row r="638" spans="2:14" s="11" customFormat="1" hidden="1" x14ac:dyDescent="0.4">
      <c r="B638" s="7">
        <v>20</v>
      </c>
      <c r="C638" s="57">
        <v>43393.648657407408</v>
      </c>
      <c r="D638" s="11">
        <v>541</v>
      </c>
      <c r="E638" s="11" t="s">
        <v>56</v>
      </c>
      <c r="F638" s="11">
        <v>528</v>
      </c>
      <c r="G638" s="11" t="s">
        <v>35</v>
      </c>
      <c r="H638" s="57">
        <v>43393.629710648151</v>
      </c>
      <c r="I638" s="57">
        <v>43393.648321759261</v>
      </c>
      <c r="J638" s="11" t="s">
        <v>166</v>
      </c>
      <c r="K638" s="9">
        <f t="shared" si="32"/>
        <v>43393.629166666666</v>
      </c>
      <c r="L638" s="9">
        <f t="shared" si="32"/>
        <v>43393.647916666669</v>
      </c>
      <c r="M638" s="49" t="str">
        <f t="shared" si="33"/>
        <v>43393.629166666743393.6479166667</v>
      </c>
      <c r="N638" s="50" t="str">
        <f t="shared" si="31"/>
        <v>肯定的</v>
      </c>
    </row>
    <row r="639" spans="2:14" s="11" customFormat="1" hidden="1" x14ac:dyDescent="0.4">
      <c r="B639" s="7">
        <v>20</v>
      </c>
      <c r="C639" s="57">
        <v>43393.644999999997</v>
      </c>
      <c r="D639" s="11">
        <v>521</v>
      </c>
      <c r="E639" s="11" t="s">
        <v>60</v>
      </c>
      <c r="F639" s="11">
        <v>533</v>
      </c>
      <c r="G639" s="11" t="s">
        <v>92</v>
      </c>
      <c r="H639" s="57">
        <v>43393.630706018521</v>
      </c>
      <c r="I639" s="57">
        <v>43393.644918981481</v>
      </c>
      <c r="J639" s="11" t="s">
        <v>166</v>
      </c>
      <c r="K639" s="9">
        <f t="shared" si="32"/>
        <v>43393.630555555559</v>
      </c>
      <c r="L639" s="9">
        <f t="shared" si="32"/>
        <v>43393.644444444442</v>
      </c>
      <c r="M639" s="49" t="str">
        <f t="shared" si="33"/>
        <v>43393.630555555643393.6444444444</v>
      </c>
      <c r="N639" s="50" t="str">
        <f t="shared" si="31"/>
        <v>肯定的</v>
      </c>
    </row>
    <row r="640" spans="2:14" s="11" customFormat="1" hidden="1" x14ac:dyDescent="0.4">
      <c r="B640" s="7">
        <v>20</v>
      </c>
      <c r="C640" s="57">
        <v>43393.649340277778</v>
      </c>
      <c r="D640" s="11">
        <v>503</v>
      </c>
      <c r="E640" s="11" t="s">
        <v>26</v>
      </c>
      <c r="F640" s="11">
        <v>502</v>
      </c>
      <c r="G640" s="11" t="s">
        <v>49</v>
      </c>
      <c r="H640" s="57">
        <v>43393.638182870367</v>
      </c>
      <c r="I640" s="57">
        <v>43393.649201388886</v>
      </c>
      <c r="J640" s="11" t="s">
        <v>166</v>
      </c>
      <c r="K640" s="9">
        <f t="shared" si="32"/>
        <v>43393.637499999997</v>
      </c>
      <c r="L640" s="9">
        <f t="shared" si="32"/>
        <v>43393.648611111108</v>
      </c>
      <c r="M640" s="49" t="str">
        <f t="shared" si="33"/>
        <v>43393.637543393.6486111111</v>
      </c>
      <c r="N640" s="50" t="str">
        <f t="shared" si="31"/>
        <v>肯定的</v>
      </c>
    </row>
    <row r="641" spans="2:14" s="11" customFormat="1" hidden="1" x14ac:dyDescent="0.4">
      <c r="B641" s="7">
        <v>20</v>
      </c>
      <c r="C641" s="57">
        <v>43393.653263888889</v>
      </c>
      <c r="D641" s="11">
        <v>539</v>
      </c>
      <c r="E641" s="11" t="s">
        <v>42</v>
      </c>
      <c r="F641" s="11">
        <v>503</v>
      </c>
      <c r="G641" s="11" t="s">
        <v>26</v>
      </c>
      <c r="H641" s="57">
        <v>43393.6405787037</v>
      </c>
      <c r="I641" s="57">
        <v>43393.649652777778</v>
      </c>
      <c r="J641" s="11" t="s">
        <v>166</v>
      </c>
      <c r="K641" s="9">
        <f t="shared" si="32"/>
        <v>43393.640277777777</v>
      </c>
      <c r="L641" s="9">
        <f t="shared" si="32"/>
        <v>43393.649305555555</v>
      </c>
      <c r="M641" s="49" t="str">
        <f t="shared" si="33"/>
        <v>43393.640277777843393.6493055556</v>
      </c>
      <c r="N641" s="50" t="str">
        <f t="shared" si="31"/>
        <v>肯定的</v>
      </c>
    </row>
    <row r="642" spans="2:14" s="11" customFormat="1" hidden="1" x14ac:dyDescent="0.4">
      <c r="B642" s="7">
        <v>20</v>
      </c>
      <c r="C642" s="57">
        <v>43393.683148148149</v>
      </c>
      <c r="D642" s="11">
        <v>507</v>
      </c>
      <c r="E642" s="11" t="s">
        <v>66</v>
      </c>
      <c r="F642" s="11">
        <v>541</v>
      </c>
      <c r="G642" s="11" t="s">
        <v>56</v>
      </c>
      <c r="H642" s="57">
        <v>43393.64329861111</v>
      </c>
      <c r="I642" s="57">
        <v>43393.682928240742</v>
      </c>
      <c r="J642" s="11" t="s">
        <v>168</v>
      </c>
      <c r="K642" s="9">
        <f t="shared" si="32"/>
        <v>43393.643055555556</v>
      </c>
      <c r="L642" s="9">
        <f t="shared" si="32"/>
        <v>43393.682638888888</v>
      </c>
      <c r="M642" s="49" t="str">
        <f t="shared" si="33"/>
        <v>43393.643055555643393.6826388889</v>
      </c>
      <c r="N642" s="50" t="str">
        <f t="shared" si="31"/>
        <v>否定的</v>
      </c>
    </row>
    <row r="643" spans="2:14" s="11" customFormat="1" hidden="1" x14ac:dyDescent="0.4">
      <c r="B643" s="7">
        <v>20</v>
      </c>
      <c r="C643" s="57">
        <v>43393.656909722224</v>
      </c>
      <c r="D643" s="11">
        <v>528</v>
      </c>
      <c r="E643" s="11" t="s">
        <v>35</v>
      </c>
      <c r="F643" s="11">
        <v>543</v>
      </c>
      <c r="G643" s="11" t="s">
        <v>28</v>
      </c>
      <c r="H643" s="57">
        <v>43393.648854166669</v>
      </c>
      <c r="I643" s="57">
        <v>43393.65556712963</v>
      </c>
      <c r="J643" s="11" t="s">
        <v>166</v>
      </c>
      <c r="K643" s="9">
        <f t="shared" si="32"/>
        <v>43393.648611111108</v>
      </c>
      <c r="L643" s="9">
        <f t="shared" si="32"/>
        <v>43393.655555555553</v>
      </c>
      <c r="M643" s="49" t="str">
        <f t="shared" si="33"/>
        <v>43393.648611111143393.6555555556</v>
      </c>
      <c r="N643" s="50" t="str">
        <f t="shared" si="31"/>
        <v>肯定的</v>
      </c>
    </row>
    <row r="644" spans="2:14" s="11" customFormat="1" hidden="1" x14ac:dyDescent="0.4">
      <c r="B644" s="7">
        <v>20</v>
      </c>
      <c r="C644" s="57">
        <v>43393.656504629631</v>
      </c>
      <c r="D644" s="11">
        <v>508</v>
      </c>
      <c r="E644" s="11" t="s">
        <v>32</v>
      </c>
      <c r="F644" s="11">
        <v>545</v>
      </c>
      <c r="G644" s="11" t="s">
        <v>20</v>
      </c>
      <c r="H644" s="57">
        <v>43393.651064814818</v>
      </c>
      <c r="I644" s="57">
        <v>43393.655902777777</v>
      </c>
      <c r="J644" s="11" t="s">
        <v>166</v>
      </c>
      <c r="K644" s="9">
        <f t="shared" si="32"/>
        <v>43393.650694444441</v>
      </c>
      <c r="L644" s="9">
        <f t="shared" si="32"/>
        <v>43393.655555555553</v>
      </c>
      <c r="M644" s="49" t="str">
        <f t="shared" si="33"/>
        <v>43393.650694444443393.6555555556</v>
      </c>
      <c r="N644" s="50" t="str">
        <f t="shared" si="31"/>
        <v>肯定的</v>
      </c>
    </row>
    <row r="645" spans="2:14" s="11" customFormat="1" hidden="1" x14ac:dyDescent="0.4">
      <c r="B645" s="7">
        <v>20</v>
      </c>
      <c r="C645" s="57">
        <v>43393.669664351852</v>
      </c>
      <c r="D645" s="11">
        <v>543</v>
      </c>
      <c r="E645" s="11" t="s">
        <v>28</v>
      </c>
      <c r="F645" s="11">
        <v>500</v>
      </c>
      <c r="G645" s="11" t="s">
        <v>30</v>
      </c>
      <c r="H645" s="57">
        <v>43393.657430555555</v>
      </c>
      <c r="I645" s="57">
        <v>43393.669004629628</v>
      </c>
      <c r="J645" s="11" t="s">
        <v>166</v>
      </c>
      <c r="K645" s="9">
        <f t="shared" si="32"/>
        <v>43393.656944444447</v>
      </c>
      <c r="L645" s="9">
        <f t="shared" si="32"/>
        <v>43393.668749999997</v>
      </c>
      <c r="M645" s="49" t="str">
        <f t="shared" si="33"/>
        <v>43393.656944444443393.66875</v>
      </c>
      <c r="N645" s="50" t="str">
        <f t="shared" si="31"/>
        <v>肯定的</v>
      </c>
    </row>
    <row r="646" spans="2:14" s="11" customFormat="1" hidden="1" x14ac:dyDescent="0.4">
      <c r="B646" s="7">
        <v>20</v>
      </c>
      <c r="C646" s="57">
        <v>43393.671678240738</v>
      </c>
      <c r="D646" s="11">
        <v>507</v>
      </c>
      <c r="E646" s="11" t="s">
        <v>66</v>
      </c>
      <c r="F646" s="11">
        <v>508</v>
      </c>
      <c r="G646" s="11" t="s">
        <v>32</v>
      </c>
      <c r="H646" s="57">
        <v>43393.661469907405</v>
      </c>
      <c r="I646" s="57">
        <v>43393.671643518515</v>
      </c>
      <c r="J646" s="11" t="s">
        <v>166</v>
      </c>
      <c r="K646" s="9">
        <f t="shared" si="32"/>
        <v>43393.661111111112</v>
      </c>
      <c r="L646" s="9">
        <f t="shared" si="32"/>
        <v>43393.671527777777</v>
      </c>
      <c r="M646" s="49" t="str">
        <f t="shared" si="33"/>
        <v>43393.661111111143393.6715277778</v>
      </c>
      <c r="N646" s="50" t="str">
        <f t="shared" si="31"/>
        <v>肯定的</v>
      </c>
    </row>
    <row r="647" spans="2:14" s="11" customFormat="1" hidden="1" x14ac:dyDescent="0.4">
      <c r="B647" s="7">
        <v>20</v>
      </c>
      <c r="C647" s="57">
        <v>43393.693703703706</v>
      </c>
      <c r="D647" s="11">
        <v>528</v>
      </c>
      <c r="E647" s="11" t="s">
        <v>35</v>
      </c>
      <c r="F647" s="11">
        <v>503</v>
      </c>
      <c r="G647" s="11" t="s">
        <v>26</v>
      </c>
      <c r="H647" s="57">
        <v>43393.678043981483</v>
      </c>
      <c r="I647" s="57">
        <v>43393.693437499998</v>
      </c>
      <c r="J647" s="11" t="s">
        <v>166</v>
      </c>
      <c r="K647" s="9">
        <f t="shared" si="32"/>
        <v>43393.677777777775</v>
      </c>
      <c r="L647" s="9">
        <f t="shared" si="32"/>
        <v>43393.693055555559</v>
      </c>
      <c r="M647" s="49" t="str">
        <f t="shared" si="33"/>
        <v>43393.677777777843393.6930555556</v>
      </c>
      <c r="N647" s="50" t="str">
        <f t="shared" si="31"/>
        <v>肯定的</v>
      </c>
    </row>
    <row r="648" spans="2:14" s="11" customFormat="1" hidden="1" x14ac:dyDescent="0.4">
      <c r="B648" s="7">
        <v>20</v>
      </c>
      <c r="C648" s="57">
        <v>43393.700289351851</v>
      </c>
      <c r="D648" s="11">
        <v>526</v>
      </c>
      <c r="E648" s="11" t="s">
        <v>69</v>
      </c>
      <c r="F648" s="11">
        <v>539</v>
      </c>
      <c r="G648" s="11" t="s">
        <v>42</v>
      </c>
      <c r="H648" s="57">
        <v>43393.685682870368</v>
      </c>
      <c r="I648" s="57">
        <v>43393.696296296293</v>
      </c>
      <c r="J648" s="11" t="s">
        <v>166</v>
      </c>
      <c r="K648" s="9">
        <f t="shared" si="32"/>
        <v>43393.685416666667</v>
      </c>
      <c r="L648" s="9">
        <f t="shared" si="32"/>
        <v>43393.695833333331</v>
      </c>
      <c r="M648" s="49" t="str">
        <f t="shared" si="33"/>
        <v>43393.685416666743393.6958333333</v>
      </c>
      <c r="N648" s="50" t="str">
        <f t="shared" si="31"/>
        <v>肯定的</v>
      </c>
    </row>
    <row r="649" spans="2:14" s="11" customFormat="1" hidden="1" x14ac:dyDescent="0.4">
      <c r="B649" s="7">
        <v>20</v>
      </c>
      <c r="C649" s="57">
        <v>43393.702106481483</v>
      </c>
      <c r="D649" s="11">
        <v>507</v>
      </c>
      <c r="E649" s="11" t="s">
        <v>66</v>
      </c>
      <c r="F649" s="11">
        <v>525</v>
      </c>
      <c r="G649" s="11" t="s">
        <v>51</v>
      </c>
      <c r="H649" s="57">
        <v>43393.688067129631</v>
      </c>
      <c r="I649" s="57">
        <v>43393.701886574076</v>
      </c>
      <c r="J649" s="11" t="s">
        <v>166</v>
      </c>
      <c r="K649" s="9">
        <f t="shared" si="32"/>
        <v>43393.6875</v>
      </c>
      <c r="L649" s="9">
        <f t="shared" si="32"/>
        <v>43393.701388888891</v>
      </c>
      <c r="M649" s="49" t="str">
        <f t="shared" si="33"/>
        <v>43393.687543393.7013888889</v>
      </c>
      <c r="N649" s="50" t="str">
        <f t="shared" si="31"/>
        <v>肯定的</v>
      </c>
    </row>
    <row r="650" spans="2:14" s="11" customFormat="1" hidden="1" x14ac:dyDescent="0.4">
      <c r="B650" s="7">
        <v>20</v>
      </c>
      <c r="C650" s="57">
        <v>43393.718495370369</v>
      </c>
      <c r="D650" s="11">
        <v>541</v>
      </c>
      <c r="E650" s="11" t="s">
        <v>56</v>
      </c>
      <c r="F650" s="11">
        <v>507</v>
      </c>
      <c r="G650" s="11" t="s">
        <v>66</v>
      </c>
      <c r="H650" s="57">
        <v>43393.691562499997</v>
      </c>
      <c r="I650" s="57">
        <v>43393.718368055554</v>
      </c>
      <c r="J650" s="11" t="s">
        <v>168</v>
      </c>
      <c r="K650" s="9">
        <f t="shared" si="32"/>
        <v>43393.690972222219</v>
      </c>
      <c r="L650" s="9">
        <f t="shared" si="32"/>
        <v>43393.718055555553</v>
      </c>
      <c r="M650" s="49" t="str">
        <f t="shared" si="33"/>
        <v>43393.690972222243393.7180555556</v>
      </c>
      <c r="N650" s="50" t="str">
        <f t="shared" si="31"/>
        <v>否定的</v>
      </c>
    </row>
    <row r="651" spans="2:14" s="11" customFormat="1" hidden="1" x14ac:dyDescent="0.4">
      <c r="B651" s="7">
        <v>20</v>
      </c>
      <c r="C651" s="57">
        <v>43393.714907407404</v>
      </c>
      <c r="D651" s="11">
        <v>510</v>
      </c>
      <c r="E651" s="11" t="s">
        <v>79</v>
      </c>
      <c r="F651" s="11">
        <v>523</v>
      </c>
      <c r="G651" s="11" t="s">
        <v>38</v>
      </c>
      <c r="H651" s="57">
        <v>43393.698773148149</v>
      </c>
      <c r="I651" s="57">
        <v>43393.714814814812</v>
      </c>
      <c r="J651" s="11" t="s">
        <v>166</v>
      </c>
      <c r="K651" s="9">
        <f t="shared" si="32"/>
        <v>43393.698611111111</v>
      </c>
      <c r="L651" s="9">
        <f t="shared" si="32"/>
        <v>43393.714583333334</v>
      </c>
      <c r="M651" s="49" t="str">
        <f t="shared" si="33"/>
        <v>43393.698611111143393.7145833333</v>
      </c>
      <c r="N651" s="50" t="str">
        <f t="shared" si="31"/>
        <v>肯定的</v>
      </c>
    </row>
    <row r="652" spans="2:14" s="11" customFormat="1" hidden="1" x14ac:dyDescent="0.4">
      <c r="B652" s="7">
        <v>20</v>
      </c>
      <c r="C652" s="57">
        <v>43393.717303240737</v>
      </c>
      <c r="D652" s="11">
        <v>533</v>
      </c>
      <c r="E652" s="11" t="s">
        <v>92</v>
      </c>
      <c r="F652" s="11">
        <v>508</v>
      </c>
      <c r="G652" s="11" t="s">
        <v>32</v>
      </c>
      <c r="H652" s="57">
        <v>43393.70207175926</v>
      </c>
      <c r="I652" s="57">
        <v>43393.717141203706</v>
      </c>
      <c r="J652" s="11" t="s">
        <v>166</v>
      </c>
      <c r="K652" s="9">
        <f t="shared" si="32"/>
        <v>43393.701388888891</v>
      </c>
      <c r="L652" s="9">
        <f t="shared" si="32"/>
        <v>43393.716666666667</v>
      </c>
      <c r="M652" s="49" t="str">
        <f t="shared" si="33"/>
        <v>43393.701388888943393.7166666667</v>
      </c>
      <c r="N652" s="50" t="str">
        <f t="shared" si="31"/>
        <v>肯定的</v>
      </c>
    </row>
    <row r="653" spans="2:14" s="11" customFormat="1" hidden="1" x14ac:dyDescent="0.4">
      <c r="B653" s="7">
        <v>20</v>
      </c>
      <c r="C653" s="57">
        <v>43393.725659722222</v>
      </c>
      <c r="D653" s="11">
        <v>540</v>
      </c>
      <c r="E653" s="11" t="s">
        <v>71</v>
      </c>
      <c r="F653" s="11">
        <v>508</v>
      </c>
      <c r="G653" s="11" t="s">
        <v>32</v>
      </c>
      <c r="H653" s="57">
        <v>43393.706597222219</v>
      </c>
      <c r="I653" s="57">
        <v>43393.724988425929</v>
      </c>
      <c r="J653" s="11" t="s">
        <v>166</v>
      </c>
      <c r="K653" s="9">
        <f t="shared" si="32"/>
        <v>43393.706250000003</v>
      </c>
      <c r="L653" s="9">
        <f t="shared" si="32"/>
        <v>43393.724305555559</v>
      </c>
      <c r="M653" s="49" t="str">
        <f t="shared" si="33"/>
        <v>43393.7062543393.7243055556</v>
      </c>
      <c r="N653" s="50" t="str">
        <f t="shared" si="31"/>
        <v>肯定的</v>
      </c>
    </row>
    <row r="654" spans="2:14" s="11" customFormat="1" hidden="1" x14ac:dyDescent="0.4">
      <c r="B654" s="7">
        <v>20</v>
      </c>
      <c r="C654" s="57">
        <v>43393.731111111112</v>
      </c>
      <c r="D654" s="11">
        <v>546</v>
      </c>
      <c r="E654" s="11" t="s">
        <v>64</v>
      </c>
      <c r="F654" s="11">
        <v>515</v>
      </c>
      <c r="G654" s="11" t="s">
        <v>73</v>
      </c>
      <c r="H654" s="57">
        <v>43393.716400462959</v>
      </c>
      <c r="I654" s="57">
        <v>43393.725092592591</v>
      </c>
      <c r="J654" s="11" t="s">
        <v>166</v>
      </c>
      <c r="K654" s="9">
        <f t="shared" si="32"/>
        <v>43393.71597222222</v>
      </c>
      <c r="L654" s="9">
        <f t="shared" si="32"/>
        <v>43393.724999999999</v>
      </c>
      <c r="M654" s="49" t="str">
        <f t="shared" si="33"/>
        <v>43393.715972222243393.725</v>
      </c>
      <c r="N654" s="50" t="str">
        <f t="shared" si="31"/>
        <v>肯定的</v>
      </c>
    </row>
    <row r="655" spans="2:14" s="12" customFormat="1" hidden="1" x14ac:dyDescent="0.4">
      <c r="B655" s="7">
        <v>20</v>
      </c>
      <c r="C655" s="13">
        <v>43393.730509259258</v>
      </c>
      <c r="D655" s="12">
        <v>548</v>
      </c>
      <c r="E655" s="12" t="s">
        <v>54</v>
      </c>
      <c r="F655" s="12">
        <v>502</v>
      </c>
      <c r="G655" s="12" t="s">
        <v>49</v>
      </c>
      <c r="H655" s="13">
        <v>43393.716608796298</v>
      </c>
      <c r="I655" s="13">
        <v>43393.730196759258</v>
      </c>
      <c r="J655" s="12" t="s">
        <v>166</v>
      </c>
      <c r="K655" s="9">
        <f t="shared" si="32"/>
        <v>43393.71597222222</v>
      </c>
      <c r="L655" s="9">
        <f t="shared" si="32"/>
        <v>43393.729861111111</v>
      </c>
      <c r="M655" s="49" t="str">
        <f t="shared" si="33"/>
        <v>43393.715972222243393.7298611111</v>
      </c>
      <c r="N655" s="56" t="str">
        <f t="shared" si="31"/>
        <v>肯定的</v>
      </c>
    </row>
    <row r="656" spans="2:14" s="11" customFormat="1" hidden="1" x14ac:dyDescent="0.4">
      <c r="B656" s="7">
        <v>20</v>
      </c>
      <c r="C656" s="57">
        <v>43393.756979166668</v>
      </c>
      <c r="D656" s="11">
        <v>541</v>
      </c>
      <c r="E656" s="11" t="s">
        <v>56</v>
      </c>
      <c r="F656" s="11">
        <v>546</v>
      </c>
      <c r="G656" s="11" t="s">
        <v>64</v>
      </c>
      <c r="H656" s="57">
        <v>43393.730833333335</v>
      </c>
      <c r="I656" s="57">
        <v>43393.754479166666</v>
      </c>
      <c r="J656" s="11" t="s">
        <v>166</v>
      </c>
      <c r="K656" s="9">
        <f t="shared" si="32"/>
        <v>43393.730555555558</v>
      </c>
      <c r="L656" s="9">
        <f t="shared" si="32"/>
        <v>43393.754166666666</v>
      </c>
      <c r="M656" s="49" t="str">
        <f t="shared" si="33"/>
        <v>43393.730555555643393.7541666667</v>
      </c>
      <c r="N656" s="50" t="str">
        <f t="shared" si="31"/>
        <v>肯定的</v>
      </c>
    </row>
    <row r="657" spans="1:16" s="11" customFormat="1" hidden="1" x14ac:dyDescent="0.4">
      <c r="B657" s="7">
        <v>20</v>
      </c>
      <c r="C657" s="57">
        <v>43393.750069444446</v>
      </c>
      <c r="D657" s="11">
        <v>508</v>
      </c>
      <c r="E657" s="11" t="s">
        <v>32</v>
      </c>
      <c r="F657" s="11">
        <v>507</v>
      </c>
      <c r="G657" s="11" t="s">
        <v>66</v>
      </c>
      <c r="H657" s="57">
        <v>43393.735289351855</v>
      </c>
      <c r="I657" s="57">
        <v>43393.746932870374</v>
      </c>
      <c r="J657" s="11" t="s">
        <v>166</v>
      </c>
      <c r="K657" s="9">
        <f t="shared" si="32"/>
        <v>43393.734722222223</v>
      </c>
      <c r="L657" s="9">
        <f t="shared" si="32"/>
        <v>43393.746527777781</v>
      </c>
      <c r="M657" s="49" t="str">
        <f t="shared" si="33"/>
        <v>43393.734722222243393.7465277778</v>
      </c>
      <c r="N657" s="50" t="str">
        <f t="shared" si="31"/>
        <v>肯定的</v>
      </c>
    </row>
    <row r="658" spans="1:16" s="11" customFormat="1" hidden="1" x14ac:dyDescent="0.4">
      <c r="B658" s="7">
        <v>20</v>
      </c>
      <c r="C658" s="57">
        <v>43393.784675925926</v>
      </c>
      <c r="D658" s="11">
        <v>538</v>
      </c>
      <c r="E658" s="11" t="s">
        <v>62</v>
      </c>
      <c r="F658" s="11">
        <v>543</v>
      </c>
      <c r="G658" s="11" t="s">
        <v>28</v>
      </c>
      <c r="H658" s="57">
        <v>43393.757835648146</v>
      </c>
      <c r="I658" s="57">
        <v>43393.780011574076</v>
      </c>
      <c r="J658" s="11" t="s">
        <v>166</v>
      </c>
      <c r="K658" s="9">
        <f t="shared" si="32"/>
        <v>43393.757638888892</v>
      </c>
      <c r="L658" s="9">
        <f t="shared" si="32"/>
        <v>43393.779861111114</v>
      </c>
      <c r="M658" s="49" t="str">
        <f t="shared" si="33"/>
        <v>43393.757638888943393.7798611111</v>
      </c>
      <c r="N658" s="50" t="str">
        <f t="shared" si="31"/>
        <v>肯定的</v>
      </c>
    </row>
    <row r="659" spans="1:16" s="11" customFormat="1" hidden="1" x14ac:dyDescent="0.4">
      <c r="B659" s="7">
        <v>20</v>
      </c>
      <c r="C659" s="57">
        <v>43393.794907407406</v>
      </c>
      <c r="D659" s="11">
        <v>528</v>
      </c>
      <c r="E659" s="11" t="s">
        <v>35</v>
      </c>
      <c r="F659" s="11">
        <v>525</v>
      </c>
      <c r="G659" s="11" t="s">
        <v>51</v>
      </c>
      <c r="H659" s="57">
        <v>43393.76085648148</v>
      </c>
      <c r="I659" s="57">
        <v>43393.792222222219</v>
      </c>
      <c r="J659" s="11" t="s">
        <v>166</v>
      </c>
      <c r="K659" s="9">
        <f t="shared" si="32"/>
        <v>43393.760416666664</v>
      </c>
      <c r="L659" s="9">
        <f t="shared" si="32"/>
        <v>43393.791666666664</v>
      </c>
      <c r="M659" s="49" t="str">
        <f t="shared" si="33"/>
        <v>43393.760416666743393.7916666667</v>
      </c>
      <c r="N659" s="50" t="str">
        <f t="shared" si="31"/>
        <v>肯定的</v>
      </c>
    </row>
    <row r="660" spans="1:16" s="11" customFormat="1" hidden="1" x14ac:dyDescent="0.4">
      <c r="B660" s="7">
        <v>20</v>
      </c>
      <c r="C660" s="57">
        <v>43393.78597222222</v>
      </c>
      <c r="D660" s="11">
        <v>508</v>
      </c>
      <c r="E660" s="11" t="s">
        <v>32</v>
      </c>
      <c r="F660" s="11">
        <v>507</v>
      </c>
      <c r="G660" s="11" t="s">
        <v>66</v>
      </c>
      <c r="H660" s="57">
        <v>43393.763136574074</v>
      </c>
      <c r="I660" s="57">
        <v>43393.785520833335</v>
      </c>
      <c r="J660" s="11" t="s">
        <v>166</v>
      </c>
      <c r="K660" s="9">
        <f t="shared" si="32"/>
        <v>43393.762499999997</v>
      </c>
      <c r="L660" s="9">
        <f t="shared" si="32"/>
        <v>43393.785416666666</v>
      </c>
      <c r="M660" s="49" t="str">
        <f t="shared" si="33"/>
        <v>43393.762543393.7854166667</v>
      </c>
      <c r="N660" s="50" t="str">
        <f t="shared" si="31"/>
        <v>肯定的</v>
      </c>
    </row>
    <row r="661" spans="1:16" s="11" customFormat="1" hidden="1" x14ac:dyDescent="0.4">
      <c r="B661" s="7">
        <v>20</v>
      </c>
      <c r="C661" s="57">
        <v>43393.779687499999</v>
      </c>
      <c r="D661" s="11">
        <v>503</v>
      </c>
      <c r="E661" s="11" t="s">
        <v>26</v>
      </c>
      <c r="F661" s="11">
        <v>545</v>
      </c>
      <c r="G661" s="11" t="s">
        <v>20</v>
      </c>
      <c r="H661" s="57">
        <v>43393.766770833332</v>
      </c>
      <c r="I661" s="57">
        <v>43393.776944444442</v>
      </c>
      <c r="J661" s="11" t="s">
        <v>166</v>
      </c>
      <c r="K661" s="9">
        <f t="shared" si="32"/>
        <v>43393.76666666667</v>
      </c>
      <c r="L661" s="9">
        <f t="shared" si="32"/>
        <v>43393.776388888888</v>
      </c>
      <c r="M661" s="49" t="str">
        <f t="shared" si="33"/>
        <v>43393.766666666743393.7763888889</v>
      </c>
      <c r="N661" s="50" t="str">
        <f t="shared" si="31"/>
        <v>肯定的</v>
      </c>
    </row>
    <row r="662" spans="1:16" s="11" customFormat="1" hidden="1" x14ac:dyDescent="0.4">
      <c r="B662" s="7">
        <v>20</v>
      </c>
      <c r="C662" s="57">
        <v>43393.792037037034</v>
      </c>
      <c r="D662" s="11">
        <v>508</v>
      </c>
      <c r="E662" s="11" t="s">
        <v>32</v>
      </c>
      <c r="F662" s="11">
        <v>523</v>
      </c>
      <c r="G662" s="11" t="s">
        <v>38</v>
      </c>
      <c r="H662" s="57">
        <v>43393.782557870371</v>
      </c>
      <c r="I662" s="57">
        <v>43393.788587962961</v>
      </c>
      <c r="J662" s="11" t="s">
        <v>166</v>
      </c>
      <c r="K662" s="9">
        <f t="shared" si="32"/>
        <v>43393.781944444447</v>
      </c>
      <c r="L662" s="9">
        <f t="shared" si="32"/>
        <v>43393.788194444445</v>
      </c>
      <c r="M662" s="49" t="str">
        <f t="shared" si="33"/>
        <v>43393.781944444443393.7881944444</v>
      </c>
      <c r="N662" s="50" t="str">
        <f t="shared" si="31"/>
        <v>肯定的</v>
      </c>
    </row>
    <row r="663" spans="1:16" s="11" customFormat="1" hidden="1" x14ac:dyDescent="0.4">
      <c r="B663" s="7">
        <v>20</v>
      </c>
      <c r="C663" s="57">
        <v>43393.848668981482</v>
      </c>
      <c r="D663" s="11">
        <v>514</v>
      </c>
      <c r="E663" s="11" t="s">
        <v>40</v>
      </c>
      <c r="F663" s="11">
        <v>543</v>
      </c>
      <c r="G663" s="11" t="s">
        <v>28</v>
      </c>
      <c r="H663" s="57">
        <v>43393.835370370369</v>
      </c>
      <c r="I663" s="57">
        <v>43393.844328703701</v>
      </c>
      <c r="J663" s="11" t="s">
        <v>166</v>
      </c>
      <c r="K663" s="9">
        <f t="shared" si="32"/>
        <v>43393.834722222222</v>
      </c>
      <c r="L663" s="9">
        <f t="shared" si="32"/>
        <v>43393.84375</v>
      </c>
      <c r="M663" s="49" t="str">
        <f t="shared" si="33"/>
        <v>43393.834722222243393.84375</v>
      </c>
      <c r="N663" s="50" t="str">
        <f t="shared" si="31"/>
        <v>肯定的</v>
      </c>
    </row>
    <row r="664" spans="1:16" s="11" customFormat="1" hidden="1" x14ac:dyDescent="0.4">
      <c r="A664" s="7"/>
      <c r="B664" s="7">
        <v>20</v>
      </c>
      <c r="C664" s="8">
        <v>43393.857673611114</v>
      </c>
      <c r="D664" s="7">
        <v>544</v>
      </c>
      <c r="E664" s="7" t="s">
        <v>22</v>
      </c>
      <c r="F664" s="7">
        <v>545</v>
      </c>
      <c r="G664" s="7" t="s">
        <v>20</v>
      </c>
      <c r="H664" s="8">
        <v>43393.849861111114</v>
      </c>
      <c r="I664" s="8">
        <v>43393.857141203705</v>
      </c>
      <c r="J664" s="7" t="s">
        <v>166</v>
      </c>
      <c r="K664" s="9">
        <f t="shared" si="32"/>
        <v>43393.849305555559</v>
      </c>
      <c r="L664" s="9">
        <f t="shared" si="32"/>
        <v>43393.856944444444</v>
      </c>
      <c r="M664" s="49" t="str">
        <f t="shared" si="33"/>
        <v>43393.849305555643393.8569444444</v>
      </c>
      <c r="N664" s="50" t="str">
        <f t="shared" si="31"/>
        <v>肯定的</v>
      </c>
      <c r="O664" s="7"/>
      <c r="P664" s="7"/>
    </row>
    <row r="665" spans="1:16" s="11" customFormat="1" hidden="1" x14ac:dyDescent="0.4">
      <c r="B665" s="7">
        <v>21</v>
      </c>
      <c r="C665" s="57">
        <v>43394.436111111114</v>
      </c>
      <c r="D665" s="11">
        <v>546</v>
      </c>
      <c r="E665" s="11" t="s">
        <v>64</v>
      </c>
      <c r="F665" s="11">
        <v>526</v>
      </c>
      <c r="G665" s="11" t="s">
        <v>69</v>
      </c>
      <c r="H665" s="57">
        <v>43394.424328703702</v>
      </c>
      <c r="I665" s="57">
        <v>43394.433530092596</v>
      </c>
      <c r="J665" s="11" t="s">
        <v>166</v>
      </c>
      <c r="K665" s="9">
        <f t="shared" si="32"/>
        <v>43394.424305555556</v>
      </c>
      <c r="L665" s="9">
        <f t="shared" si="32"/>
        <v>43394.433333333334</v>
      </c>
      <c r="M665" s="49" t="str">
        <f t="shared" si="33"/>
        <v>43394.424305555643394.4333333333</v>
      </c>
      <c r="N665" s="50" t="str">
        <f t="shared" si="31"/>
        <v>肯定的</v>
      </c>
    </row>
    <row r="666" spans="1:16" s="11" customFormat="1" hidden="1" x14ac:dyDescent="0.4">
      <c r="B666" s="7">
        <v>21</v>
      </c>
      <c r="C666" s="57">
        <v>43394.440370370372</v>
      </c>
      <c r="D666" s="11">
        <v>515</v>
      </c>
      <c r="E666" s="11" t="s">
        <v>73</v>
      </c>
      <c r="F666" s="11">
        <v>508</v>
      </c>
      <c r="G666" s="11" t="s">
        <v>32</v>
      </c>
      <c r="H666" s="57">
        <v>43394.433645833335</v>
      </c>
      <c r="I666" s="57">
        <v>43394.437881944446</v>
      </c>
      <c r="J666" s="11" t="s">
        <v>166</v>
      </c>
      <c r="K666" s="9">
        <f t="shared" si="32"/>
        <v>43394.433333333334</v>
      </c>
      <c r="L666" s="9">
        <f t="shared" si="32"/>
        <v>43394.4375</v>
      </c>
      <c r="M666" s="49" t="str">
        <f t="shared" si="33"/>
        <v>43394.433333333343394.4375</v>
      </c>
      <c r="N666" s="50" t="str">
        <f t="shared" si="31"/>
        <v>肯定的</v>
      </c>
    </row>
    <row r="667" spans="1:16" s="11" customFormat="1" hidden="1" x14ac:dyDescent="0.4">
      <c r="B667" s="7">
        <v>21</v>
      </c>
      <c r="C667" s="57">
        <v>43394.453773148147</v>
      </c>
      <c r="D667" s="11">
        <v>546</v>
      </c>
      <c r="E667" s="11" t="s">
        <v>64</v>
      </c>
      <c r="F667" s="11">
        <v>515</v>
      </c>
      <c r="G667" s="11" t="s">
        <v>73</v>
      </c>
      <c r="H667" s="57">
        <v>43394.439953703702</v>
      </c>
      <c r="I667" s="57">
        <v>43394.452557870369</v>
      </c>
      <c r="J667" s="11" t="s">
        <v>166</v>
      </c>
      <c r="K667" s="9">
        <f t="shared" si="32"/>
        <v>43394.439583333333</v>
      </c>
      <c r="L667" s="9">
        <f t="shared" si="32"/>
        <v>43394.45208333333</v>
      </c>
      <c r="M667" s="49" t="str">
        <f t="shared" si="33"/>
        <v>43394.439583333343394.4520833333</v>
      </c>
      <c r="N667" s="50" t="str">
        <f t="shared" si="31"/>
        <v>肯定的</v>
      </c>
    </row>
    <row r="668" spans="1:16" s="11" customFormat="1" hidden="1" x14ac:dyDescent="0.4">
      <c r="B668" s="7">
        <v>21</v>
      </c>
      <c r="C668" s="57">
        <v>43394.469004629631</v>
      </c>
      <c r="D668" s="11">
        <v>523</v>
      </c>
      <c r="E668" s="11" t="s">
        <v>38</v>
      </c>
      <c r="F668" s="11">
        <v>538</v>
      </c>
      <c r="G668" s="11" t="s">
        <v>62</v>
      </c>
      <c r="H668" s="57">
        <v>43394.451631944445</v>
      </c>
      <c r="I668" s="57">
        <v>43394.468495370369</v>
      </c>
      <c r="J668" s="11" t="s">
        <v>166</v>
      </c>
      <c r="K668" s="9">
        <f t="shared" si="32"/>
        <v>43394.451388888891</v>
      </c>
      <c r="L668" s="9">
        <f t="shared" si="32"/>
        <v>43394.468055555553</v>
      </c>
      <c r="M668" s="49" t="str">
        <f t="shared" si="33"/>
        <v>43394.451388888943394.4680555556</v>
      </c>
      <c r="N668" s="50" t="str">
        <f t="shared" si="31"/>
        <v>肯定的</v>
      </c>
    </row>
    <row r="669" spans="1:16" s="11" customFormat="1" hidden="1" x14ac:dyDescent="0.4">
      <c r="B669" s="7">
        <v>21</v>
      </c>
      <c r="C669" s="57">
        <v>43394.504374999997</v>
      </c>
      <c r="D669" s="11">
        <v>500</v>
      </c>
      <c r="E669" s="11" t="s">
        <v>30</v>
      </c>
      <c r="F669" s="11">
        <v>508</v>
      </c>
      <c r="G669" s="11" t="s">
        <v>32</v>
      </c>
      <c r="H669" s="57">
        <v>43394.478263888886</v>
      </c>
      <c r="I669" s="57">
        <v>43394.484375</v>
      </c>
      <c r="J669" s="11" t="s">
        <v>166</v>
      </c>
      <c r="K669" s="9">
        <f t="shared" si="32"/>
        <v>43394.477777777778</v>
      </c>
      <c r="L669" s="9">
        <f t="shared" si="32"/>
        <v>43394.484027777777</v>
      </c>
      <c r="M669" s="49" t="str">
        <f t="shared" si="33"/>
        <v>43394.477777777843394.4840277778</v>
      </c>
      <c r="N669" s="50" t="str">
        <f t="shared" si="31"/>
        <v>肯定的</v>
      </c>
    </row>
    <row r="670" spans="1:16" s="11" customFormat="1" hidden="1" x14ac:dyDescent="0.4">
      <c r="B670" s="7">
        <v>21</v>
      </c>
      <c r="C670" s="57">
        <v>43394.49491898148</v>
      </c>
      <c r="D670" s="11">
        <v>515</v>
      </c>
      <c r="E670" s="11" t="s">
        <v>73</v>
      </c>
      <c r="F670" s="11">
        <v>514</v>
      </c>
      <c r="G670" s="11" t="s">
        <v>40</v>
      </c>
      <c r="H670" s="57">
        <v>43394.480729166666</v>
      </c>
      <c r="I670" s="57">
        <v>43394.492858796293</v>
      </c>
      <c r="J670" s="11" t="s">
        <v>166</v>
      </c>
      <c r="K670" s="9">
        <f t="shared" si="32"/>
        <v>43394.480555555558</v>
      </c>
      <c r="L670" s="9">
        <f t="shared" si="32"/>
        <v>43394.492361111108</v>
      </c>
      <c r="M670" s="49" t="str">
        <f t="shared" si="33"/>
        <v>43394.480555555643394.4923611111</v>
      </c>
      <c r="N670" s="50" t="str">
        <f t="shared" si="31"/>
        <v>肯定的</v>
      </c>
    </row>
    <row r="671" spans="1:16" s="11" customFormat="1" hidden="1" x14ac:dyDescent="0.4">
      <c r="B671" s="7">
        <v>21</v>
      </c>
      <c r="C671" s="57">
        <v>43394.497129629628</v>
      </c>
      <c r="D671" s="11">
        <v>546</v>
      </c>
      <c r="E671" s="11" t="s">
        <v>64</v>
      </c>
      <c r="F671" s="11">
        <v>523</v>
      </c>
      <c r="G671" s="11" t="s">
        <v>38</v>
      </c>
      <c r="H671" s="57">
        <v>43394.483032407406</v>
      </c>
      <c r="I671" s="57">
        <v>43394.495208333334</v>
      </c>
      <c r="J671" s="11" t="s">
        <v>166</v>
      </c>
      <c r="K671" s="9">
        <f t="shared" si="32"/>
        <v>43394.482638888891</v>
      </c>
      <c r="L671" s="9">
        <f t="shared" si="32"/>
        <v>43394.495138888888</v>
      </c>
      <c r="M671" s="49" t="str">
        <f t="shared" si="33"/>
        <v>43394.482638888943394.4951388889</v>
      </c>
      <c r="N671" s="50" t="str">
        <f t="shared" ref="N671:N734" si="34">J671</f>
        <v>肯定的</v>
      </c>
    </row>
    <row r="672" spans="1:16" s="11" customFormat="1" hidden="1" x14ac:dyDescent="0.4">
      <c r="B672" s="7">
        <v>21</v>
      </c>
      <c r="C672" s="57">
        <v>43394.514560185184</v>
      </c>
      <c r="D672" s="11">
        <v>548</v>
      </c>
      <c r="E672" s="11" t="s">
        <v>54</v>
      </c>
      <c r="F672" s="11">
        <v>523</v>
      </c>
      <c r="G672" s="11" t="s">
        <v>38</v>
      </c>
      <c r="H672" s="57">
        <v>43394.499826388892</v>
      </c>
      <c r="I672" s="57">
        <v>43394.513518518521</v>
      </c>
      <c r="J672" s="11" t="s">
        <v>166</v>
      </c>
      <c r="K672" s="9">
        <f t="shared" si="32"/>
        <v>43394.499305555553</v>
      </c>
      <c r="L672" s="9">
        <f t="shared" si="32"/>
        <v>43394.513194444444</v>
      </c>
      <c r="M672" s="49" t="str">
        <f t="shared" si="33"/>
        <v>43394.499305555643394.5131944444</v>
      </c>
      <c r="N672" s="50" t="str">
        <f t="shared" si="34"/>
        <v>肯定的</v>
      </c>
    </row>
    <row r="673" spans="2:14" s="11" customFormat="1" hidden="1" x14ac:dyDescent="0.4">
      <c r="B673" s="7">
        <v>21</v>
      </c>
      <c r="C673" s="57">
        <v>43394.514085648145</v>
      </c>
      <c r="D673" s="11">
        <v>508</v>
      </c>
      <c r="E673" s="11" t="s">
        <v>32</v>
      </c>
      <c r="F673" s="11">
        <v>545</v>
      </c>
      <c r="G673" s="11" t="s">
        <v>20</v>
      </c>
      <c r="H673" s="57">
        <v>43394.508055555554</v>
      </c>
      <c r="I673" s="57">
        <v>43394.513518518521</v>
      </c>
      <c r="J673" s="11" t="s">
        <v>166</v>
      </c>
      <c r="K673" s="9">
        <f t="shared" si="32"/>
        <v>43394.507638888892</v>
      </c>
      <c r="L673" s="9">
        <f t="shared" si="32"/>
        <v>43394.513194444444</v>
      </c>
      <c r="M673" s="49" t="str">
        <f t="shared" si="33"/>
        <v>43394.507638888943394.5131944444</v>
      </c>
      <c r="N673" s="50" t="str">
        <f t="shared" si="34"/>
        <v>肯定的</v>
      </c>
    </row>
    <row r="674" spans="2:14" s="11" customFormat="1" hidden="1" x14ac:dyDescent="0.4">
      <c r="B674" s="7">
        <v>21</v>
      </c>
      <c r="C674" s="57">
        <v>43394.562615740739</v>
      </c>
      <c r="D674" s="11">
        <v>523</v>
      </c>
      <c r="E674" s="11" t="s">
        <v>38</v>
      </c>
      <c r="F674" s="11">
        <v>507</v>
      </c>
      <c r="G674" s="11" t="s">
        <v>66</v>
      </c>
      <c r="H674" s="57">
        <v>43394.508368055554</v>
      </c>
      <c r="I674" s="57">
        <v>43394.523287037038</v>
      </c>
      <c r="J674" s="11" t="s">
        <v>166</v>
      </c>
      <c r="K674" s="9">
        <f t="shared" si="32"/>
        <v>43394.508333333331</v>
      </c>
      <c r="L674" s="9">
        <f t="shared" si="32"/>
        <v>43394.522916666669</v>
      </c>
      <c r="M674" s="49" t="str">
        <f t="shared" si="33"/>
        <v>43394.508333333343394.5229166667</v>
      </c>
      <c r="N674" s="50" t="str">
        <f t="shared" si="34"/>
        <v>肯定的</v>
      </c>
    </row>
    <row r="675" spans="2:14" s="11" customFormat="1" hidden="1" x14ac:dyDescent="0.4">
      <c r="B675" s="7">
        <v>21</v>
      </c>
      <c r="C675" s="57">
        <v>43394.542951388888</v>
      </c>
      <c r="D675" s="11">
        <v>523</v>
      </c>
      <c r="E675" s="11" t="s">
        <v>38</v>
      </c>
      <c r="F675" s="11">
        <v>540</v>
      </c>
      <c r="G675" s="11" t="s">
        <v>71</v>
      </c>
      <c r="H675" s="57">
        <v>43394.523842592593</v>
      </c>
      <c r="I675" s="57">
        <v>43394.54278935185</v>
      </c>
      <c r="J675" s="11" t="s">
        <v>166</v>
      </c>
      <c r="K675" s="9">
        <f t="shared" si="32"/>
        <v>43394.523611111108</v>
      </c>
      <c r="L675" s="9">
        <f t="shared" si="32"/>
        <v>43394.542361111111</v>
      </c>
      <c r="M675" s="49" t="str">
        <f t="shared" si="33"/>
        <v>43394.523611111143394.5423611111</v>
      </c>
      <c r="N675" s="50" t="str">
        <f t="shared" si="34"/>
        <v>肯定的</v>
      </c>
    </row>
    <row r="676" spans="2:14" s="11" customFormat="1" hidden="1" x14ac:dyDescent="0.4">
      <c r="B676" s="7">
        <v>21</v>
      </c>
      <c r="C676" s="57">
        <v>43394.5390625</v>
      </c>
      <c r="D676" s="11">
        <v>528</v>
      </c>
      <c r="E676" s="11" t="s">
        <v>35</v>
      </c>
      <c r="F676" s="11">
        <v>539</v>
      </c>
      <c r="G676" s="11" t="s">
        <v>42</v>
      </c>
      <c r="H676" s="57">
        <v>43394.527673611112</v>
      </c>
      <c r="I676" s="57">
        <v>43394.538969907408</v>
      </c>
      <c r="J676" s="11" t="s">
        <v>168</v>
      </c>
      <c r="K676" s="9">
        <f t="shared" si="32"/>
        <v>43394.527083333334</v>
      </c>
      <c r="L676" s="9">
        <f t="shared" si="32"/>
        <v>43394.538888888892</v>
      </c>
      <c r="M676" s="49" t="str">
        <f t="shared" si="33"/>
        <v>43394.527083333343394.5388888889</v>
      </c>
      <c r="N676" s="50" t="str">
        <f t="shared" si="34"/>
        <v>否定的</v>
      </c>
    </row>
    <row r="677" spans="2:14" s="11" customFormat="1" hidden="1" x14ac:dyDescent="0.4">
      <c r="B677" s="7">
        <v>21</v>
      </c>
      <c r="C677" s="57">
        <v>43394.546736111108</v>
      </c>
      <c r="D677" s="11">
        <v>533</v>
      </c>
      <c r="E677" s="11" t="s">
        <v>92</v>
      </c>
      <c r="F677" s="11">
        <v>500</v>
      </c>
      <c r="G677" s="11" t="s">
        <v>30</v>
      </c>
      <c r="H677" s="57">
        <v>43394.529675925929</v>
      </c>
      <c r="I677" s="57">
        <v>43394.546238425923</v>
      </c>
      <c r="J677" s="11" t="s">
        <v>166</v>
      </c>
      <c r="K677" s="9">
        <f t="shared" si="32"/>
        <v>43394.529166666667</v>
      </c>
      <c r="L677" s="9">
        <f t="shared" si="32"/>
        <v>43394.54583333333</v>
      </c>
      <c r="M677" s="49" t="str">
        <f t="shared" si="33"/>
        <v>43394.529166666743394.5458333333</v>
      </c>
      <c r="N677" s="50" t="str">
        <f t="shared" si="34"/>
        <v>肯定的</v>
      </c>
    </row>
    <row r="678" spans="2:14" s="11" customFormat="1" hidden="1" x14ac:dyDescent="0.4">
      <c r="B678" s="7">
        <v>21</v>
      </c>
      <c r="C678" s="57">
        <v>43394.556608796294</v>
      </c>
      <c r="D678" s="11">
        <v>545</v>
      </c>
      <c r="E678" s="11" t="s">
        <v>20</v>
      </c>
      <c r="F678" s="11">
        <v>546</v>
      </c>
      <c r="G678" s="11" t="s">
        <v>64</v>
      </c>
      <c r="H678" s="57">
        <v>43394.54482638889</v>
      </c>
      <c r="I678" s="57">
        <v>43394.556550925925</v>
      </c>
      <c r="J678" s="11" t="s">
        <v>166</v>
      </c>
      <c r="K678" s="9">
        <f t="shared" si="32"/>
        <v>43394.544444444444</v>
      </c>
      <c r="L678" s="9">
        <f t="shared" si="32"/>
        <v>43394.556250000001</v>
      </c>
      <c r="M678" s="49" t="str">
        <f t="shared" si="33"/>
        <v>43394.544444444443394.55625</v>
      </c>
      <c r="N678" s="50" t="str">
        <f t="shared" si="34"/>
        <v>肯定的</v>
      </c>
    </row>
    <row r="679" spans="2:14" s="11" customFormat="1" hidden="1" x14ac:dyDescent="0.4">
      <c r="B679" s="7">
        <v>21</v>
      </c>
      <c r="C679" s="57">
        <v>43394.560706018521</v>
      </c>
      <c r="D679" s="11">
        <v>539</v>
      </c>
      <c r="E679" s="11" t="s">
        <v>42</v>
      </c>
      <c r="F679" s="11">
        <v>549</v>
      </c>
      <c r="G679" s="11" t="s">
        <v>77</v>
      </c>
      <c r="H679" s="57">
        <v>43394.546863425923</v>
      </c>
      <c r="I679" s="57">
        <v>43394.559317129628</v>
      </c>
      <c r="J679" s="11" t="s">
        <v>166</v>
      </c>
      <c r="K679" s="9">
        <f t="shared" si="32"/>
        <v>43394.546527777777</v>
      </c>
      <c r="L679" s="9">
        <f t="shared" si="32"/>
        <v>43394.559027777781</v>
      </c>
      <c r="M679" s="49" t="str">
        <f t="shared" si="33"/>
        <v>43394.546527777843394.5590277778</v>
      </c>
      <c r="N679" s="50" t="str">
        <f t="shared" si="34"/>
        <v>肯定的</v>
      </c>
    </row>
    <row r="680" spans="2:14" s="11" customFormat="1" hidden="1" x14ac:dyDescent="0.4">
      <c r="B680" s="7">
        <v>21</v>
      </c>
      <c r="C680" s="57">
        <v>43394.591111111113</v>
      </c>
      <c r="D680" s="11">
        <v>533</v>
      </c>
      <c r="E680" s="11" t="s">
        <v>92</v>
      </c>
      <c r="F680" s="11">
        <v>502</v>
      </c>
      <c r="G680" s="11" t="s">
        <v>49</v>
      </c>
      <c r="H680" s="57">
        <v>43394.55773148148</v>
      </c>
      <c r="I680" s="57">
        <v>43394.587627314817</v>
      </c>
      <c r="J680" s="11" t="s">
        <v>166</v>
      </c>
      <c r="K680" s="9">
        <f t="shared" si="32"/>
        <v>43394.557638888888</v>
      </c>
      <c r="L680" s="9">
        <f t="shared" si="32"/>
        <v>43394.587500000001</v>
      </c>
      <c r="M680" s="49" t="str">
        <f t="shared" si="33"/>
        <v>43394.557638888943394.5875</v>
      </c>
      <c r="N680" s="50" t="str">
        <f t="shared" si="34"/>
        <v>肯定的</v>
      </c>
    </row>
    <row r="681" spans="2:14" s="11" customFormat="1" hidden="1" x14ac:dyDescent="0.4">
      <c r="B681" s="7">
        <v>21</v>
      </c>
      <c r="C681" s="57">
        <v>43394.575902777775</v>
      </c>
      <c r="D681" s="11">
        <v>507</v>
      </c>
      <c r="E681" s="11" t="s">
        <v>66</v>
      </c>
      <c r="F681" s="11">
        <v>549</v>
      </c>
      <c r="G681" s="11" t="s">
        <v>77</v>
      </c>
      <c r="H681" s="57">
        <v>43394.563333333332</v>
      </c>
      <c r="I681" s="57">
        <v>43394.574999999997</v>
      </c>
      <c r="J681" s="11" t="s">
        <v>166</v>
      </c>
      <c r="K681" s="9">
        <f t="shared" si="32"/>
        <v>43394.563194444447</v>
      </c>
      <c r="L681" s="9">
        <f t="shared" si="32"/>
        <v>43394.574999999997</v>
      </c>
      <c r="M681" s="49" t="str">
        <f t="shared" si="33"/>
        <v>43394.563194444443394.575</v>
      </c>
      <c r="N681" s="50" t="str">
        <f t="shared" si="34"/>
        <v>肯定的</v>
      </c>
    </row>
    <row r="682" spans="2:14" s="11" customFormat="1" hidden="1" x14ac:dyDescent="0.4">
      <c r="B682" s="7">
        <v>21</v>
      </c>
      <c r="C682" s="57">
        <v>43394.602256944447</v>
      </c>
      <c r="D682" s="11">
        <v>507</v>
      </c>
      <c r="E682" s="11" t="s">
        <v>66</v>
      </c>
      <c r="F682" s="11">
        <v>503</v>
      </c>
      <c r="G682" s="11" t="s">
        <v>26</v>
      </c>
      <c r="H682" s="57">
        <v>43394.574259259258</v>
      </c>
      <c r="I682" s="57">
        <v>43394.599988425929</v>
      </c>
      <c r="J682" s="11" t="s">
        <v>166</v>
      </c>
      <c r="K682" s="9">
        <f t="shared" si="32"/>
        <v>43394.573611111111</v>
      </c>
      <c r="L682" s="9">
        <f t="shared" si="32"/>
        <v>43394.599305555559</v>
      </c>
      <c r="M682" s="49" t="str">
        <f t="shared" si="33"/>
        <v>43394.573611111143394.5993055556</v>
      </c>
      <c r="N682" s="50" t="str">
        <f t="shared" si="34"/>
        <v>肯定的</v>
      </c>
    </row>
    <row r="683" spans="2:14" s="11" customFormat="1" hidden="1" x14ac:dyDescent="0.4">
      <c r="B683" s="7">
        <v>21</v>
      </c>
      <c r="C683" s="57">
        <v>43394.623124999998</v>
      </c>
      <c r="D683" s="11">
        <v>546</v>
      </c>
      <c r="E683" s="11" t="s">
        <v>64</v>
      </c>
      <c r="F683" s="11">
        <v>539</v>
      </c>
      <c r="G683" s="11" t="s">
        <v>42</v>
      </c>
      <c r="H683" s="57">
        <v>43394.592673611114</v>
      </c>
      <c r="I683" s="57">
        <v>43394.618854166663</v>
      </c>
      <c r="J683" s="11" t="s">
        <v>166</v>
      </c>
      <c r="K683" s="9">
        <f t="shared" si="32"/>
        <v>43394.592361111114</v>
      </c>
      <c r="L683" s="9">
        <f t="shared" si="32"/>
        <v>43394.618750000001</v>
      </c>
      <c r="M683" s="49" t="str">
        <f t="shared" si="33"/>
        <v>43394.592361111143394.61875</v>
      </c>
      <c r="N683" s="50" t="str">
        <f t="shared" si="34"/>
        <v>肯定的</v>
      </c>
    </row>
    <row r="684" spans="2:14" s="11" customFormat="1" hidden="1" x14ac:dyDescent="0.4">
      <c r="B684" s="7">
        <v>21</v>
      </c>
      <c r="C684" s="57">
        <v>43394.631643518522</v>
      </c>
      <c r="D684" s="11">
        <v>523</v>
      </c>
      <c r="E684" s="11" t="s">
        <v>38</v>
      </c>
      <c r="F684" s="11">
        <v>541</v>
      </c>
      <c r="G684" s="11" t="s">
        <v>56</v>
      </c>
      <c r="H684" s="57">
        <v>43394.614259259259</v>
      </c>
      <c r="I684" s="57">
        <v>43394.630844907406</v>
      </c>
      <c r="J684" s="11" t="s">
        <v>166</v>
      </c>
      <c r="K684" s="9">
        <f t="shared" si="32"/>
        <v>43394.613888888889</v>
      </c>
      <c r="L684" s="9">
        <f t="shared" si="32"/>
        <v>43394.630555555559</v>
      </c>
      <c r="M684" s="49" t="str">
        <f t="shared" si="33"/>
        <v>43394.613888888943394.6305555556</v>
      </c>
      <c r="N684" s="50" t="str">
        <f t="shared" si="34"/>
        <v>肯定的</v>
      </c>
    </row>
    <row r="685" spans="2:14" s="11" customFormat="1" hidden="1" x14ac:dyDescent="0.4">
      <c r="B685" s="7">
        <v>21</v>
      </c>
      <c r="C685" s="57">
        <v>43394.650856481479</v>
      </c>
      <c r="D685" s="11">
        <v>544</v>
      </c>
      <c r="E685" s="11" t="s">
        <v>22</v>
      </c>
      <c r="F685" s="11">
        <v>525</v>
      </c>
      <c r="G685" s="11" t="s">
        <v>51</v>
      </c>
      <c r="H685" s="57">
        <v>43394.620567129627</v>
      </c>
      <c r="I685" s="57">
        <v>43394.646192129629</v>
      </c>
      <c r="J685" s="11" t="s">
        <v>166</v>
      </c>
      <c r="K685" s="9">
        <f t="shared" si="32"/>
        <v>43394.620138888888</v>
      </c>
      <c r="L685" s="9">
        <f t="shared" si="32"/>
        <v>43394.645833333336</v>
      </c>
      <c r="M685" s="49" t="str">
        <f t="shared" si="33"/>
        <v>43394.620138888943394.6458333333</v>
      </c>
      <c r="N685" s="50" t="str">
        <f t="shared" si="34"/>
        <v>肯定的</v>
      </c>
    </row>
    <row r="686" spans="2:14" s="11" customFormat="1" hidden="1" x14ac:dyDescent="0.4">
      <c r="B686" s="7">
        <v>21</v>
      </c>
      <c r="C686" s="57">
        <v>43394.648159722223</v>
      </c>
      <c r="D686" s="11">
        <v>541</v>
      </c>
      <c r="E686" s="11" t="s">
        <v>56</v>
      </c>
      <c r="F686" s="11">
        <v>508</v>
      </c>
      <c r="G686" s="11" t="s">
        <v>32</v>
      </c>
      <c r="H686" s="57">
        <v>43394.629780092589</v>
      </c>
      <c r="I686" s="57">
        <v>43394.643854166665</v>
      </c>
      <c r="J686" s="11" t="s">
        <v>166</v>
      </c>
      <c r="K686" s="9">
        <f t="shared" si="32"/>
        <v>43394.629166666666</v>
      </c>
      <c r="L686" s="9">
        <f t="shared" si="32"/>
        <v>43394.643750000003</v>
      </c>
      <c r="M686" s="49" t="str">
        <f t="shared" si="33"/>
        <v>43394.629166666743394.64375</v>
      </c>
      <c r="N686" s="50" t="str">
        <f t="shared" si="34"/>
        <v>肯定的</v>
      </c>
    </row>
    <row r="687" spans="2:14" s="11" customFormat="1" hidden="1" x14ac:dyDescent="0.4">
      <c r="B687" s="7">
        <v>21</v>
      </c>
      <c r="C687" s="57">
        <v>43394.661168981482</v>
      </c>
      <c r="D687" s="11">
        <v>502</v>
      </c>
      <c r="E687" s="11" t="s">
        <v>49</v>
      </c>
      <c r="F687" s="11">
        <v>508</v>
      </c>
      <c r="G687" s="11" t="s">
        <v>32</v>
      </c>
      <c r="H687" s="57">
        <v>43394.635162037041</v>
      </c>
      <c r="I687" s="57">
        <v>43394.659560185188</v>
      </c>
      <c r="J687" s="11" t="s">
        <v>166</v>
      </c>
      <c r="K687" s="9">
        <f t="shared" si="32"/>
        <v>43394.634722222225</v>
      </c>
      <c r="L687" s="9">
        <f t="shared" si="32"/>
        <v>43394.65902777778</v>
      </c>
      <c r="M687" s="49" t="str">
        <f t="shared" si="33"/>
        <v>43394.634722222243394.6590277778</v>
      </c>
      <c r="N687" s="50" t="str">
        <f t="shared" si="34"/>
        <v>肯定的</v>
      </c>
    </row>
    <row r="688" spans="2:14" s="11" customFormat="1" hidden="1" x14ac:dyDescent="0.4">
      <c r="B688" s="7">
        <v>21</v>
      </c>
      <c r="C688" s="57">
        <v>43394.653854166667</v>
      </c>
      <c r="D688" s="11">
        <v>539</v>
      </c>
      <c r="E688" s="11" t="s">
        <v>42</v>
      </c>
      <c r="F688" s="11">
        <v>541</v>
      </c>
      <c r="G688" s="11" t="s">
        <v>56</v>
      </c>
      <c r="H688" s="57">
        <v>43394.639479166668</v>
      </c>
      <c r="I688" s="57">
        <v>43394.653645833336</v>
      </c>
      <c r="J688" s="11" t="s">
        <v>166</v>
      </c>
      <c r="K688" s="9">
        <f t="shared" ref="K688:L751" si="35">INT(H688*1440)/1440</f>
        <v>43394.638888888891</v>
      </c>
      <c r="L688" s="9">
        <f t="shared" si="35"/>
        <v>43394.65347222222</v>
      </c>
      <c r="M688" s="49" t="str">
        <f t="shared" ref="M688:M751" si="36">CONCATENATE(K688,L688)</f>
        <v>43394.638888888943394.6534722222</v>
      </c>
      <c r="N688" s="50" t="str">
        <f t="shared" si="34"/>
        <v>肯定的</v>
      </c>
    </row>
    <row r="689" spans="1:16" s="11" customFormat="1" hidden="1" x14ac:dyDescent="0.4">
      <c r="B689" s="7">
        <v>21</v>
      </c>
      <c r="C689" s="57">
        <v>43394.693923611114</v>
      </c>
      <c r="D689" s="11">
        <v>544</v>
      </c>
      <c r="E689" s="11" t="s">
        <v>22</v>
      </c>
      <c r="F689" s="11">
        <v>541</v>
      </c>
      <c r="G689" s="11" t="s">
        <v>56</v>
      </c>
      <c r="H689" s="57">
        <v>43394.653287037036</v>
      </c>
      <c r="I689" s="57">
        <v>43394.691631944443</v>
      </c>
      <c r="J689" s="11" t="s">
        <v>166</v>
      </c>
      <c r="K689" s="9">
        <f t="shared" si="35"/>
        <v>43394.652777777781</v>
      </c>
      <c r="L689" s="9">
        <f t="shared" si="35"/>
        <v>43394.690972222219</v>
      </c>
      <c r="M689" s="49" t="str">
        <f t="shared" si="36"/>
        <v>43394.652777777843394.6909722222</v>
      </c>
      <c r="N689" s="50" t="str">
        <f t="shared" si="34"/>
        <v>肯定的</v>
      </c>
    </row>
    <row r="690" spans="1:16" s="11" customFormat="1" hidden="1" x14ac:dyDescent="0.4">
      <c r="B690" s="7">
        <v>21</v>
      </c>
      <c r="C690" s="57">
        <v>43394.686377314814</v>
      </c>
      <c r="D690" s="11">
        <v>540</v>
      </c>
      <c r="E690" s="11" t="s">
        <v>71</v>
      </c>
      <c r="F690" s="11">
        <v>508</v>
      </c>
      <c r="G690" s="11" t="s">
        <v>32</v>
      </c>
      <c r="H690" s="57">
        <v>43394.65421296296</v>
      </c>
      <c r="I690" s="57">
        <v>43394.664479166669</v>
      </c>
      <c r="J690" s="11" t="s">
        <v>166</v>
      </c>
      <c r="K690" s="9">
        <f t="shared" si="35"/>
        <v>43394.654166666667</v>
      </c>
      <c r="L690" s="9">
        <f t="shared" si="35"/>
        <v>43394.663888888892</v>
      </c>
      <c r="M690" s="49" t="str">
        <f t="shared" si="36"/>
        <v>43394.654166666743394.6638888889</v>
      </c>
      <c r="N690" s="50" t="str">
        <f t="shared" si="34"/>
        <v>肯定的</v>
      </c>
    </row>
    <row r="691" spans="1:16" s="11" customFormat="1" hidden="1" x14ac:dyDescent="0.4">
      <c r="B691" s="7">
        <v>21</v>
      </c>
      <c r="C691" s="57">
        <v>43394.684675925928</v>
      </c>
      <c r="D691" s="11">
        <v>539</v>
      </c>
      <c r="E691" s="11" t="s">
        <v>42</v>
      </c>
      <c r="F691" s="11">
        <v>545</v>
      </c>
      <c r="G691" s="11" t="s">
        <v>20</v>
      </c>
      <c r="H691" s="57">
        <v>43394.655150462961</v>
      </c>
      <c r="I691" s="57">
        <v>43394.68409722222</v>
      </c>
      <c r="J691" s="11" t="s">
        <v>166</v>
      </c>
      <c r="K691" s="9">
        <f t="shared" si="35"/>
        <v>43394.654861111114</v>
      </c>
      <c r="L691" s="9">
        <f t="shared" si="35"/>
        <v>43394.684027777781</v>
      </c>
      <c r="M691" s="49" t="str">
        <f t="shared" si="36"/>
        <v>43394.654861111143394.6840277778</v>
      </c>
      <c r="N691" s="50" t="str">
        <f t="shared" si="34"/>
        <v>肯定的</v>
      </c>
    </row>
    <row r="692" spans="1:16" s="11" customFormat="1" hidden="1" x14ac:dyDescent="0.4">
      <c r="B692" s="7">
        <v>21</v>
      </c>
      <c r="C692" s="57">
        <v>43394.674143518518</v>
      </c>
      <c r="D692" s="11">
        <v>538</v>
      </c>
      <c r="E692" s="11" t="s">
        <v>62</v>
      </c>
      <c r="F692" s="11">
        <v>507</v>
      </c>
      <c r="G692" s="11" t="s">
        <v>66</v>
      </c>
      <c r="H692" s="57">
        <v>43394.655902777777</v>
      </c>
      <c r="I692" s="57">
        <v>43394.670729166668</v>
      </c>
      <c r="J692" s="11" t="s">
        <v>166</v>
      </c>
      <c r="K692" s="9">
        <f t="shared" si="35"/>
        <v>43394.655555555553</v>
      </c>
      <c r="L692" s="9">
        <f t="shared" si="35"/>
        <v>43394.670138888891</v>
      </c>
      <c r="M692" s="49" t="str">
        <f t="shared" si="36"/>
        <v>43394.655555555643394.6701388889</v>
      </c>
      <c r="N692" s="50" t="str">
        <f t="shared" si="34"/>
        <v>肯定的</v>
      </c>
    </row>
    <row r="693" spans="1:16" s="11" customFormat="1" hidden="1" x14ac:dyDescent="0.4">
      <c r="B693" s="7">
        <v>21</v>
      </c>
      <c r="C693" s="57">
        <v>43394.680474537039</v>
      </c>
      <c r="D693" s="11">
        <v>508</v>
      </c>
      <c r="E693" s="11" t="s">
        <v>32</v>
      </c>
      <c r="F693" s="11">
        <v>545</v>
      </c>
      <c r="G693" s="11" t="s">
        <v>20</v>
      </c>
      <c r="H693" s="57">
        <v>43394.659895833334</v>
      </c>
      <c r="I693" s="57">
        <v>43394.675868055558</v>
      </c>
      <c r="J693" s="11" t="s">
        <v>166</v>
      </c>
      <c r="K693" s="9">
        <f t="shared" si="35"/>
        <v>43394.659722222219</v>
      </c>
      <c r="L693" s="9">
        <f t="shared" si="35"/>
        <v>43394.675694444442</v>
      </c>
      <c r="M693" s="49" t="str">
        <f t="shared" si="36"/>
        <v>43394.659722222243394.6756944444</v>
      </c>
      <c r="N693" s="50" t="str">
        <f t="shared" si="34"/>
        <v>肯定的</v>
      </c>
    </row>
    <row r="694" spans="1:16" s="11" customFormat="1" hidden="1" x14ac:dyDescent="0.4">
      <c r="B694" s="7">
        <v>21</v>
      </c>
      <c r="C694" s="57">
        <v>43394.700046296297</v>
      </c>
      <c r="D694" s="11">
        <v>539</v>
      </c>
      <c r="E694" s="11" t="s">
        <v>42</v>
      </c>
      <c r="F694" s="11">
        <v>507</v>
      </c>
      <c r="G694" s="11" t="s">
        <v>66</v>
      </c>
      <c r="H694" s="57">
        <v>43394.674039351848</v>
      </c>
      <c r="I694" s="57">
        <v>43394.697905092595</v>
      </c>
      <c r="J694" s="11" t="s">
        <v>166</v>
      </c>
      <c r="K694" s="9">
        <f t="shared" si="35"/>
        <v>43394.673611111109</v>
      </c>
      <c r="L694" s="9">
        <f t="shared" si="35"/>
        <v>43394.697222222225</v>
      </c>
      <c r="M694" s="49" t="str">
        <f t="shared" si="36"/>
        <v>43394.673611111143394.6972222222</v>
      </c>
      <c r="N694" s="50" t="str">
        <f t="shared" si="34"/>
        <v>肯定的</v>
      </c>
    </row>
    <row r="695" spans="1:16" s="11" customFormat="1" hidden="1" x14ac:dyDescent="0.4">
      <c r="B695" s="7">
        <v>21</v>
      </c>
      <c r="C695" s="57">
        <v>43394.732685185183</v>
      </c>
      <c r="D695" s="11">
        <v>507</v>
      </c>
      <c r="E695" s="11" t="s">
        <v>66</v>
      </c>
      <c r="F695" s="11">
        <v>544</v>
      </c>
      <c r="G695" s="11" t="s">
        <v>22</v>
      </c>
      <c r="H695" s="57">
        <v>43394.71738425926</v>
      </c>
      <c r="I695" s="57">
        <v>43394.729247685187</v>
      </c>
      <c r="J695" s="11" t="s">
        <v>166</v>
      </c>
      <c r="K695" s="9">
        <f t="shared" si="35"/>
        <v>43394.717361111114</v>
      </c>
      <c r="L695" s="9">
        <f t="shared" si="35"/>
        <v>43394.729166666664</v>
      </c>
      <c r="M695" s="49" t="str">
        <f t="shared" si="36"/>
        <v>43394.717361111143394.7291666667</v>
      </c>
      <c r="N695" s="50" t="str">
        <f t="shared" si="34"/>
        <v>肯定的</v>
      </c>
    </row>
    <row r="696" spans="1:16" s="12" customFormat="1" hidden="1" x14ac:dyDescent="0.4">
      <c r="B696" s="7">
        <v>21</v>
      </c>
      <c r="C696" s="13">
        <v>43394.732106481482</v>
      </c>
      <c r="D696" s="12">
        <v>530</v>
      </c>
      <c r="E696" s="12" t="s">
        <v>24</v>
      </c>
      <c r="F696" s="12">
        <v>521</v>
      </c>
      <c r="G696" s="12" t="s">
        <v>60</v>
      </c>
      <c r="H696" s="13">
        <v>43394.717442129629</v>
      </c>
      <c r="I696" s="13">
        <v>43394.729421296295</v>
      </c>
      <c r="J696" s="12" t="s">
        <v>166</v>
      </c>
      <c r="K696" s="9">
        <f t="shared" si="35"/>
        <v>43394.717361111114</v>
      </c>
      <c r="L696" s="9">
        <f t="shared" si="35"/>
        <v>43394.729166666664</v>
      </c>
      <c r="M696" s="49" t="str">
        <f t="shared" si="36"/>
        <v>43394.717361111143394.7291666667</v>
      </c>
      <c r="N696" s="56" t="str">
        <f t="shared" si="34"/>
        <v>肯定的</v>
      </c>
    </row>
    <row r="697" spans="1:16" s="11" customFormat="1" hidden="1" x14ac:dyDescent="0.4">
      <c r="B697" s="7">
        <v>21</v>
      </c>
      <c r="C697" s="57">
        <v>43394.740613425929</v>
      </c>
      <c r="D697" s="11">
        <v>546</v>
      </c>
      <c r="E697" s="11" t="s">
        <v>64</v>
      </c>
      <c r="F697" s="11">
        <v>541</v>
      </c>
      <c r="G697" s="11" t="s">
        <v>56</v>
      </c>
      <c r="H697" s="57">
        <v>43394.721273148149</v>
      </c>
      <c r="I697" s="57">
        <v>43394.739421296297</v>
      </c>
      <c r="J697" s="11" t="s">
        <v>166</v>
      </c>
      <c r="K697" s="9">
        <f t="shared" si="35"/>
        <v>43394.720833333333</v>
      </c>
      <c r="L697" s="9">
        <f t="shared" si="35"/>
        <v>43394.738888888889</v>
      </c>
      <c r="M697" s="49" t="str">
        <f t="shared" si="36"/>
        <v>43394.720833333343394.7388888889</v>
      </c>
      <c r="N697" s="50" t="str">
        <f t="shared" si="34"/>
        <v>肯定的</v>
      </c>
    </row>
    <row r="698" spans="1:16" s="11" customFormat="1" hidden="1" x14ac:dyDescent="0.4">
      <c r="B698" s="7">
        <v>21</v>
      </c>
      <c r="C698" s="57">
        <v>43394.742314814815</v>
      </c>
      <c r="D698" s="11">
        <v>511</v>
      </c>
      <c r="E698" s="11" t="s">
        <v>36</v>
      </c>
      <c r="F698" s="11">
        <v>523</v>
      </c>
      <c r="G698" s="11" t="s">
        <v>38</v>
      </c>
      <c r="H698" s="57">
        <v>43394.735706018517</v>
      </c>
      <c r="I698" s="57">
        <v>43394.742071759261</v>
      </c>
      <c r="J698" s="11" t="s">
        <v>166</v>
      </c>
      <c r="K698" s="9">
        <f t="shared" si="35"/>
        <v>43394.73541666667</v>
      </c>
      <c r="L698" s="9">
        <f t="shared" si="35"/>
        <v>43394.741666666669</v>
      </c>
      <c r="M698" s="49" t="str">
        <f t="shared" si="36"/>
        <v>43394.735416666743394.7416666667</v>
      </c>
      <c r="N698" s="50" t="str">
        <f t="shared" si="34"/>
        <v>肯定的</v>
      </c>
    </row>
    <row r="699" spans="1:16" s="11" customFormat="1" hidden="1" x14ac:dyDescent="0.4">
      <c r="B699" s="7">
        <v>21</v>
      </c>
      <c r="C699" s="57">
        <v>43394.80023148148</v>
      </c>
      <c r="D699" s="11">
        <v>549</v>
      </c>
      <c r="E699" s="11" t="s">
        <v>77</v>
      </c>
      <c r="F699" s="11">
        <v>507</v>
      </c>
      <c r="G699" s="11" t="s">
        <v>66</v>
      </c>
      <c r="H699" s="57">
        <v>43394.792962962965</v>
      </c>
      <c r="I699" s="57">
        <v>43394.799305555556</v>
      </c>
      <c r="J699" s="11" t="s">
        <v>166</v>
      </c>
      <c r="K699" s="9">
        <f t="shared" si="35"/>
        <v>43394.792361111111</v>
      </c>
      <c r="L699" s="9">
        <f t="shared" si="35"/>
        <v>43394.799305555556</v>
      </c>
      <c r="M699" s="49" t="str">
        <f t="shared" si="36"/>
        <v>43394.792361111143394.7993055556</v>
      </c>
      <c r="N699" s="50" t="str">
        <f t="shared" si="34"/>
        <v>肯定的</v>
      </c>
    </row>
    <row r="700" spans="1:16" s="11" customFormat="1" hidden="1" x14ac:dyDescent="0.4">
      <c r="B700" s="7">
        <v>21</v>
      </c>
      <c r="C700" s="57">
        <v>43394.863553240742</v>
      </c>
      <c r="D700" s="11">
        <v>549</v>
      </c>
      <c r="E700" s="11" t="s">
        <v>77</v>
      </c>
      <c r="F700" s="11">
        <v>546</v>
      </c>
      <c r="G700" s="11" t="s">
        <v>64</v>
      </c>
      <c r="H700" s="57">
        <v>43394.85429398148</v>
      </c>
      <c r="I700" s="57">
        <v>43394.862476851849</v>
      </c>
      <c r="J700" s="11" t="s">
        <v>166</v>
      </c>
      <c r="K700" s="9">
        <f t="shared" si="35"/>
        <v>43394.854166666664</v>
      </c>
      <c r="L700" s="9">
        <f t="shared" si="35"/>
        <v>43394.861805555556</v>
      </c>
      <c r="M700" s="49" t="str">
        <f t="shared" si="36"/>
        <v>43394.854166666743394.8618055556</v>
      </c>
      <c r="N700" s="50" t="str">
        <f t="shared" si="34"/>
        <v>肯定的</v>
      </c>
    </row>
    <row r="701" spans="1:16" s="11" customFormat="1" hidden="1" x14ac:dyDescent="0.4">
      <c r="B701" s="7">
        <v>21</v>
      </c>
      <c r="C701" s="57">
        <v>43394.872569444444</v>
      </c>
      <c r="D701" s="11">
        <v>507</v>
      </c>
      <c r="E701" s="11" t="s">
        <v>66</v>
      </c>
      <c r="F701" s="11">
        <v>541</v>
      </c>
      <c r="G701" s="11" t="s">
        <v>56</v>
      </c>
      <c r="H701" s="57">
        <v>43394.860023148147</v>
      </c>
      <c r="I701" s="57">
        <v>43394.872002314813</v>
      </c>
      <c r="J701" s="11" t="s">
        <v>166</v>
      </c>
      <c r="K701" s="9">
        <f t="shared" si="35"/>
        <v>43394.859722222223</v>
      </c>
      <c r="L701" s="9">
        <f t="shared" si="35"/>
        <v>43394.871527777781</v>
      </c>
      <c r="M701" s="49" t="str">
        <f t="shared" si="36"/>
        <v>43394.859722222243394.8715277778</v>
      </c>
      <c r="N701" s="50" t="str">
        <f t="shared" si="34"/>
        <v>肯定的</v>
      </c>
    </row>
    <row r="702" spans="1:16" s="11" customFormat="1" hidden="1" x14ac:dyDescent="0.4">
      <c r="A702" s="7"/>
      <c r="B702" s="7">
        <v>21</v>
      </c>
      <c r="C702" s="8">
        <v>43394.877222222225</v>
      </c>
      <c r="D702" s="7">
        <v>548</v>
      </c>
      <c r="E702" s="7" t="s">
        <v>54</v>
      </c>
      <c r="F702" s="7">
        <v>546</v>
      </c>
      <c r="G702" s="7" t="s">
        <v>64</v>
      </c>
      <c r="H702" s="8">
        <v>43394.863078703704</v>
      </c>
      <c r="I702" s="8">
        <v>43394.876759259256</v>
      </c>
      <c r="J702" s="7" t="s">
        <v>166</v>
      </c>
      <c r="K702" s="9">
        <f t="shared" si="35"/>
        <v>43394.862500000003</v>
      </c>
      <c r="L702" s="9">
        <f t="shared" si="35"/>
        <v>43394.876388888886</v>
      </c>
      <c r="M702" s="49" t="str">
        <f t="shared" si="36"/>
        <v>43394.862543394.8763888889</v>
      </c>
      <c r="N702" s="50" t="str">
        <f t="shared" si="34"/>
        <v>肯定的</v>
      </c>
      <c r="O702" s="7"/>
      <c r="P702" s="7"/>
    </row>
    <row r="703" spans="1:16" s="11" customFormat="1" hidden="1" x14ac:dyDescent="0.4">
      <c r="B703" s="7">
        <v>22</v>
      </c>
      <c r="C703" s="57">
        <v>43395.427766203706</v>
      </c>
      <c r="D703" s="11">
        <v>546</v>
      </c>
      <c r="E703" s="11" t="s">
        <v>64</v>
      </c>
      <c r="F703" s="11">
        <v>549</v>
      </c>
      <c r="G703" s="11" t="s">
        <v>77</v>
      </c>
      <c r="H703" s="57">
        <v>43395.402592592596</v>
      </c>
      <c r="I703" s="57">
        <v>43395.424826388888</v>
      </c>
      <c r="J703" s="11" t="s">
        <v>166</v>
      </c>
      <c r="K703" s="9">
        <f t="shared" si="35"/>
        <v>43395.402083333334</v>
      </c>
      <c r="L703" s="9">
        <f t="shared" si="35"/>
        <v>43395.424305555556</v>
      </c>
      <c r="M703" s="49" t="str">
        <f t="shared" si="36"/>
        <v>43395.402083333343395.4243055556</v>
      </c>
      <c r="N703" s="50" t="str">
        <f t="shared" si="34"/>
        <v>肯定的</v>
      </c>
    </row>
    <row r="704" spans="1:16" s="11" customFormat="1" hidden="1" x14ac:dyDescent="0.4">
      <c r="B704" s="7">
        <v>22</v>
      </c>
      <c r="C704" s="57">
        <v>43395.425069444442</v>
      </c>
      <c r="D704" s="11">
        <v>545</v>
      </c>
      <c r="E704" s="11" t="s">
        <v>20</v>
      </c>
      <c r="F704" s="11">
        <v>539</v>
      </c>
      <c r="G704" s="11" t="s">
        <v>42</v>
      </c>
      <c r="H704" s="57">
        <v>43395.411944444444</v>
      </c>
      <c r="I704" s="57">
        <v>43395.423090277778</v>
      </c>
      <c r="J704" s="11" t="s">
        <v>166</v>
      </c>
      <c r="K704" s="9">
        <f t="shared" si="35"/>
        <v>43395.411805555559</v>
      </c>
      <c r="L704" s="9">
        <f t="shared" si="35"/>
        <v>43395.42291666667</v>
      </c>
      <c r="M704" s="49" t="str">
        <f t="shared" si="36"/>
        <v>43395.411805555643395.4229166667</v>
      </c>
      <c r="N704" s="50" t="str">
        <f t="shared" si="34"/>
        <v>肯定的</v>
      </c>
    </row>
    <row r="705" spans="2:14" s="11" customFormat="1" hidden="1" x14ac:dyDescent="0.4">
      <c r="B705" s="7">
        <v>22</v>
      </c>
      <c r="C705" s="57">
        <v>43395.492511574077</v>
      </c>
      <c r="D705" s="11">
        <v>507</v>
      </c>
      <c r="E705" s="11" t="s">
        <v>66</v>
      </c>
      <c r="F705" s="11">
        <v>543</v>
      </c>
      <c r="G705" s="11" t="s">
        <v>28</v>
      </c>
      <c r="H705" s="57">
        <v>43395.465289351851</v>
      </c>
      <c r="I705" s="57">
        <v>43395.491412037038</v>
      </c>
      <c r="J705" s="11" t="s">
        <v>166</v>
      </c>
      <c r="K705" s="9">
        <f t="shared" si="35"/>
        <v>43395.465277777781</v>
      </c>
      <c r="L705" s="9">
        <f t="shared" si="35"/>
        <v>43395.490972222222</v>
      </c>
      <c r="M705" s="49" t="str">
        <f t="shared" si="36"/>
        <v>43395.465277777843395.4909722222</v>
      </c>
      <c r="N705" s="50" t="str">
        <f t="shared" si="34"/>
        <v>肯定的</v>
      </c>
    </row>
    <row r="706" spans="2:14" s="11" customFormat="1" hidden="1" x14ac:dyDescent="0.4">
      <c r="B706" s="7">
        <v>22</v>
      </c>
      <c r="C706" s="57">
        <v>43395.508576388886</v>
      </c>
      <c r="D706" s="11">
        <v>538</v>
      </c>
      <c r="E706" s="11" t="s">
        <v>62</v>
      </c>
      <c r="F706" s="11">
        <v>546</v>
      </c>
      <c r="G706" s="11" t="s">
        <v>64</v>
      </c>
      <c r="H706" s="57">
        <v>43395.480613425927</v>
      </c>
      <c r="I706" s="57">
        <v>43395.508113425924</v>
      </c>
      <c r="J706" s="11" t="s">
        <v>166</v>
      </c>
      <c r="K706" s="9">
        <f t="shared" si="35"/>
        <v>43395.480555555558</v>
      </c>
      <c r="L706" s="9">
        <f t="shared" si="35"/>
        <v>43395.507638888892</v>
      </c>
      <c r="M706" s="49" t="str">
        <f t="shared" si="36"/>
        <v>43395.480555555643395.5076388889</v>
      </c>
      <c r="N706" s="50" t="str">
        <f t="shared" si="34"/>
        <v>肯定的</v>
      </c>
    </row>
    <row r="707" spans="2:14" s="11" customFormat="1" hidden="1" x14ac:dyDescent="0.4">
      <c r="B707" s="7">
        <v>22</v>
      </c>
      <c r="C707" s="57">
        <v>43395.502847222226</v>
      </c>
      <c r="D707" s="11">
        <v>539</v>
      </c>
      <c r="E707" s="11" t="s">
        <v>42</v>
      </c>
      <c r="F707" s="11">
        <v>543</v>
      </c>
      <c r="G707" s="11" t="s">
        <v>28</v>
      </c>
      <c r="H707" s="57">
        <v>43395.49355324074</v>
      </c>
      <c r="I707" s="57">
        <v>43395.502662037034</v>
      </c>
      <c r="J707" s="11" t="s">
        <v>166</v>
      </c>
      <c r="K707" s="9">
        <f t="shared" si="35"/>
        <v>43395.493055555555</v>
      </c>
      <c r="L707" s="9">
        <f t="shared" si="35"/>
        <v>43395.502083333333</v>
      </c>
      <c r="M707" s="49" t="str">
        <f t="shared" si="36"/>
        <v>43395.493055555643395.5020833333</v>
      </c>
      <c r="N707" s="50" t="str">
        <f t="shared" si="34"/>
        <v>肯定的</v>
      </c>
    </row>
    <row r="708" spans="2:14" s="11" customFormat="1" hidden="1" x14ac:dyDescent="0.4">
      <c r="B708" s="7">
        <v>22</v>
      </c>
      <c r="C708" s="57">
        <v>43395.515185185184</v>
      </c>
      <c r="D708" s="11">
        <v>534</v>
      </c>
      <c r="E708" s="11" t="s">
        <v>81</v>
      </c>
      <c r="F708" s="11">
        <v>546</v>
      </c>
      <c r="G708" s="11" t="s">
        <v>64</v>
      </c>
      <c r="H708" s="57">
        <v>43395.498379629629</v>
      </c>
      <c r="I708" s="57">
        <v>43395.514444444445</v>
      </c>
      <c r="J708" s="11" t="s">
        <v>166</v>
      </c>
      <c r="K708" s="9">
        <f t="shared" si="35"/>
        <v>43395.497916666667</v>
      </c>
      <c r="L708" s="9">
        <f t="shared" si="35"/>
        <v>43395.513888888891</v>
      </c>
      <c r="M708" s="49" t="str">
        <f t="shared" si="36"/>
        <v>43395.497916666743395.5138888889</v>
      </c>
      <c r="N708" s="50" t="str">
        <f t="shared" si="34"/>
        <v>肯定的</v>
      </c>
    </row>
    <row r="709" spans="2:14" s="11" customFormat="1" hidden="1" x14ac:dyDescent="0.4">
      <c r="B709" s="7">
        <v>22</v>
      </c>
      <c r="C709" s="57">
        <v>43395.548611111109</v>
      </c>
      <c r="D709" s="11">
        <v>532</v>
      </c>
      <c r="E709" s="11" t="s">
        <v>75</v>
      </c>
      <c r="F709" s="11">
        <v>507</v>
      </c>
      <c r="G709" s="11" t="s">
        <v>66</v>
      </c>
      <c r="H709" s="57">
        <v>43395.499178240738</v>
      </c>
      <c r="I709" s="57">
        <v>43395.547175925924</v>
      </c>
      <c r="J709" s="11" t="s">
        <v>166</v>
      </c>
      <c r="K709" s="9">
        <f t="shared" si="35"/>
        <v>43395.498611111114</v>
      </c>
      <c r="L709" s="9">
        <f t="shared" si="35"/>
        <v>43395.546527777777</v>
      </c>
      <c r="M709" s="49" t="str">
        <f t="shared" si="36"/>
        <v>43395.498611111143395.5465277778</v>
      </c>
      <c r="N709" s="50" t="str">
        <f t="shared" si="34"/>
        <v>肯定的</v>
      </c>
    </row>
    <row r="710" spans="2:14" s="11" customFormat="1" hidden="1" x14ac:dyDescent="0.4">
      <c r="B710" s="7">
        <v>22</v>
      </c>
      <c r="C710" s="57">
        <v>43395.544768518521</v>
      </c>
      <c r="D710" s="11">
        <v>503</v>
      </c>
      <c r="E710" s="11" t="s">
        <v>26</v>
      </c>
      <c r="F710" s="11">
        <v>545</v>
      </c>
      <c r="G710" s="11" t="s">
        <v>20</v>
      </c>
      <c r="H710" s="57">
        <v>43395.53398148148</v>
      </c>
      <c r="I710" s="57">
        <v>43395.544039351851</v>
      </c>
      <c r="J710" s="11" t="s">
        <v>166</v>
      </c>
      <c r="K710" s="9">
        <f t="shared" si="35"/>
        <v>43395.533333333333</v>
      </c>
      <c r="L710" s="9">
        <f t="shared" si="35"/>
        <v>43395.543749999997</v>
      </c>
      <c r="M710" s="49" t="str">
        <f t="shared" si="36"/>
        <v>43395.533333333343395.54375</v>
      </c>
      <c r="N710" s="50" t="str">
        <f t="shared" si="34"/>
        <v>肯定的</v>
      </c>
    </row>
    <row r="711" spans="2:14" s="11" customFormat="1" hidden="1" x14ac:dyDescent="0.4">
      <c r="B711" s="7">
        <v>22</v>
      </c>
      <c r="C711" s="57">
        <v>43395.596331018518</v>
      </c>
      <c r="D711" s="11">
        <v>503</v>
      </c>
      <c r="E711" s="11" t="s">
        <v>26</v>
      </c>
      <c r="F711" s="11">
        <v>546</v>
      </c>
      <c r="G711" s="11" t="s">
        <v>64</v>
      </c>
      <c r="H711" s="57">
        <v>43395.587858796294</v>
      </c>
      <c r="I711" s="57">
        <v>43395.596041666664</v>
      </c>
      <c r="J711" s="11" t="s">
        <v>166</v>
      </c>
      <c r="K711" s="9">
        <f t="shared" si="35"/>
        <v>43395.587500000001</v>
      </c>
      <c r="L711" s="9">
        <f t="shared" si="35"/>
        <v>43395.595833333333</v>
      </c>
      <c r="M711" s="49" t="str">
        <f t="shared" si="36"/>
        <v>43395.587543395.5958333333</v>
      </c>
      <c r="N711" s="50" t="str">
        <f t="shared" si="34"/>
        <v>肯定的</v>
      </c>
    </row>
    <row r="712" spans="2:14" s="11" customFormat="1" hidden="1" x14ac:dyDescent="0.4">
      <c r="B712" s="7">
        <v>22</v>
      </c>
      <c r="C712" s="57">
        <v>43395.653495370374</v>
      </c>
      <c r="D712" s="11">
        <v>546</v>
      </c>
      <c r="E712" s="11" t="s">
        <v>64</v>
      </c>
      <c r="F712" s="11">
        <v>530</v>
      </c>
      <c r="G712" s="11" t="s">
        <v>24</v>
      </c>
      <c r="H712" s="57">
        <v>43395.634560185186</v>
      </c>
      <c r="I712" s="57">
        <v>43395.648831018516</v>
      </c>
      <c r="J712" s="11" t="s">
        <v>166</v>
      </c>
      <c r="K712" s="9">
        <f t="shared" si="35"/>
        <v>43395.634027777778</v>
      </c>
      <c r="L712" s="9">
        <f t="shared" si="35"/>
        <v>43395.648611111108</v>
      </c>
      <c r="M712" s="49" t="str">
        <f t="shared" si="36"/>
        <v>43395.634027777843395.6486111111</v>
      </c>
      <c r="N712" s="50" t="str">
        <f t="shared" si="34"/>
        <v>肯定的</v>
      </c>
    </row>
    <row r="713" spans="2:14" s="11" customFormat="1" hidden="1" x14ac:dyDescent="0.4">
      <c r="B713" s="7">
        <v>22</v>
      </c>
      <c r="C713" s="57">
        <v>43395.680497685185</v>
      </c>
      <c r="D713" s="11">
        <v>546</v>
      </c>
      <c r="E713" s="11" t="s">
        <v>64</v>
      </c>
      <c r="F713" s="11">
        <v>523</v>
      </c>
      <c r="G713" s="11" t="s">
        <v>38</v>
      </c>
      <c r="H713" s="57">
        <v>43395.658784722225</v>
      </c>
      <c r="I713" s="57">
        <v>43395.67560185185</v>
      </c>
      <c r="J713" s="11" t="s">
        <v>166</v>
      </c>
      <c r="K713" s="9">
        <f t="shared" si="35"/>
        <v>43395.658333333333</v>
      </c>
      <c r="L713" s="9">
        <f t="shared" si="35"/>
        <v>43395.675000000003</v>
      </c>
      <c r="M713" s="49" t="str">
        <f t="shared" si="36"/>
        <v>43395.658333333343395.675</v>
      </c>
      <c r="N713" s="50" t="str">
        <f t="shared" si="34"/>
        <v>肯定的</v>
      </c>
    </row>
    <row r="714" spans="2:14" s="11" customFormat="1" hidden="1" x14ac:dyDescent="0.4">
      <c r="B714" s="7">
        <v>22</v>
      </c>
      <c r="C714" s="57">
        <v>43395.688356481478</v>
      </c>
      <c r="D714" s="11">
        <v>507</v>
      </c>
      <c r="E714" s="11" t="s">
        <v>66</v>
      </c>
      <c r="F714" s="11">
        <v>511</v>
      </c>
      <c r="G714" s="11" t="s">
        <v>36</v>
      </c>
      <c r="H714" s="57">
        <v>43395.671238425923</v>
      </c>
      <c r="I714" s="57">
        <v>43395.688171296293</v>
      </c>
      <c r="J714" s="11" t="s">
        <v>166</v>
      </c>
      <c r="K714" s="9">
        <f t="shared" si="35"/>
        <v>43395.67083333333</v>
      </c>
      <c r="L714" s="9">
        <f t="shared" si="35"/>
        <v>43395.6875</v>
      </c>
      <c r="M714" s="49" t="str">
        <f t="shared" si="36"/>
        <v>43395.670833333343395.6875</v>
      </c>
      <c r="N714" s="50" t="str">
        <f t="shared" si="34"/>
        <v>肯定的</v>
      </c>
    </row>
    <row r="715" spans="2:14" s="11" customFormat="1" hidden="1" x14ac:dyDescent="0.4">
      <c r="B715" s="7">
        <v>22</v>
      </c>
      <c r="C715" s="57">
        <v>43395.691990740743</v>
      </c>
      <c r="D715" s="11">
        <v>515</v>
      </c>
      <c r="E715" s="11" t="s">
        <v>73</v>
      </c>
      <c r="F715" s="11">
        <v>533</v>
      </c>
      <c r="G715" s="11" t="s">
        <v>92</v>
      </c>
      <c r="H715" s="57">
        <v>43395.673611111109</v>
      </c>
      <c r="I715" s="57">
        <v>43395.68854166667</v>
      </c>
      <c r="J715" s="11" t="s">
        <v>166</v>
      </c>
      <c r="K715" s="9">
        <f t="shared" si="35"/>
        <v>43395.673611111109</v>
      </c>
      <c r="L715" s="9">
        <f t="shared" si="35"/>
        <v>43395.688194444447</v>
      </c>
      <c r="M715" s="49" t="str">
        <f t="shared" si="36"/>
        <v>43395.673611111143395.6881944444</v>
      </c>
      <c r="N715" s="50" t="str">
        <f t="shared" si="34"/>
        <v>肯定的</v>
      </c>
    </row>
    <row r="716" spans="2:14" s="11" customFormat="1" hidden="1" x14ac:dyDescent="0.4">
      <c r="B716" s="7">
        <v>22</v>
      </c>
      <c r="C716" s="57">
        <v>43395.695775462962</v>
      </c>
      <c r="D716" s="11">
        <v>523</v>
      </c>
      <c r="E716" s="11" t="s">
        <v>38</v>
      </c>
      <c r="F716" s="11">
        <v>526</v>
      </c>
      <c r="G716" s="11" t="s">
        <v>69</v>
      </c>
      <c r="H716" s="57">
        <v>43395.683842592596</v>
      </c>
      <c r="I716" s="57">
        <v>43395.695567129631</v>
      </c>
      <c r="J716" s="11" t="s">
        <v>166</v>
      </c>
      <c r="K716" s="9">
        <f t="shared" si="35"/>
        <v>43395.683333333334</v>
      </c>
      <c r="L716" s="9">
        <f t="shared" si="35"/>
        <v>43395.695138888892</v>
      </c>
      <c r="M716" s="49" t="str">
        <f t="shared" si="36"/>
        <v>43395.683333333343395.6951388889</v>
      </c>
      <c r="N716" s="50" t="str">
        <f t="shared" si="34"/>
        <v>肯定的</v>
      </c>
    </row>
    <row r="717" spans="2:14" s="11" customFormat="1" hidden="1" x14ac:dyDescent="0.4">
      <c r="B717" s="7">
        <v>22</v>
      </c>
      <c r="C717" s="57">
        <v>43395.734131944446</v>
      </c>
      <c r="D717" s="11">
        <v>526</v>
      </c>
      <c r="E717" s="11" t="s">
        <v>69</v>
      </c>
      <c r="F717" s="11">
        <v>544</v>
      </c>
      <c r="G717" s="11" t="s">
        <v>22</v>
      </c>
      <c r="H717" s="57">
        <v>43395.691192129627</v>
      </c>
      <c r="I717" s="57">
        <v>43395.73400462963</v>
      </c>
      <c r="J717" s="11" t="s">
        <v>166</v>
      </c>
      <c r="K717" s="9">
        <f t="shared" si="35"/>
        <v>43395.690972222219</v>
      </c>
      <c r="L717" s="9">
        <f t="shared" si="35"/>
        <v>43395.73333333333</v>
      </c>
      <c r="M717" s="49" t="str">
        <f t="shared" si="36"/>
        <v>43395.690972222243395.7333333333</v>
      </c>
      <c r="N717" s="50" t="str">
        <f t="shared" si="34"/>
        <v>肯定的</v>
      </c>
    </row>
    <row r="718" spans="2:14" s="11" customFormat="1" hidden="1" x14ac:dyDescent="0.4">
      <c r="B718" s="7">
        <v>22</v>
      </c>
      <c r="C718" s="57">
        <v>43395.705543981479</v>
      </c>
      <c r="D718" s="11">
        <v>533</v>
      </c>
      <c r="E718" s="11" t="s">
        <v>92</v>
      </c>
      <c r="F718" s="11">
        <v>502</v>
      </c>
      <c r="G718" s="11" t="s">
        <v>49</v>
      </c>
      <c r="H718" s="57">
        <v>43395.693379629629</v>
      </c>
      <c r="I718" s="57">
        <v>43395.703900462962</v>
      </c>
      <c r="J718" s="11" t="s">
        <v>166</v>
      </c>
      <c r="K718" s="9">
        <f t="shared" si="35"/>
        <v>43395.693055555559</v>
      </c>
      <c r="L718" s="9">
        <f t="shared" si="35"/>
        <v>43395.703472222223</v>
      </c>
      <c r="M718" s="49" t="str">
        <f t="shared" si="36"/>
        <v>43395.693055555643395.7034722222</v>
      </c>
      <c r="N718" s="50" t="str">
        <f t="shared" si="34"/>
        <v>肯定的</v>
      </c>
    </row>
    <row r="719" spans="2:14" s="11" customFormat="1" hidden="1" x14ac:dyDescent="0.4">
      <c r="B719" s="7">
        <v>22</v>
      </c>
      <c r="C719" s="57">
        <v>43395.708749999998</v>
      </c>
      <c r="D719" s="11">
        <v>540</v>
      </c>
      <c r="E719" s="11" t="s">
        <v>71</v>
      </c>
      <c r="F719" s="11">
        <v>502</v>
      </c>
      <c r="G719" s="11" t="s">
        <v>49</v>
      </c>
      <c r="H719" s="57">
        <v>43395.694918981484</v>
      </c>
      <c r="I719" s="57">
        <v>43395.70685185185</v>
      </c>
      <c r="J719" s="11" t="s">
        <v>168</v>
      </c>
      <c r="K719" s="9">
        <f t="shared" si="35"/>
        <v>43395.694444444445</v>
      </c>
      <c r="L719" s="9">
        <f t="shared" si="35"/>
        <v>43395.706250000003</v>
      </c>
      <c r="M719" s="49" t="str">
        <f t="shared" si="36"/>
        <v>43395.694444444443395.70625</v>
      </c>
      <c r="N719" s="50" t="str">
        <f t="shared" si="34"/>
        <v>否定的</v>
      </c>
    </row>
    <row r="720" spans="2:14" s="11" customFormat="1" hidden="1" x14ac:dyDescent="0.4">
      <c r="B720" s="7">
        <v>22</v>
      </c>
      <c r="C720" s="57">
        <v>43395.71570601852</v>
      </c>
      <c r="D720" s="11">
        <v>500</v>
      </c>
      <c r="E720" s="11" t="s">
        <v>30</v>
      </c>
      <c r="F720" s="11">
        <v>543</v>
      </c>
      <c r="G720" s="11" t="s">
        <v>28</v>
      </c>
      <c r="H720" s="57">
        <v>43395.700150462966</v>
      </c>
      <c r="I720" s="57">
        <v>43395.711018518516</v>
      </c>
      <c r="J720" s="11" t="s">
        <v>166</v>
      </c>
      <c r="K720" s="9">
        <f t="shared" si="35"/>
        <v>43395.7</v>
      </c>
      <c r="L720" s="9">
        <f t="shared" si="35"/>
        <v>43395.710416666669</v>
      </c>
      <c r="M720" s="49" t="str">
        <f t="shared" si="36"/>
        <v>43395.743395.7104166667</v>
      </c>
      <c r="N720" s="50" t="str">
        <f t="shared" si="34"/>
        <v>肯定的</v>
      </c>
    </row>
    <row r="721" spans="1:16" s="11" customFormat="1" hidden="1" x14ac:dyDescent="0.4">
      <c r="B721" s="7">
        <v>22</v>
      </c>
      <c r="C721" s="57">
        <v>43395.730451388888</v>
      </c>
      <c r="D721" s="11">
        <v>525</v>
      </c>
      <c r="E721" s="11" t="s">
        <v>51</v>
      </c>
      <c r="F721" s="11">
        <v>546</v>
      </c>
      <c r="G721" s="11" t="s">
        <v>64</v>
      </c>
      <c r="H721" s="57">
        <v>43395.713784722226</v>
      </c>
      <c r="I721" s="57">
        <v>43395.730416666665</v>
      </c>
      <c r="J721" s="11" t="s">
        <v>166</v>
      </c>
      <c r="K721" s="9">
        <f t="shared" si="35"/>
        <v>43395.713194444441</v>
      </c>
      <c r="L721" s="9">
        <f t="shared" si="35"/>
        <v>43395.729861111111</v>
      </c>
      <c r="M721" s="49" t="str">
        <f t="shared" si="36"/>
        <v>43395.713194444443395.7298611111</v>
      </c>
      <c r="N721" s="50" t="str">
        <f t="shared" si="34"/>
        <v>肯定的</v>
      </c>
    </row>
    <row r="722" spans="1:16" s="11" customFormat="1" hidden="1" x14ac:dyDescent="0.4">
      <c r="B722" s="7">
        <v>22</v>
      </c>
      <c r="C722" s="57">
        <v>43395.753449074073</v>
      </c>
      <c r="D722" s="11">
        <v>523</v>
      </c>
      <c r="E722" s="11" t="s">
        <v>38</v>
      </c>
      <c r="F722" s="11">
        <v>543</v>
      </c>
      <c r="G722" s="11" t="s">
        <v>28</v>
      </c>
      <c r="H722" s="57">
        <v>43395.723217592589</v>
      </c>
      <c r="I722" s="57">
        <v>43395.751296296294</v>
      </c>
      <c r="J722" s="11" t="s">
        <v>166</v>
      </c>
      <c r="K722" s="9">
        <f t="shared" si="35"/>
        <v>43395.722916666666</v>
      </c>
      <c r="L722" s="9">
        <f t="shared" si="35"/>
        <v>43395.750694444447</v>
      </c>
      <c r="M722" s="49" t="str">
        <f t="shared" si="36"/>
        <v>43395.722916666743395.7506944444</v>
      </c>
      <c r="N722" s="50" t="str">
        <f t="shared" si="34"/>
        <v>肯定的</v>
      </c>
    </row>
    <row r="723" spans="1:16" s="11" customFormat="1" hidden="1" x14ac:dyDescent="0.4">
      <c r="B723" s="7">
        <v>22</v>
      </c>
      <c r="C723" s="57">
        <v>43395.756527777776</v>
      </c>
      <c r="D723" s="11">
        <v>507</v>
      </c>
      <c r="E723" s="11" t="s">
        <v>66</v>
      </c>
      <c r="F723" s="11">
        <v>544</v>
      </c>
      <c r="G723" s="11" t="s">
        <v>22</v>
      </c>
      <c r="H723" s="57">
        <v>43395.740729166668</v>
      </c>
      <c r="I723" s="57">
        <v>43395.756388888891</v>
      </c>
      <c r="J723" s="11" t="s">
        <v>166</v>
      </c>
      <c r="K723" s="9">
        <f t="shared" si="35"/>
        <v>43395.740277777775</v>
      </c>
      <c r="L723" s="9">
        <f t="shared" si="35"/>
        <v>43395.756249999999</v>
      </c>
      <c r="M723" s="49" t="str">
        <f t="shared" si="36"/>
        <v>43395.740277777843395.75625</v>
      </c>
      <c r="N723" s="50" t="str">
        <f t="shared" si="34"/>
        <v>肯定的</v>
      </c>
    </row>
    <row r="724" spans="1:16" s="11" customFormat="1" hidden="1" x14ac:dyDescent="0.4">
      <c r="B724" s="7">
        <v>22</v>
      </c>
      <c r="C724" s="57">
        <v>43395.766203703701</v>
      </c>
      <c r="D724" s="11">
        <v>532</v>
      </c>
      <c r="E724" s="11" t="s">
        <v>75</v>
      </c>
      <c r="F724" s="11">
        <v>514</v>
      </c>
      <c r="G724" s="11" t="s">
        <v>40</v>
      </c>
      <c r="H724" s="57">
        <v>43395.756678240738</v>
      </c>
      <c r="I724" s="57">
        <v>43395.765798611108</v>
      </c>
      <c r="J724" s="11" t="s">
        <v>166</v>
      </c>
      <c r="K724" s="9">
        <f t="shared" si="35"/>
        <v>43395.756249999999</v>
      </c>
      <c r="L724" s="9">
        <f t="shared" si="35"/>
        <v>43395.765277777777</v>
      </c>
      <c r="M724" s="49" t="str">
        <f t="shared" si="36"/>
        <v>43395.7562543395.7652777778</v>
      </c>
      <c r="N724" s="50" t="str">
        <f t="shared" si="34"/>
        <v>肯定的</v>
      </c>
    </row>
    <row r="725" spans="1:16" s="11" customFormat="1" hidden="1" x14ac:dyDescent="0.4">
      <c r="B725" s="7">
        <v>22</v>
      </c>
      <c r="C725" s="57">
        <v>43395.775173611109</v>
      </c>
      <c r="D725" s="11">
        <v>533</v>
      </c>
      <c r="E725" s="11" t="s">
        <v>92</v>
      </c>
      <c r="F725" s="11">
        <v>500</v>
      </c>
      <c r="G725" s="11" t="s">
        <v>30</v>
      </c>
      <c r="H725" s="57">
        <v>43395.757002314815</v>
      </c>
      <c r="I725" s="57">
        <v>43395.772615740738</v>
      </c>
      <c r="J725" s="11" t="s">
        <v>166</v>
      </c>
      <c r="K725" s="9">
        <f t="shared" si="35"/>
        <v>43395.756944444445</v>
      </c>
      <c r="L725" s="9">
        <f t="shared" si="35"/>
        <v>43395.772222222222</v>
      </c>
      <c r="M725" s="49" t="str">
        <f t="shared" si="36"/>
        <v>43395.756944444443395.7722222222</v>
      </c>
      <c r="N725" s="50" t="str">
        <f t="shared" si="34"/>
        <v>肯定的</v>
      </c>
    </row>
    <row r="726" spans="1:16" s="12" customFormat="1" hidden="1" x14ac:dyDescent="0.4">
      <c r="B726" s="7">
        <v>22</v>
      </c>
      <c r="C726" s="13">
        <v>43395.770138888889</v>
      </c>
      <c r="D726" s="12">
        <v>533</v>
      </c>
      <c r="E726" s="12" t="s">
        <v>92</v>
      </c>
      <c r="F726" s="12">
        <v>502</v>
      </c>
      <c r="G726" s="12" t="s">
        <v>49</v>
      </c>
      <c r="H726" s="13">
        <v>43395.760833333334</v>
      </c>
      <c r="I726" s="13">
        <v>43395.768483796295</v>
      </c>
      <c r="J726" s="12" t="s">
        <v>166</v>
      </c>
      <c r="K726" s="9">
        <f t="shared" si="35"/>
        <v>43395.760416666664</v>
      </c>
      <c r="L726" s="9">
        <f t="shared" si="35"/>
        <v>43395.768055555556</v>
      </c>
      <c r="M726" s="49" t="str">
        <f t="shared" si="36"/>
        <v>43395.760416666743395.7680555556</v>
      </c>
      <c r="N726" s="56" t="str">
        <f t="shared" si="34"/>
        <v>肯定的</v>
      </c>
    </row>
    <row r="727" spans="1:16" s="11" customFormat="1" hidden="1" x14ac:dyDescent="0.4">
      <c r="B727" s="7">
        <v>22</v>
      </c>
      <c r="C727" s="57">
        <v>43395.770787037036</v>
      </c>
      <c r="D727" s="11">
        <v>539</v>
      </c>
      <c r="E727" s="11" t="s">
        <v>42</v>
      </c>
      <c r="F727" s="11">
        <v>509</v>
      </c>
      <c r="G727" s="11" t="s">
        <v>58</v>
      </c>
      <c r="H727" s="57">
        <v>43395.764143518521</v>
      </c>
      <c r="I727" s="57">
        <v>43395.770520833335</v>
      </c>
      <c r="J727" s="11" t="s">
        <v>166</v>
      </c>
      <c r="K727" s="9">
        <f t="shared" si="35"/>
        <v>43395.763888888891</v>
      </c>
      <c r="L727" s="9">
        <f t="shared" si="35"/>
        <v>43395.770138888889</v>
      </c>
      <c r="M727" s="49" t="str">
        <f t="shared" si="36"/>
        <v>43395.763888888943395.7701388889</v>
      </c>
      <c r="N727" s="50" t="str">
        <f t="shared" si="34"/>
        <v>肯定的</v>
      </c>
    </row>
    <row r="728" spans="1:16" s="11" customFormat="1" hidden="1" x14ac:dyDescent="0.4">
      <c r="B728" s="7">
        <v>22</v>
      </c>
      <c r="C728" s="57">
        <v>43395.868831018517</v>
      </c>
      <c r="D728" s="11">
        <v>545</v>
      </c>
      <c r="E728" s="11" t="s">
        <v>20</v>
      </c>
      <c r="F728" s="11">
        <v>507</v>
      </c>
      <c r="G728" s="11" t="s">
        <v>66</v>
      </c>
      <c r="H728" s="57">
        <v>43395.785995370374</v>
      </c>
      <c r="I728" s="57">
        <v>43395.792916666665</v>
      </c>
      <c r="J728" s="11" t="s">
        <v>166</v>
      </c>
      <c r="K728" s="9">
        <f t="shared" si="35"/>
        <v>43395.785416666666</v>
      </c>
      <c r="L728" s="9">
        <f t="shared" si="35"/>
        <v>43395.792361111111</v>
      </c>
      <c r="M728" s="49" t="str">
        <f t="shared" si="36"/>
        <v>43395.785416666743395.7923611111</v>
      </c>
      <c r="N728" s="50" t="str">
        <f t="shared" si="34"/>
        <v>肯定的</v>
      </c>
    </row>
    <row r="729" spans="1:16" s="11" customFormat="1" hidden="1" x14ac:dyDescent="0.4">
      <c r="B729" s="7">
        <v>22</v>
      </c>
      <c r="C729" s="57">
        <v>43395.795659722222</v>
      </c>
      <c r="D729" s="11">
        <v>503</v>
      </c>
      <c r="E729" s="11" t="s">
        <v>26</v>
      </c>
      <c r="F729" s="11">
        <v>545</v>
      </c>
      <c r="G729" s="11" t="s">
        <v>20</v>
      </c>
      <c r="H729" s="57">
        <v>43395.788136574076</v>
      </c>
      <c r="I729" s="57">
        <v>43395.793379629627</v>
      </c>
      <c r="J729" s="11" t="s">
        <v>166</v>
      </c>
      <c r="K729" s="9">
        <f t="shared" si="35"/>
        <v>43395.787499999999</v>
      </c>
      <c r="L729" s="9">
        <f t="shared" si="35"/>
        <v>43395.793055555558</v>
      </c>
      <c r="M729" s="49" t="str">
        <f t="shared" si="36"/>
        <v>43395.787543395.7930555556</v>
      </c>
      <c r="N729" s="50" t="str">
        <f t="shared" si="34"/>
        <v>肯定的</v>
      </c>
    </row>
    <row r="730" spans="1:16" s="11" customFormat="1" hidden="1" x14ac:dyDescent="0.4">
      <c r="B730" s="7">
        <v>22</v>
      </c>
      <c r="C730" s="57">
        <v>43395.848425925928</v>
      </c>
      <c r="D730" s="11">
        <v>543</v>
      </c>
      <c r="E730" s="11" t="s">
        <v>28</v>
      </c>
      <c r="F730" s="11">
        <v>530</v>
      </c>
      <c r="G730" s="11" t="s">
        <v>24</v>
      </c>
      <c r="H730" s="57">
        <v>43395.83965277778</v>
      </c>
      <c r="I730" s="57">
        <v>43395.848090277781</v>
      </c>
      <c r="J730" s="11" t="s">
        <v>166</v>
      </c>
      <c r="K730" s="9">
        <f t="shared" si="35"/>
        <v>43395.839583333334</v>
      </c>
      <c r="L730" s="9">
        <f t="shared" si="35"/>
        <v>43395.847916666666</v>
      </c>
      <c r="M730" s="49" t="str">
        <f t="shared" si="36"/>
        <v>43395.839583333343395.8479166667</v>
      </c>
      <c r="N730" s="50" t="str">
        <f t="shared" si="34"/>
        <v>肯定的</v>
      </c>
    </row>
    <row r="731" spans="1:16" s="11" customFormat="1" hidden="1" x14ac:dyDescent="0.4">
      <c r="B731" s="7">
        <v>22</v>
      </c>
      <c r="C731" s="57">
        <v>43395.849780092591</v>
      </c>
      <c r="D731" s="11">
        <v>545</v>
      </c>
      <c r="E731" s="11" t="s">
        <v>20</v>
      </c>
      <c r="F731" s="11">
        <v>533</v>
      </c>
      <c r="G731" s="11" t="s">
        <v>92</v>
      </c>
      <c r="H731" s="57">
        <v>43395.843981481485</v>
      </c>
      <c r="I731" s="57">
        <v>43395.849641203706</v>
      </c>
      <c r="J731" s="11" t="s">
        <v>166</v>
      </c>
      <c r="K731" s="9">
        <f t="shared" si="35"/>
        <v>43395.84375</v>
      </c>
      <c r="L731" s="9">
        <f t="shared" si="35"/>
        <v>43395.849305555559</v>
      </c>
      <c r="M731" s="49" t="str">
        <f t="shared" si="36"/>
        <v>43395.8437543395.8493055556</v>
      </c>
      <c r="N731" s="50" t="str">
        <f t="shared" si="34"/>
        <v>肯定的</v>
      </c>
    </row>
    <row r="732" spans="1:16" s="11" customFormat="1" hidden="1" x14ac:dyDescent="0.4">
      <c r="A732" s="7"/>
      <c r="B732" s="7">
        <v>22</v>
      </c>
      <c r="C732" s="8">
        <v>43395.863958333335</v>
      </c>
      <c r="D732" s="7">
        <v>523</v>
      </c>
      <c r="E732" s="7" t="s">
        <v>38</v>
      </c>
      <c r="F732" s="7">
        <v>546</v>
      </c>
      <c r="G732" s="7" t="s">
        <v>64</v>
      </c>
      <c r="H732" s="8">
        <v>43395.854594907411</v>
      </c>
      <c r="I732" s="8">
        <v>43395.862326388888</v>
      </c>
      <c r="J732" s="7" t="s">
        <v>166</v>
      </c>
      <c r="K732" s="9">
        <f t="shared" si="35"/>
        <v>43395.854166666664</v>
      </c>
      <c r="L732" s="9">
        <f t="shared" si="35"/>
        <v>43395.861805555556</v>
      </c>
      <c r="M732" s="49" t="str">
        <f t="shared" si="36"/>
        <v>43395.854166666743395.8618055556</v>
      </c>
      <c r="N732" s="50" t="str">
        <f t="shared" si="34"/>
        <v>肯定的</v>
      </c>
      <c r="O732" s="7"/>
      <c r="P732" s="7"/>
    </row>
    <row r="733" spans="1:16" s="11" customFormat="1" hidden="1" x14ac:dyDescent="0.4">
      <c r="B733" s="7">
        <v>23</v>
      </c>
      <c r="C733" s="57">
        <v>43396.429872685185</v>
      </c>
      <c r="D733" s="11">
        <v>525</v>
      </c>
      <c r="E733" s="11" t="s">
        <v>51</v>
      </c>
      <c r="F733" s="11">
        <v>502</v>
      </c>
      <c r="G733" s="11" t="s">
        <v>49</v>
      </c>
      <c r="H733" s="57">
        <v>43396.401516203703</v>
      </c>
      <c r="I733" s="57">
        <v>43396.429166666669</v>
      </c>
      <c r="J733" s="11" t="s">
        <v>166</v>
      </c>
      <c r="K733" s="9">
        <f t="shared" si="35"/>
        <v>43396.401388888888</v>
      </c>
      <c r="L733" s="9">
        <f t="shared" si="35"/>
        <v>43396.429166666669</v>
      </c>
      <c r="M733" s="49" t="str">
        <f t="shared" si="36"/>
        <v>43396.401388888943396.4291666667</v>
      </c>
      <c r="N733" s="50" t="str">
        <f t="shared" si="34"/>
        <v>肯定的</v>
      </c>
    </row>
    <row r="734" spans="1:16" s="11" customFormat="1" hidden="1" x14ac:dyDescent="0.4">
      <c r="B734" s="7">
        <v>23</v>
      </c>
      <c r="C734" s="57">
        <v>43396.438692129632</v>
      </c>
      <c r="D734" s="11">
        <v>541</v>
      </c>
      <c r="E734" s="11" t="s">
        <v>56</v>
      </c>
      <c r="F734" s="11">
        <v>503</v>
      </c>
      <c r="G734" s="11" t="s">
        <v>26</v>
      </c>
      <c r="H734" s="57">
        <v>43396.41679398148</v>
      </c>
      <c r="I734" s="57">
        <v>43396.438136574077</v>
      </c>
      <c r="J734" s="11" t="s">
        <v>166</v>
      </c>
      <c r="K734" s="9">
        <f t="shared" si="35"/>
        <v>43396.416666666664</v>
      </c>
      <c r="L734" s="9">
        <f t="shared" si="35"/>
        <v>43396.4375</v>
      </c>
      <c r="M734" s="49" t="str">
        <f t="shared" si="36"/>
        <v>43396.416666666743396.4375</v>
      </c>
      <c r="N734" s="50" t="str">
        <f t="shared" si="34"/>
        <v>肯定的</v>
      </c>
    </row>
    <row r="735" spans="1:16" s="11" customFormat="1" hidden="1" x14ac:dyDescent="0.4">
      <c r="B735" s="7">
        <v>23</v>
      </c>
      <c r="C735" s="57">
        <v>43396.429467592592</v>
      </c>
      <c r="D735" s="11">
        <v>545</v>
      </c>
      <c r="E735" s="11" t="s">
        <v>20</v>
      </c>
      <c r="F735" s="11">
        <v>543</v>
      </c>
      <c r="G735" s="11" t="s">
        <v>28</v>
      </c>
      <c r="H735" s="57">
        <v>43396.418043981481</v>
      </c>
      <c r="I735" s="57">
        <v>43396.429097222222</v>
      </c>
      <c r="J735" s="11" t="s">
        <v>166</v>
      </c>
      <c r="K735" s="9">
        <f t="shared" si="35"/>
        <v>43396.417361111111</v>
      </c>
      <c r="L735" s="9">
        <f t="shared" si="35"/>
        <v>43396.428472222222</v>
      </c>
      <c r="M735" s="49" t="str">
        <f t="shared" si="36"/>
        <v>43396.417361111143396.4284722222</v>
      </c>
      <c r="N735" s="50" t="str">
        <f t="shared" ref="N735:N798" si="37">J735</f>
        <v>肯定的</v>
      </c>
    </row>
    <row r="736" spans="1:16" s="11" customFormat="1" hidden="1" x14ac:dyDescent="0.4">
      <c r="B736" s="7">
        <v>23</v>
      </c>
      <c r="C736" s="57">
        <v>43396.468553240738</v>
      </c>
      <c r="D736" s="11">
        <v>514</v>
      </c>
      <c r="E736" s="11" t="s">
        <v>40</v>
      </c>
      <c r="F736" s="11">
        <v>508</v>
      </c>
      <c r="G736" s="11" t="s">
        <v>32</v>
      </c>
      <c r="H736" s="57">
        <v>43396.456597222219</v>
      </c>
      <c r="I736" s="57">
        <v>43396.468310185184</v>
      </c>
      <c r="J736" s="11" t="s">
        <v>166</v>
      </c>
      <c r="K736" s="9">
        <f t="shared" si="35"/>
        <v>43396.456250000003</v>
      </c>
      <c r="L736" s="9">
        <f t="shared" si="35"/>
        <v>43396.468055555553</v>
      </c>
      <c r="M736" s="49" t="str">
        <f t="shared" si="36"/>
        <v>43396.4562543396.4680555556</v>
      </c>
      <c r="N736" s="50" t="str">
        <f t="shared" si="37"/>
        <v>肯定的</v>
      </c>
    </row>
    <row r="737" spans="2:14" s="11" customFormat="1" hidden="1" x14ac:dyDescent="0.4">
      <c r="B737" s="7">
        <v>23</v>
      </c>
      <c r="C737" s="57">
        <v>43396.479780092595</v>
      </c>
      <c r="D737" s="11">
        <v>503</v>
      </c>
      <c r="E737" s="11" t="s">
        <v>26</v>
      </c>
      <c r="F737" s="11">
        <v>508</v>
      </c>
      <c r="G737" s="11" t="s">
        <v>32</v>
      </c>
      <c r="H737" s="57">
        <v>43396.469756944447</v>
      </c>
      <c r="I737" s="57">
        <v>43396.476087962961</v>
      </c>
      <c r="J737" s="11" t="s">
        <v>166</v>
      </c>
      <c r="K737" s="9">
        <f t="shared" si="35"/>
        <v>43396.469444444447</v>
      </c>
      <c r="L737" s="9">
        <f t="shared" si="35"/>
        <v>43396.475694444445</v>
      </c>
      <c r="M737" s="49" t="str">
        <f t="shared" si="36"/>
        <v>43396.469444444443396.4756944444</v>
      </c>
      <c r="N737" s="50" t="str">
        <f t="shared" si="37"/>
        <v>肯定的</v>
      </c>
    </row>
    <row r="738" spans="2:14" s="11" customFormat="1" hidden="1" x14ac:dyDescent="0.4">
      <c r="B738" s="7">
        <v>23</v>
      </c>
      <c r="C738" s="57">
        <v>43396.487291666665</v>
      </c>
      <c r="D738" s="11">
        <v>508</v>
      </c>
      <c r="E738" s="11" t="s">
        <v>32</v>
      </c>
      <c r="F738" s="11">
        <v>540</v>
      </c>
      <c r="G738" s="11" t="s">
        <v>71</v>
      </c>
      <c r="H738" s="57">
        <v>43396.476342592592</v>
      </c>
      <c r="I738" s="57">
        <v>43396.486967592595</v>
      </c>
      <c r="J738" s="11" t="s">
        <v>166</v>
      </c>
      <c r="K738" s="9">
        <f t="shared" si="35"/>
        <v>43396.475694444445</v>
      </c>
      <c r="L738" s="9">
        <f t="shared" si="35"/>
        <v>43396.486805555556</v>
      </c>
      <c r="M738" s="49" t="str">
        <f t="shared" si="36"/>
        <v>43396.475694444443396.4868055556</v>
      </c>
      <c r="N738" s="50" t="str">
        <f t="shared" si="37"/>
        <v>肯定的</v>
      </c>
    </row>
    <row r="739" spans="2:14" s="11" customFormat="1" hidden="1" x14ac:dyDescent="0.4">
      <c r="B739" s="7">
        <v>23</v>
      </c>
      <c r="C739" s="57">
        <v>43396.540775462963</v>
      </c>
      <c r="D739" s="11">
        <v>521</v>
      </c>
      <c r="E739" s="11" t="s">
        <v>60</v>
      </c>
      <c r="F739" s="11">
        <v>548</v>
      </c>
      <c r="G739" s="11" t="s">
        <v>54</v>
      </c>
      <c r="H739" s="57">
        <v>43396.513252314813</v>
      </c>
      <c r="I739" s="57">
        <v>43396.539629629631</v>
      </c>
      <c r="J739" s="11" t="s">
        <v>166</v>
      </c>
      <c r="K739" s="9">
        <f t="shared" si="35"/>
        <v>43396.513194444444</v>
      </c>
      <c r="L739" s="9">
        <f t="shared" si="35"/>
        <v>43396.539583333331</v>
      </c>
      <c r="M739" s="49" t="str">
        <f t="shared" si="36"/>
        <v>43396.513194444443396.5395833333</v>
      </c>
      <c r="N739" s="50" t="str">
        <f t="shared" si="37"/>
        <v>肯定的</v>
      </c>
    </row>
    <row r="740" spans="2:14" s="11" customFormat="1" hidden="1" x14ac:dyDescent="0.4">
      <c r="B740" s="7">
        <v>23</v>
      </c>
      <c r="C740" s="57">
        <v>43396.526631944442</v>
      </c>
      <c r="D740" s="11">
        <v>526</v>
      </c>
      <c r="E740" s="11" t="s">
        <v>69</v>
      </c>
      <c r="F740" s="11">
        <v>511</v>
      </c>
      <c r="G740" s="11" t="s">
        <v>36</v>
      </c>
      <c r="H740" s="57">
        <v>43396.520740740743</v>
      </c>
      <c r="I740" s="57">
        <v>43396.525902777779</v>
      </c>
      <c r="J740" s="11" t="s">
        <v>166</v>
      </c>
      <c r="K740" s="9">
        <f t="shared" si="35"/>
        <v>43396.520138888889</v>
      </c>
      <c r="L740" s="9">
        <f t="shared" si="35"/>
        <v>43396.525694444441</v>
      </c>
      <c r="M740" s="49" t="str">
        <f t="shared" si="36"/>
        <v>43396.520138888943396.5256944444</v>
      </c>
      <c r="N740" s="50" t="str">
        <f t="shared" si="37"/>
        <v>肯定的</v>
      </c>
    </row>
    <row r="741" spans="2:14" s="11" customFormat="1" hidden="1" x14ac:dyDescent="0.4">
      <c r="B741" s="7">
        <v>23</v>
      </c>
      <c r="C741" s="57">
        <v>43396.583726851852</v>
      </c>
      <c r="D741" s="11">
        <v>545</v>
      </c>
      <c r="E741" s="11" t="s">
        <v>20</v>
      </c>
      <c r="F741" s="11">
        <v>539</v>
      </c>
      <c r="G741" s="11" t="s">
        <v>42</v>
      </c>
      <c r="H741" s="57">
        <v>43396.565486111111</v>
      </c>
      <c r="I741" s="57">
        <v>43396.580787037034</v>
      </c>
      <c r="J741" s="11" t="s">
        <v>166</v>
      </c>
      <c r="K741" s="9">
        <f t="shared" si="35"/>
        <v>43396.56527777778</v>
      </c>
      <c r="L741" s="9">
        <f t="shared" si="35"/>
        <v>43396.580555555556</v>
      </c>
      <c r="M741" s="49" t="str">
        <f t="shared" si="36"/>
        <v>43396.565277777843396.5805555556</v>
      </c>
      <c r="N741" s="50" t="str">
        <f t="shared" si="37"/>
        <v>肯定的</v>
      </c>
    </row>
    <row r="742" spans="2:14" s="11" customFormat="1" hidden="1" x14ac:dyDescent="0.4">
      <c r="B742" s="7">
        <v>23</v>
      </c>
      <c r="C742" s="57">
        <v>43396.584664351853</v>
      </c>
      <c r="D742" s="11">
        <v>543</v>
      </c>
      <c r="E742" s="11" t="s">
        <v>28</v>
      </c>
      <c r="F742" s="11">
        <v>540</v>
      </c>
      <c r="G742" s="11" t="s">
        <v>71</v>
      </c>
      <c r="H742" s="57">
        <v>43396.575231481482</v>
      </c>
      <c r="I742" s="57">
        <v>43396.584502314814</v>
      </c>
      <c r="J742" s="11" t="s">
        <v>166</v>
      </c>
      <c r="K742" s="9">
        <f t="shared" si="35"/>
        <v>43396.574999999997</v>
      </c>
      <c r="L742" s="9">
        <f t="shared" si="35"/>
        <v>43396.584027777775</v>
      </c>
      <c r="M742" s="49" t="str">
        <f t="shared" si="36"/>
        <v>43396.57543396.5840277778</v>
      </c>
      <c r="N742" s="50" t="str">
        <f t="shared" si="37"/>
        <v>肯定的</v>
      </c>
    </row>
    <row r="743" spans="2:14" s="11" customFormat="1" hidden="1" x14ac:dyDescent="0.4">
      <c r="B743" s="7">
        <v>23</v>
      </c>
      <c r="C743" s="57">
        <v>43396.598657407405</v>
      </c>
      <c r="D743" s="11">
        <v>533</v>
      </c>
      <c r="E743" s="11" t="s">
        <v>92</v>
      </c>
      <c r="F743" s="11">
        <v>508</v>
      </c>
      <c r="G743" s="11" t="s">
        <v>32</v>
      </c>
      <c r="H743" s="57">
        <v>43396.587175925924</v>
      </c>
      <c r="I743" s="57">
        <v>43396.59746527778</v>
      </c>
      <c r="J743" s="11" t="s">
        <v>166</v>
      </c>
      <c r="K743" s="9">
        <f t="shared" si="35"/>
        <v>43396.586805555555</v>
      </c>
      <c r="L743" s="9">
        <f t="shared" si="35"/>
        <v>43396.597222222219</v>
      </c>
      <c r="M743" s="49" t="str">
        <f t="shared" si="36"/>
        <v>43396.586805555643396.5972222222</v>
      </c>
      <c r="N743" s="50" t="str">
        <f t="shared" si="37"/>
        <v>肯定的</v>
      </c>
    </row>
    <row r="744" spans="2:14" s="11" customFormat="1" hidden="1" x14ac:dyDescent="0.4">
      <c r="B744" s="7">
        <v>23</v>
      </c>
      <c r="C744" s="57">
        <v>43396.599039351851</v>
      </c>
      <c r="D744" s="11">
        <v>546</v>
      </c>
      <c r="E744" s="11" t="s">
        <v>64</v>
      </c>
      <c r="F744" s="11">
        <v>543</v>
      </c>
      <c r="G744" s="11" t="s">
        <v>28</v>
      </c>
      <c r="H744" s="57">
        <v>43396.590127314812</v>
      </c>
      <c r="I744" s="57">
        <v>43396.598935185182</v>
      </c>
      <c r="J744" s="11" t="s">
        <v>166</v>
      </c>
      <c r="K744" s="9">
        <f t="shared" si="35"/>
        <v>43396.589583333334</v>
      </c>
      <c r="L744" s="9">
        <f t="shared" si="35"/>
        <v>43396.598611111112</v>
      </c>
      <c r="M744" s="49" t="str">
        <f t="shared" si="36"/>
        <v>43396.589583333343396.5986111111</v>
      </c>
      <c r="N744" s="50" t="str">
        <f t="shared" si="37"/>
        <v>肯定的</v>
      </c>
    </row>
    <row r="745" spans="2:14" s="11" customFormat="1" hidden="1" x14ac:dyDescent="0.4">
      <c r="B745" s="7">
        <v>23</v>
      </c>
      <c r="C745" s="57">
        <v>43396.612233796295</v>
      </c>
      <c r="D745" s="11">
        <v>546</v>
      </c>
      <c r="E745" s="11" t="s">
        <v>64</v>
      </c>
      <c r="F745" s="11">
        <v>539</v>
      </c>
      <c r="G745" s="11" t="s">
        <v>42</v>
      </c>
      <c r="H745" s="57">
        <v>43396.60328703704</v>
      </c>
      <c r="I745" s="57">
        <v>43396.612129629626</v>
      </c>
      <c r="J745" s="11" t="s">
        <v>166</v>
      </c>
      <c r="K745" s="9">
        <f t="shared" si="35"/>
        <v>43396.602777777778</v>
      </c>
      <c r="L745" s="9">
        <f t="shared" si="35"/>
        <v>43396.611805555556</v>
      </c>
      <c r="M745" s="49" t="str">
        <f t="shared" si="36"/>
        <v>43396.602777777843396.6118055556</v>
      </c>
      <c r="N745" s="50" t="str">
        <f t="shared" si="37"/>
        <v>肯定的</v>
      </c>
    </row>
    <row r="746" spans="2:14" s="11" customFormat="1" hidden="1" x14ac:dyDescent="0.4">
      <c r="B746" s="7">
        <v>23</v>
      </c>
      <c r="C746" s="57">
        <v>43396.627199074072</v>
      </c>
      <c r="D746" s="11">
        <v>546</v>
      </c>
      <c r="E746" s="11" t="s">
        <v>64</v>
      </c>
      <c r="F746" s="11">
        <v>530</v>
      </c>
      <c r="G746" s="11" t="s">
        <v>24</v>
      </c>
      <c r="H746" s="57">
        <v>43396.610833333332</v>
      </c>
      <c r="I746" s="57">
        <v>43396.625162037039</v>
      </c>
      <c r="J746" s="11" t="s">
        <v>166</v>
      </c>
      <c r="K746" s="9">
        <f t="shared" si="35"/>
        <v>43396.61041666667</v>
      </c>
      <c r="L746" s="9">
        <f t="shared" si="35"/>
        <v>43396.625</v>
      </c>
      <c r="M746" s="49" t="str">
        <f t="shared" si="36"/>
        <v>43396.610416666743396.625</v>
      </c>
      <c r="N746" s="50" t="str">
        <f t="shared" si="37"/>
        <v>肯定的</v>
      </c>
    </row>
    <row r="747" spans="2:14" s="11" customFormat="1" hidden="1" x14ac:dyDescent="0.4">
      <c r="B747" s="7">
        <v>23</v>
      </c>
      <c r="C747" s="57">
        <v>43396.636412037034</v>
      </c>
      <c r="D747" s="11">
        <v>508</v>
      </c>
      <c r="E747" s="11" t="s">
        <v>32</v>
      </c>
      <c r="F747" s="11">
        <v>543</v>
      </c>
      <c r="G747" s="11" t="s">
        <v>28</v>
      </c>
      <c r="H747" s="57">
        <v>43396.618981481479</v>
      </c>
      <c r="I747" s="57">
        <v>43396.62840277778</v>
      </c>
      <c r="J747" s="11" t="s">
        <v>166</v>
      </c>
      <c r="K747" s="9">
        <f t="shared" si="35"/>
        <v>43396.618750000001</v>
      </c>
      <c r="L747" s="9">
        <f t="shared" si="35"/>
        <v>43396.62777777778</v>
      </c>
      <c r="M747" s="49" t="str">
        <f t="shared" si="36"/>
        <v>43396.6187543396.6277777778</v>
      </c>
      <c r="N747" s="50" t="str">
        <f t="shared" si="37"/>
        <v>肯定的</v>
      </c>
    </row>
    <row r="748" spans="2:14" s="11" customFormat="1" hidden="1" x14ac:dyDescent="0.4">
      <c r="B748" s="7">
        <v>23</v>
      </c>
      <c r="C748" s="57">
        <v>43396.633611111109</v>
      </c>
      <c r="D748" s="11">
        <v>515</v>
      </c>
      <c r="E748" s="11" t="s">
        <v>73</v>
      </c>
      <c r="F748" s="11">
        <v>533</v>
      </c>
      <c r="G748" s="11" t="s">
        <v>92</v>
      </c>
      <c r="H748" s="57">
        <v>43396.627812500003</v>
      </c>
      <c r="I748" s="57">
        <v>43396.633564814816</v>
      </c>
      <c r="J748" s="11" t="s">
        <v>166</v>
      </c>
      <c r="K748" s="9">
        <f t="shared" si="35"/>
        <v>43396.62777777778</v>
      </c>
      <c r="L748" s="9">
        <f t="shared" si="35"/>
        <v>43396.633333333331</v>
      </c>
      <c r="M748" s="49" t="str">
        <f t="shared" si="36"/>
        <v>43396.627777777843396.6333333333</v>
      </c>
      <c r="N748" s="50" t="str">
        <f t="shared" si="37"/>
        <v>肯定的</v>
      </c>
    </row>
    <row r="749" spans="2:14" s="11" customFormat="1" hidden="1" x14ac:dyDescent="0.4">
      <c r="B749" s="7">
        <v>23</v>
      </c>
      <c r="C749" s="57">
        <v>43396.641608796293</v>
      </c>
      <c r="D749" s="11">
        <v>530</v>
      </c>
      <c r="E749" s="11" t="s">
        <v>24</v>
      </c>
      <c r="F749" s="11">
        <v>507</v>
      </c>
      <c r="G749" s="11" t="s">
        <v>66</v>
      </c>
      <c r="H749" s="57">
        <v>43396.630694444444</v>
      </c>
      <c r="I749" s="57">
        <v>43396.639768518522</v>
      </c>
      <c r="J749" s="11" t="s">
        <v>166</v>
      </c>
      <c r="K749" s="9">
        <f t="shared" si="35"/>
        <v>43396.630555555559</v>
      </c>
      <c r="L749" s="9">
        <f t="shared" si="35"/>
        <v>43396.63958333333</v>
      </c>
      <c r="M749" s="49" t="str">
        <f t="shared" si="36"/>
        <v>43396.630555555643396.6395833333</v>
      </c>
      <c r="N749" s="50" t="str">
        <f t="shared" si="37"/>
        <v>肯定的</v>
      </c>
    </row>
    <row r="750" spans="2:14" s="11" customFormat="1" hidden="1" x14ac:dyDescent="0.4">
      <c r="B750" s="7">
        <v>23</v>
      </c>
      <c r="C750" s="57">
        <v>43396.645613425928</v>
      </c>
      <c r="D750" s="11">
        <v>539</v>
      </c>
      <c r="E750" s="11" t="s">
        <v>42</v>
      </c>
      <c r="F750" s="11">
        <v>513</v>
      </c>
      <c r="G750" s="11" t="s">
        <v>44</v>
      </c>
      <c r="H750" s="57">
        <v>43396.636655092596</v>
      </c>
      <c r="I750" s="57">
        <v>43396.644942129627</v>
      </c>
      <c r="J750" s="11" t="s">
        <v>166</v>
      </c>
      <c r="K750" s="9">
        <f t="shared" si="35"/>
        <v>43396.636111111111</v>
      </c>
      <c r="L750" s="9">
        <f t="shared" si="35"/>
        <v>43396.644444444442</v>
      </c>
      <c r="M750" s="49" t="str">
        <f t="shared" si="36"/>
        <v>43396.636111111143396.6444444444</v>
      </c>
      <c r="N750" s="50" t="str">
        <f t="shared" si="37"/>
        <v>肯定的</v>
      </c>
    </row>
    <row r="751" spans="2:14" s="11" customFormat="1" hidden="1" x14ac:dyDescent="0.4">
      <c r="B751" s="7">
        <v>23</v>
      </c>
      <c r="C751" s="57">
        <v>43396.650289351855</v>
      </c>
      <c r="D751" s="11">
        <v>503</v>
      </c>
      <c r="E751" s="11" t="s">
        <v>26</v>
      </c>
      <c r="F751" s="11">
        <v>541</v>
      </c>
      <c r="G751" s="11" t="s">
        <v>56</v>
      </c>
      <c r="H751" s="57">
        <v>43396.641863425924</v>
      </c>
      <c r="I751" s="57">
        <v>43396.649618055555</v>
      </c>
      <c r="J751" s="11" t="s">
        <v>166</v>
      </c>
      <c r="K751" s="9">
        <f t="shared" si="35"/>
        <v>43396.64166666667</v>
      </c>
      <c r="L751" s="9">
        <f t="shared" si="35"/>
        <v>43396.649305555555</v>
      </c>
      <c r="M751" s="49" t="str">
        <f t="shared" si="36"/>
        <v>43396.641666666743396.6493055556</v>
      </c>
      <c r="N751" s="50" t="str">
        <f t="shared" si="37"/>
        <v>肯定的</v>
      </c>
    </row>
    <row r="752" spans="2:14" s="11" customFormat="1" hidden="1" x14ac:dyDescent="0.4">
      <c r="B752" s="7">
        <v>23</v>
      </c>
      <c r="C752" s="57">
        <v>43396.658645833333</v>
      </c>
      <c r="D752" s="11">
        <v>507</v>
      </c>
      <c r="E752" s="11" t="s">
        <v>66</v>
      </c>
      <c r="F752" s="11">
        <v>503</v>
      </c>
      <c r="G752" s="11" t="s">
        <v>26</v>
      </c>
      <c r="H752" s="57">
        <v>43396.651967592596</v>
      </c>
      <c r="I752" s="57">
        <v>43396.657488425924</v>
      </c>
      <c r="J752" s="11" t="s">
        <v>166</v>
      </c>
      <c r="K752" s="9">
        <f t="shared" ref="K752:L815" si="38">INT(H752*1440)/1440</f>
        <v>43396.651388888888</v>
      </c>
      <c r="L752" s="9">
        <f t="shared" si="38"/>
        <v>43396.656944444447</v>
      </c>
      <c r="M752" s="49" t="str">
        <f t="shared" ref="M752:M815" si="39">CONCATENATE(K752,L752)</f>
        <v>43396.651388888943396.6569444444</v>
      </c>
      <c r="N752" s="50" t="str">
        <f t="shared" si="37"/>
        <v>肯定的</v>
      </c>
    </row>
    <row r="753" spans="1:16" s="11" customFormat="1" hidden="1" x14ac:dyDescent="0.4">
      <c r="B753" s="7">
        <v>23</v>
      </c>
      <c r="C753" s="57">
        <v>43396.693287037036</v>
      </c>
      <c r="D753" s="11">
        <v>546</v>
      </c>
      <c r="E753" s="11" t="s">
        <v>64</v>
      </c>
      <c r="F753" s="11">
        <v>523</v>
      </c>
      <c r="G753" s="11" t="s">
        <v>38</v>
      </c>
      <c r="H753" s="57">
        <v>43396.685763888891</v>
      </c>
      <c r="I753" s="57">
        <v>43396.692407407405</v>
      </c>
      <c r="J753" s="11" t="s">
        <v>166</v>
      </c>
      <c r="K753" s="9">
        <f t="shared" si="38"/>
        <v>43396.685416666667</v>
      </c>
      <c r="L753" s="9">
        <f t="shared" si="38"/>
        <v>43396.692361111112</v>
      </c>
      <c r="M753" s="49" t="str">
        <f t="shared" si="39"/>
        <v>43396.685416666743396.6923611111</v>
      </c>
      <c r="N753" s="50" t="str">
        <f t="shared" si="37"/>
        <v>肯定的</v>
      </c>
    </row>
    <row r="754" spans="1:16" s="11" customFormat="1" hidden="1" x14ac:dyDescent="0.4">
      <c r="B754" s="7">
        <v>23</v>
      </c>
      <c r="C754" s="57">
        <v>43396.810682870368</v>
      </c>
      <c r="D754" s="11">
        <v>507</v>
      </c>
      <c r="E754" s="11" t="s">
        <v>66</v>
      </c>
      <c r="F754" s="11">
        <v>528</v>
      </c>
      <c r="G754" s="11" t="s">
        <v>35</v>
      </c>
      <c r="H754" s="57">
        <v>43396.688113425924</v>
      </c>
      <c r="I754" s="57">
        <v>43396.731226851851</v>
      </c>
      <c r="J754" s="11" t="s">
        <v>168</v>
      </c>
      <c r="K754" s="9">
        <f t="shared" si="38"/>
        <v>43396.6875</v>
      </c>
      <c r="L754" s="9">
        <f t="shared" si="38"/>
        <v>43396.730555555558</v>
      </c>
      <c r="M754" s="49" t="str">
        <f t="shared" si="39"/>
        <v>43396.687543396.7305555556</v>
      </c>
      <c r="N754" s="50" t="str">
        <f t="shared" si="37"/>
        <v>否定的</v>
      </c>
    </row>
    <row r="755" spans="1:16" s="11" customFormat="1" hidden="1" x14ac:dyDescent="0.4">
      <c r="B755" s="7">
        <v>23</v>
      </c>
      <c r="C755" s="57">
        <v>43396.713460648149</v>
      </c>
      <c r="D755" s="11">
        <v>507</v>
      </c>
      <c r="E755" s="11" t="s">
        <v>66</v>
      </c>
      <c r="F755" s="11">
        <v>534</v>
      </c>
      <c r="G755" s="11" t="s">
        <v>81</v>
      </c>
      <c r="H755" s="57">
        <v>43396.703530092593</v>
      </c>
      <c r="I755" s="57">
        <v>43396.713229166664</v>
      </c>
      <c r="J755" s="11" t="s">
        <v>166</v>
      </c>
      <c r="K755" s="9">
        <f t="shared" si="38"/>
        <v>43396.703472222223</v>
      </c>
      <c r="L755" s="9">
        <f t="shared" si="38"/>
        <v>43396.713194444441</v>
      </c>
      <c r="M755" s="49" t="str">
        <f t="shared" si="39"/>
        <v>43396.703472222243396.7131944444</v>
      </c>
      <c r="N755" s="50" t="str">
        <f t="shared" si="37"/>
        <v>肯定的</v>
      </c>
    </row>
    <row r="756" spans="1:16" s="11" customFormat="1" hidden="1" x14ac:dyDescent="0.4">
      <c r="B756" s="7">
        <v>23</v>
      </c>
      <c r="C756" s="57">
        <v>43396.751481481479</v>
      </c>
      <c r="D756" s="11">
        <v>523</v>
      </c>
      <c r="E756" s="11" t="s">
        <v>38</v>
      </c>
      <c r="F756" s="11">
        <v>543</v>
      </c>
      <c r="G756" s="11" t="s">
        <v>28</v>
      </c>
      <c r="H756" s="57">
        <v>43396.721631944441</v>
      </c>
      <c r="I756" s="57">
        <v>43396.751354166663</v>
      </c>
      <c r="J756" s="11" t="s">
        <v>166</v>
      </c>
      <c r="K756" s="9">
        <f t="shared" si="38"/>
        <v>43396.72152777778</v>
      </c>
      <c r="L756" s="9">
        <f t="shared" si="38"/>
        <v>43396.750694444447</v>
      </c>
      <c r="M756" s="49" t="str">
        <f t="shared" si="39"/>
        <v>43396.721527777843396.7506944444</v>
      </c>
      <c r="N756" s="50" t="str">
        <f t="shared" si="37"/>
        <v>肯定的</v>
      </c>
    </row>
    <row r="757" spans="1:16" s="11" customFormat="1" hidden="1" x14ac:dyDescent="0.4">
      <c r="B757" s="7">
        <v>23</v>
      </c>
      <c r="C757" s="57">
        <v>43396.736956018518</v>
      </c>
      <c r="D757" s="11">
        <v>539</v>
      </c>
      <c r="E757" s="11" t="s">
        <v>42</v>
      </c>
      <c r="F757" s="11">
        <v>509</v>
      </c>
      <c r="G757" s="11" t="s">
        <v>58</v>
      </c>
      <c r="H757" s="57">
        <v>43396.724675925929</v>
      </c>
      <c r="I757" s="57">
        <v>43396.736307870371</v>
      </c>
      <c r="J757" s="11" t="s">
        <v>166</v>
      </c>
      <c r="K757" s="9">
        <f t="shared" si="38"/>
        <v>43396.724305555559</v>
      </c>
      <c r="L757" s="9">
        <f t="shared" si="38"/>
        <v>43396.736111111109</v>
      </c>
      <c r="M757" s="49" t="str">
        <f t="shared" si="39"/>
        <v>43396.724305555643396.7361111111</v>
      </c>
      <c r="N757" s="50" t="str">
        <f t="shared" si="37"/>
        <v>肯定的</v>
      </c>
    </row>
    <row r="758" spans="1:16" s="11" customFormat="1" hidden="1" x14ac:dyDescent="0.4">
      <c r="B758" s="7">
        <v>23</v>
      </c>
      <c r="C758" s="57">
        <v>43396.78230324074</v>
      </c>
      <c r="D758" s="11">
        <v>507</v>
      </c>
      <c r="E758" s="11" t="s">
        <v>66</v>
      </c>
      <c r="F758" s="11">
        <v>533</v>
      </c>
      <c r="G758" s="11" t="s">
        <v>92</v>
      </c>
      <c r="H758" s="57">
        <v>43396.731365740743</v>
      </c>
      <c r="I758" s="57">
        <v>43396.782002314816</v>
      </c>
      <c r="J758" s="11" t="s">
        <v>166</v>
      </c>
      <c r="K758" s="9">
        <f t="shared" si="38"/>
        <v>43396.731249999997</v>
      </c>
      <c r="L758" s="9">
        <f t="shared" si="38"/>
        <v>43396.781944444447</v>
      </c>
      <c r="M758" s="49" t="str">
        <f t="shared" si="39"/>
        <v>43396.7312543396.7819444444</v>
      </c>
      <c r="N758" s="50" t="str">
        <f t="shared" si="37"/>
        <v>肯定的</v>
      </c>
    </row>
    <row r="759" spans="1:16" s="11" customFormat="1" hidden="1" x14ac:dyDescent="0.4">
      <c r="B759" s="7">
        <v>23</v>
      </c>
      <c r="C759" s="57">
        <v>43396.75068287037</v>
      </c>
      <c r="D759" s="11">
        <v>509</v>
      </c>
      <c r="E759" s="11" t="s">
        <v>58</v>
      </c>
      <c r="F759" s="11">
        <v>523</v>
      </c>
      <c r="G759" s="11" t="s">
        <v>38</v>
      </c>
      <c r="H759" s="57">
        <v>43396.737141203703</v>
      </c>
      <c r="I759" s="57">
        <v>43396.748761574076</v>
      </c>
      <c r="J759" s="11" t="s">
        <v>166</v>
      </c>
      <c r="K759" s="9">
        <f t="shared" si="38"/>
        <v>43396.736805555556</v>
      </c>
      <c r="L759" s="9">
        <f t="shared" si="38"/>
        <v>43396.748611111114</v>
      </c>
      <c r="M759" s="49" t="str">
        <f t="shared" si="39"/>
        <v>43396.736805555643396.7486111111</v>
      </c>
      <c r="N759" s="50" t="str">
        <f t="shared" si="37"/>
        <v>肯定的</v>
      </c>
    </row>
    <row r="760" spans="1:16" s="11" customFormat="1" hidden="1" x14ac:dyDescent="0.4">
      <c r="B760" s="7">
        <v>23</v>
      </c>
      <c r="C760" s="57">
        <v>43396.780486111114</v>
      </c>
      <c r="D760" s="11">
        <v>545</v>
      </c>
      <c r="E760" s="11" t="s">
        <v>20</v>
      </c>
      <c r="F760" s="11">
        <v>533</v>
      </c>
      <c r="G760" s="11" t="s">
        <v>92</v>
      </c>
      <c r="H760" s="57">
        <v>43396.768449074072</v>
      </c>
      <c r="I760" s="57">
        <v>43396.779814814814</v>
      </c>
      <c r="J760" s="11" t="s">
        <v>166</v>
      </c>
      <c r="K760" s="9">
        <f t="shared" si="38"/>
        <v>43396.768055555556</v>
      </c>
      <c r="L760" s="9">
        <f t="shared" si="38"/>
        <v>43396.779166666667</v>
      </c>
      <c r="M760" s="49" t="str">
        <f t="shared" si="39"/>
        <v>43396.768055555643396.7791666667</v>
      </c>
      <c r="N760" s="50" t="str">
        <f t="shared" si="37"/>
        <v>肯定的</v>
      </c>
    </row>
    <row r="761" spans="1:16" s="11" customFormat="1" hidden="1" x14ac:dyDescent="0.4">
      <c r="B761" s="7">
        <v>23</v>
      </c>
      <c r="C761" s="57">
        <v>43396.806111111109</v>
      </c>
      <c r="D761" s="11">
        <v>507</v>
      </c>
      <c r="E761" s="11" t="s">
        <v>66</v>
      </c>
      <c r="F761" s="11">
        <v>528</v>
      </c>
      <c r="G761" s="11" t="s">
        <v>35</v>
      </c>
      <c r="H761" s="57">
        <v>43396.791574074072</v>
      </c>
      <c r="I761" s="57">
        <v>43396.802789351852</v>
      </c>
      <c r="J761" s="11" t="s">
        <v>166</v>
      </c>
      <c r="K761" s="9">
        <f t="shared" si="38"/>
        <v>43396.790972222225</v>
      </c>
      <c r="L761" s="9">
        <f t="shared" si="38"/>
        <v>43396.802777777775</v>
      </c>
      <c r="M761" s="49" t="str">
        <f t="shared" si="39"/>
        <v>43396.790972222243396.8027777778</v>
      </c>
      <c r="N761" s="50" t="str">
        <f t="shared" si="37"/>
        <v>肯定的</v>
      </c>
    </row>
    <row r="762" spans="1:16" s="11" customFormat="1" hidden="1" x14ac:dyDescent="0.4">
      <c r="B762" s="7">
        <v>23</v>
      </c>
      <c r="C762" s="57">
        <v>43396.814791666664</v>
      </c>
      <c r="D762" s="11">
        <v>538</v>
      </c>
      <c r="E762" s="11" t="s">
        <v>62</v>
      </c>
      <c r="F762" s="11">
        <v>545</v>
      </c>
      <c r="G762" s="11" t="s">
        <v>20</v>
      </c>
      <c r="H762" s="57">
        <v>43396.798425925925</v>
      </c>
      <c r="I762" s="57">
        <v>43396.812893518516</v>
      </c>
      <c r="J762" s="11" t="s">
        <v>166</v>
      </c>
      <c r="K762" s="9">
        <f t="shared" si="38"/>
        <v>43396.79791666667</v>
      </c>
      <c r="L762" s="9">
        <f t="shared" si="38"/>
        <v>43396.8125</v>
      </c>
      <c r="M762" s="49" t="str">
        <f t="shared" si="39"/>
        <v>43396.797916666743396.8125</v>
      </c>
      <c r="N762" s="50" t="str">
        <f t="shared" si="37"/>
        <v>肯定的</v>
      </c>
    </row>
    <row r="763" spans="1:16" s="11" customFormat="1" hidden="1" x14ac:dyDescent="0.4">
      <c r="B763" s="7">
        <v>23</v>
      </c>
      <c r="C763" s="57">
        <v>43396.840069444443</v>
      </c>
      <c r="D763" s="11">
        <v>507</v>
      </c>
      <c r="E763" s="11" t="s">
        <v>66</v>
      </c>
      <c r="F763" s="11">
        <v>533</v>
      </c>
      <c r="G763" s="11" t="s">
        <v>92</v>
      </c>
      <c r="H763" s="57">
        <v>43396.82408564815</v>
      </c>
      <c r="I763" s="57">
        <v>43396.839780092596</v>
      </c>
      <c r="J763" s="11" t="s">
        <v>166</v>
      </c>
      <c r="K763" s="9">
        <f t="shared" si="38"/>
        <v>43396.823611111111</v>
      </c>
      <c r="L763" s="9">
        <f t="shared" si="38"/>
        <v>43396.839583333334</v>
      </c>
      <c r="M763" s="49" t="str">
        <f t="shared" si="39"/>
        <v>43396.823611111143396.8395833333</v>
      </c>
      <c r="N763" s="50" t="str">
        <f t="shared" si="37"/>
        <v>肯定的</v>
      </c>
    </row>
    <row r="764" spans="1:16" s="12" customFormat="1" hidden="1" x14ac:dyDescent="0.4">
      <c r="B764" s="7">
        <v>23</v>
      </c>
      <c r="C764" s="13">
        <v>43396.879803240743</v>
      </c>
      <c r="D764" s="12">
        <v>544</v>
      </c>
      <c r="E764" s="12" t="s">
        <v>22</v>
      </c>
      <c r="F764" s="12">
        <v>515</v>
      </c>
      <c r="G764" s="12" t="s">
        <v>73</v>
      </c>
      <c r="H764" s="13">
        <v>43396.833182870374</v>
      </c>
      <c r="I764" s="13">
        <v>43396.877476851849</v>
      </c>
      <c r="J764" s="12" t="s">
        <v>166</v>
      </c>
      <c r="K764" s="9">
        <f t="shared" si="38"/>
        <v>43396.832638888889</v>
      </c>
      <c r="L764" s="9">
        <f t="shared" si="38"/>
        <v>43396.877083333333</v>
      </c>
      <c r="M764" s="49" t="str">
        <f t="shared" si="39"/>
        <v>43396.832638888943396.8770833333</v>
      </c>
      <c r="N764" s="56" t="str">
        <f t="shared" si="37"/>
        <v>肯定的</v>
      </c>
    </row>
    <row r="765" spans="1:16" s="11" customFormat="1" hidden="1" x14ac:dyDescent="0.4">
      <c r="B765" s="7">
        <v>23</v>
      </c>
      <c r="C765" s="57">
        <v>43396.84883101852</v>
      </c>
      <c r="D765" s="11">
        <v>507</v>
      </c>
      <c r="E765" s="11" t="s">
        <v>66</v>
      </c>
      <c r="F765" s="11">
        <v>543</v>
      </c>
      <c r="G765" s="11" t="s">
        <v>28</v>
      </c>
      <c r="H765" s="57">
        <v>43396.834780092591</v>
      </c>
      <c r="I765" s="57">
        <v>43396.846585648149</v>
      </c>
      <c r="J765" s="11" t="s">
        <v>166</v>
      </c>
      <c r="K765" s="9">
        <f t="shared" si="38"/>
        <v>43396.834722222222</v>
      </c>
      <c r="L765" s="9">
        <f t="shared" si="38"/>
        <v>43396.84652777778</v>
      </c>
      <c r="M765" s="49" t="str">
        <f t="shared" si="39"/>
        <v>43396.834722222243396.8465277778</v>
      </c>
      <c r="N765" s="50" t="str">
        <f t="shared" si="37"/>
        <v>肯定的</v>
      </c>
    </row>
    <row r="766" spans="1:16" s="11" customFormat="1" hidden="1" x14ac:dyDescent="0.4">
      <c r="A766" s="7"/>
      <c r="B766" s="7">
        <v>23</v>
      </c>
      <c r="C766" s="8">
        <v>43396.847696759258</v>
      </c>
      <c r="D766" s="7">
        <v>544</v>
      </c>
      <c r="E766" s="7" t="s">
        <v>22</v>
      </c>
      <c r="F766" s="7">
        <v>515</v>
      </c>
      <c r="G766" s="7" t="s">
        <v>73</v>
      </c>
      <c r="H766" s="8">
        <v>43396.843159722222</v>
      </c>
      <c r="I766" s="8">
        <v>43396.847534722219</v>
      </c>
      <c r="J766" s="7" t="s">
        <v>166</v>
      </c>
      <c r="K766" s="9">
        <f t="shared" si="38"/>
        <v>43396.843055555553</v>
      </c>
      <c r="L766" s="9">
        <f t="shared" si="38"/>
        <v>43396.847222222219</v>
      </c>
      <c r="M766" s="49" t="str">
        <f t="shared" si="39"/>
        <v>43396.843055555643396.8472222222</v>
      </c>
      <c r="N766" s="50" t="str">
        <f t="shared" si="37"/>
        <v>肯定的</v>
      </c>
      <c r="O766" s="7"/>
      <c r="P766" s="7"/>
    </row>
    <row r="767" spans="1:16" s="11" customFormat="1" hidden="1" x14ac:dyDescent="0.4">
      <c r="B767" s="7">
        <v>24</v>
      </c>
      <c r="C767" s="57">
        <v>43397.43310185185</v>
      </c>
      <c r="D767" s="11">
        <v>546</v>
      </c>
      <c r="E767" s="11" t="s">
        <v>64</v>
      </c>
      <c r="F767" s="11">
        <v>543</v>
      </c>
      <c r="G767" s="11" t="s">
        <v>28</v>
      </c>
      <c r="H767" s="57">
        <v>43397.424432870372</v>
      </c>
      <c r="I767" s="57">
        <v>43397.432800925926</v>
      </c>
      <c r="J767" s="11" t="s">
        <v>166</v>
      </c>
      <c r="K767" s="9">
        <f t="shared" si="38"/>
        <v>43397.424305555556</v>
      </c>
      <c r="L767" s="9">
        <f t="shared" si="38"/>
        <v>43397.432638888888</v>
      </c>
      <c r="M767" s="49" t="str">
        <f t="shared" si="39"/>
        <v>43397.424305555643397.4326388889</v>
      </c>
      <c r="N767" s="50" t="str">
        <f t="shared" si="37"/>
        <v>肯定的</v>
      </c>
    </row>
    <row r="768" spans="1:16" s="11" customFormat="1" hidden="1" x14ac:dyDescent="0.4">
      <c r="B768" s="7">
        <v>24</v>
      </c>
      <c r="C768" s="57">
        <v>43397.49</v>
      </c>
      <c r="D768" s="11">
        <v>538</v>
      </c>
      <c r="E768" s="11" t="s">
        <v>62</v>
      </c>
      <c r="F768" s="11">
        <v>546</v>
      </c>
      <c r="G768" s="11" t="s">
        <v>64</v>
      </c>
      <c r="H768" s="57">
        <v>43397.468692129631</v>
      </c>
      <c r="I768" s="57">
        <v>43397.487858796296</v>
      </c>
      <c r="J768" s="11" t="s">
        <v>166</v>
      </c>
      <c r="K768" s="9">
        <f t="shared" si="38"/>
        <v>43397.468055555553</v>
      </c>
      <c r="L768" s="9">
        <f t="shared" si="38"/>
        <v>43397.487500000003</v>
      </c>
      <c r="M768" s="49" t="str">
        <f t="shared" si="39"/>
        <v>43397.468055555643397.4875</v>
      </c>
      <c r="N768" s="50" t="str">
        <f t="shared" si="37"/>
        <v>肯定的</v>
      </c>
    </row>
    <row r="769" spans="2:14" s="11" customFormat="1" hidden="1" x14ac:dyDescent="0.4">
      <c r="B769" s="7">
        <v>24</v>
      </c>
      <c r="C769" s="57">
        <v>43397.50917824074</v>
      </c>
      <c r="D769" s="11">
        <v>507</v>
      </c>
      <c r="E769" s="11" t="s">
        <v>66</v>
      </c>
      <c r="F769" s="11">
        <v>533</v>
      </c>
      <c r="G769" s="11" t="s">
        <v>92</v>
      </c>
      <c r="H769" s="57">
        <v>43397.492152777777</v>
      </c>
      <c r="I769" s="57">
        <v>43397.508715277778</v>
      </c>
      <c r="J769" s="11" t="s">
        <v>166</v>
      </c>
      <c r="K769" s="9">
        <f t="shared" si="38"/>
        <v>43397.491666666669</v>
      </c>
      <c r="L769" s="9">
        <f t="shared" si="38"/>
        <v>43397.508333333331</v>
      </c>
      <c r="M769" s="49" t="str">
        <f t="shared" si="39"/>
        <v>43397.491666666743397.5083333333</v>
      </c>
      <c r="N769" s="50" t="str">
        <f t="shared" si="37"/>
        <v>肯定的</v>
      </c>
    </row>
    <row r="770" spans="2:14" s="11" customFormat="1" hidden="1" x14ac:dyDescent="0.4">
      <c r="B770" s="7">
        <v>24</v>
      </c>
      <c r="C770" s="57">
        <v>43397.508750000001</v>
      </c>
      <c r="D770" s="11">
        <v>549</v>
      </c>
      <c r="E770" s="11" t="s">
        <v>77</v>
      </c>
      <c r="F770" s="11">
        <v>521</v>
      </c>
      <c r="G770" s="11" t="s">
        <v>60</v>
      </c>
      <c r="H770" s="57">
        <v>43397.500277777777</v>
      </c>
      <c r="I770" s="57">
        <v>43397.507662037038</v>
      </c>
      <c r="J770" s="11" t="s">
        <v>166</v>
      </c>
      <c r="K770" s="9">
        <f t="shared" si="38"/>
        <v>43397.5</v>
      </c>
      <c r="L770" s="9">
        <f t="shared" si="38"/>
        <v>43397.507638888892</v>
      </c>
      <c r="M770" s="49" t="str">
        <f t="shared" si="39"/>
        <v>43397.543397.5076388889</v>
      </c>
      <c r="N770" s="50" t="str">
        <f t="shared" si="37"/>
        <v>肯定的</v>
      </c>
    </row>
    <row r="771" spans="2:14" s="11" customFormat="1" hidden="1" x14ac:dyDescent="0.4">
      <c r="B771" s="7">
        <v>24</v>
      </c>
      <c r="C771" s="57">
        <v>43397.548935185187</v>
      </c>
      <c r="D771" s="11">
        <v>508</v>
      </c>
      <c r="E771" s="11" t="s">
        <v>32</v>
      </c>
      <c r="F771" s="11">
        <v>502</v>
      </c>
      <c r="G771" s="11" t="s">
        <v>49</v>
      </c>
      <c r="H771" s="57">
        <v>43397.540543981479</v>
      </c>
      <c r="I771" s="57">
        <v>43397.547488425924</v>
      </c>
      <c r="J771" s="11" t="s">
        <v>166</v>
      </c>
      <c r="K771" s="9">
        <f t="shared" si="38"/>
        <v>43397.540277777778</v>
      </c>
      <c r="L771" s="9">
        <f t="shared" si="38"/>
        <v>43397.547222222223</v>
      </c>
      <c r="M771" s="49" t="str">
        <f t="shared" si="39"/>
        <v>43397.540277777843397.5472222222</v>
      </c>
      <c r="N771" s="50" t="str">
        <f t="shared" si="37"/>
        <v>肯定的</v>
      </c>
    </row>
    <row r="772" spans="2:14" s="11" customFormat="1" hidden="1" x14ac:dyDescent="0.4">
      <c r="B772" s="7">
        <v>24</v>
      </c>
      <c r="C772" s="57">
        <v>43397.579942129632</v>
      </c>
      <c r="D772" s="11">
        <v>514</v>
      </c>
      <c r="E772" s="11" t="s">
        <v>40</v>
      </c>
      <c r="F772" s="11">
        <v>523</v>
      </c>
      <c r="G772" s="11" t="s">
        <v>38</v>
      </c>
      <c r="H772" s="57">
        <v>43397.564432870371</v>
      </c>
      <c r="I772" s="57">
        <v>43397.579756944448</v>
      </c>
      <c r="J772" s="11" t="s">
        <v>166</v>
      </c>
      <c r="K772" s="9">
        <f t="shared" si="38"/>
        <v>43397.563888888886</v>
      </c>
      <c r="L772" s="9">
        <f t="shared" si="38"/>
        <v>43397.57916666667</v>
      </c>
      <c r="M772" s="49" t="str">
        <f t="shared" si="39"/>
        <v>43397.563888888943397.5791666667</v>
      </c>
      <c r="N772" s="50" t="str">
        <f t="shared" si="37"/>
        <v>肯定的</v>
      </c>
    </row>
    <row r="773" spans="2:14" s="11" customFormat="1" hidden="1" x14ac:dyDescent="0.4">
      <c r="B773" s="7">
        <v>24</v>
      </c>
      <c r="C773" s="57">
        <v>43397.574733796297</v>
      </c>
      <c r="D773" s="11">
        <v>509</v>
      </c>
      <c r="E773" s="11" t="s">
        <v>58</v>
      </c>
      <c r="F773" s="11">
        <v>541</v>
      </c>
      <c r="G773" s="11" t="s">
        <v>56</v>
      </c>
      <c r="H773" s="57">
        <v>43397.56658564815</v>
      </c>
      <c r="I773" s="57">
        <v>43397.574594907404</v>
      </c>
      <c r="J773" s="11" t="s">
        <v>166</v>
      </c>
      <c r="K773" s="9">
        <f t="shared" si="38"/>
        <v>43397.565972222219</v>
      </c>
      <c r="L773" s="9">
        <f t="shared" si="38"/>
        <v>43397.574305555558</v>
      </c>
      <c r="M773" s="49" t="str">
        <f t="shared" si="39"/>
        <v>43397.565972222243397.5743055556</v>
      </c>
      <c r="N773" s="50" t="str">
        <f t="shared" si="37"/>
        <v>肯定的</v>
      </c>
    </row>
    <row r="774" spans="2:14" s="11" customFormat="1" hidden="1" x14ac:dyDescent="0.4">
      <c r="B774" s="7">
        <v>24</v>
      </c>
      <c r="C774" s="57">
        <v>43397.584467592591</v>
      </c>
      <c r="D774" s="11">
        <v>540</v>
      </c>
      <c r="E774" s="11" t="s">
        <v>71</v>
      </c>
      <c r="F774" s="11">
        <v>521</v>
      </c>
      <c r="G774" s="11" t="s">
        <v>60</v>
      </c>
      <c r="H774" s="57">
        <v>43397.572789351849</v>
      </c>
      <c r="I774" s="57">
        <v>43397.582349537035</v>
      </c>
      <c r="J774" s="11" t="s">
        <v>166</v>
      </c>
      <c r="K774" s="9">
        <f t="shared" si="38"/>
        <v>43397.572222222225</v>
      </c>
      <c r="L774" s="9">
        <f t="shared" si="38"/>
        <v>43397.581944444442</v>
      </c>
      <c r="M774" s="49" t="str">
        <f t="shared" si="39"/>
        <v>43397.572222222243397.5819444444</v>
      </c>
      <c r="N774" s="50" t="str">
        <f t="shared" si="37"/>
        <v>肯定的</v>
      </c>
    </row>
    <row r="775" spans="2:14" s="11" customFormat="1" hidden="1" x14ac:dyDescent="0.4">
      <c r="B775" s="7">
        <v>24</v>
      </c>
      <c r="C775" s="57">
        <v>43397.623865740738</v>
      </c>
      <c r="D775" s="11">
        <v>541</v>
      </c>
      <c r="E775" s="11" t="s">
        <v>56</v>
      </c>
      <c r="F775" s="11">
        <v>503</v>
      </c>
      <c r="G775" s="11" t="s">
        <v>26</v>
      </c>
      <c r="H775" s="57">
        <v>43397.612673611111</v>
      </c>
      <c r="I775" s="57">
        <v>43397.622303240743</v>
      </c>
      <c r="J775" s="11" t="s">
        <v>166</v>
      </c>
      <c r="K775" s="9">
        <f t="shared" si="38"/>
        <v>43397.612500000003</v>
      </c>
      <c r="L775" s="9">
        <f t="shared" si="38"/>
        <v>43397.62222222222</v>
      </c>
      <c r="M775" s="49" t="str">
        <f t="shared" si="39"/>
        <v>43397.612543397.6222222222</v>
      </c>
      <c r="N775" s="50" t="str">
        <f t="shared" si="37"/>
        <v>肯定的</v>
      </c>
    </row>
    <row r="776" spans="2:14" s="11" customFormat="1" hidden="1" x14ac:dyDescent="0.4">
      <c r="B776" s="7">
        <v>24</v>
      </c>
      <c r="C776" s="57">
        <v>43397.628796296296</v>
      </c>
      <c r="D776" s="11">
        <v>544</v>
      </c>
      <c r="E776" s="11" t="s">
        <v>22</v>
      </c>
      <c r="F776" s="11">
        <v>514</v>
      </c>
      <c r="G776" s="11" t="s">
        <v>40</v>
      </c>
      <c r="H776" s="57">
        <v>43397.622453703705</v>
      </c>
      <c r="I776" s="57">
        <v>43397.628472222219</v>
      </c>
      <c r="J776" s="11" t="s">
        <v>166</v>
      </c>
      <c r="K776" s="9">
        <f t="shared" si="38"/>
        <v>43397.62222222222</v>
      </c>
      <c r="L776" s="9">
        <f t="shared" si="38"/>
        <v>43397.628472222219</v>
      </c>
      <c r="M776" s="49" t="str">
        <f t="shared" si="39"/>
        <v>43397.622222222243397.6284722222</v>
      </c>
      <c r="N776" s="50" t="str">
        <f t="shared" si="37"/>
        <v>肯定的</v>
      </c>
    </row>
    <row r="777" spans="2:14" s="11" customFormat="1" hidden="1" x14ac:dyDescent="0.4">
      <c r="B777" s="7">
        <v>24</v>
      </c>
      <c r="C777" s="57">
        <v>43397.642083333332</v>
      </c>
      <c r="D777" s="11">
        <v>507</v>
      </c>
      <c r="E777" s="11" t="s">
        <v>66</v>
      </c>
      <c r="F777" s="11">
        <v>539</v>
      </c>
      <c r="G777" s="11" t="s">
        <v>42</v>
      </c>
      <c r="H777" s="57">
        <v>43397.628194444442</v>
      </c>
      <c r="I777" s="57">
        <v>43397.639039351852</v>
      </c>
      <c r="J777" s="11" t="s">
        <v>166</v>
      </c>
      <c r="K777" s="9">
        <f t="shared" si="38"/>
        <v>43397.62777777778</v>
      </c>
      <c r="L777" s="9">
        <f t="shared" si="38"/>
        <v>43397.638888888891</v>
      </c>
      <c r="M777" s="49" t="str">
        <f t="shared" si="39"/>
        <v>43397.627777777843397.6388888889</v>
      </c>
      <c r="N777" s="50" t="str">
        <f t="shared" si="37"/>
        <v>肯定的</v>
      </c>
    </row>
    <row r="778" spans="2:14" s="11" customFormat="1" hidden="1" x14ac:dyDescent="0.4">
      <c r="B778" s="7">
        <v>24</v>
      </c>
      <c r="C778" s="57">
        <v>43397.652708333335</v>
      </c>
      <c r="D778" s="11">
        <v>538</v>
      </c>
      <c r="E778" s="11" t="s">
        <v>62</v>
      </c>
      <c r="F778" s="11">
        <v>545</v>
      </c>
      <c r="G778" s="11" t="s">
        <v>20</v>
      </c>
      <c r="H778" s="57">
        <v>43397.639722222222</v>
      </c>
      <c r="I778" s="57">
        <v>43397.6481712963</v>
      </c>
      <c r="J778" s="11" t="s">
        <v>166</v>
      </c>
      <c r="K778" s="9">
        <f t="shared" si="38"/>
        <v>43397.63958333333</v>
      </c>
      <c r="L778" s="9">
        <f t="shared" si="38"/>
        <v>43397.647916666669</v>
      </c>
      <c r="M778" s="49" t="str">
        <f t="shared" si="39"/>
        <v>43397.639583333343397.6479166667</v>
      </c>
      <c r="N778" s="50" t="str">
        <f t="shared" si="37"/>
        <v>肯定的</v>
      </c>
    </row>
    <row r="779" spans="2:14" s="11" customFormat="1" hidden="1" x14ac:dyDescent="0.4">
      <c r="B779" s="7">
        <v>24</v>
      </c>
      <c r="C779" s="57">
        <v>43397.663784722223</v>
      </c>
      <c r="D779" s="11">
        <v>548</v>
      </c>
      <c r="E779" s="11" t="s">
        <v>54</v>
      </c>
      <c r="F779" s="11">
        <v>532</v>
      </c>
      <c r="G779" s="11" t="s">
        <v>75</v>
      </c>
      <c r="H779" s="57">
        <v>43397.644884259258</v>
      </c>
      <c r="I779" s="57">
        <v>43397.659398148149</v>
      </c>
      <c r="J779" s="11" t="s">
        <v>166</v>
      </c>
      <c r="K779" s="9">
        <f t="shared" si="38"/>
        <v>43397.644444444442</v>
      </c>
      <c r="L779" s="9">
        <f t="shared" si="38"/>
        <v>43397.65902777778</v>
      </c>
      <c r="M779" s="49" t="str">
        <f t="shared" si="39"/>
        <v>43397.644444444443397.6590277778</v>
      </c>
      <c r="N779" s="50" t="str">
        <f t="shared" si="37"/>
        <v>肯定的</v>
      </c>
    </row>
    <row r="780" spans="2:14" s="11" customFormat="1" hidden="1" x14ac:dyDescent="0.4">
      <c r="B780" s="7">
        <v>24</v>
      </c>
      <c r="C780" s="57">
        <v>43397.683495370373</v>
      </c>
      <c r="D780" s="11">
        <v>548</v>
      </c>
      <c r="E780" s="11" t="s">
        <v>54</v>
      </c>
      <c r="F780" s="11">
        <v>507</v>
      </c>
      <c r="G780" s="11" t="s">
        <v>66</v>
      </c>
      <c r="H780" s="57">
        <v>43397.662951388891</v>
      </c>
      <c r="I780" s="57">
        <v>43397.683055555557</v>
      </c>
      <c r="J780" s="11" t="s">
        <v>168</v>
      </c>
      <c r="K780" s="9">
        <f t="shared" si="38"/>
        <v>43397.662499999999</v>
      </c>
      <c r="L780" s="9">
        <f t="shared" si="38"/>
        <v>43397.682638888888</v>
      </c>
      <c r="M780" s="49" t="str">
        <f t="shared" si="39"/>
        <v>43397.662543397.6826388889</v>
      </c>
      <c r="N780" s="50" t="str">
        <f t="shared" si="37"/>
        <v>否定的</v>
      </c>
    </row>
    <row r="781" spans="2:14" s="11" customFormat="1" hidden="1" x14ac:dyDescent="0.4">
      <c r="B781" s="7">
        <v>24</v>
      </c>
      <c r="C781" s="57">
        <v>43397.68440972222</v>
      </c>
      <c r="D781" s="11">
        <v>548</v>
      </c>
      <c r="E781" s="11" t="s">
        <v>54</v>
      </c>
      <c r="F781" s="11">
        <v>502</v>
      </c>
      <c r="G781" s="11" t="s">
        <v>49</v>
      </c>
      <c r="H781" s="57">
        <v>43397.664675925924</v>
      </c>
      <c r="I781" s="57">
        <v>43397.680208333331</v>
      </c>
      <c r="J781" s="11" t="s">
        <v>168</v>
      </c>
      <c r="K781" s="9">
        <f t="shared" si="38"/>
        <v>43397.664583333331</v>
      </c>
      <c r="L781" s="9">
        <f t="shared" si="38"/>
        <v>43397.679861111108</v>
      </c>
      <c r="M781" s="49" t="str">
        <f t="shared" si="39"/>
        <v>43397.664583333343397.6798611111</v>
      </c>
      <c r="N781" s="50" t="str">
        <f t="shared" si="37"/>
        <v>否定的</v>
      </c>
    </row>
    <row r="782" spans="2:14" s="11" customFormat="1" hidden="1" x14ac:dyDescent="0.4">
      <c r="B782" s="7">
        <v>24</v>
      </c>
      <c r="C782" s="57">
        <v>43397.697604166664</v>
      </c>
      <c r="D782" s="11">
        <v>539</v>
      </c>
      <c r="E782" s="11" t="s">
        <v>42</v>
      </c>
      <c r="F782" s="11">
        <v>523</v>
      </c>
      <c r="G782" s="11" t="s">
        <v>38</v>
      </c>
      <c r="H782" s="57">
        <v>43397.6796412037</v>
      </c>
      <c r="I782" s="57">
        <v>43397.696030092593</v>
      </c>
      <c r="J782" s="11" t="s">
        <v>166</v>
      </c>
      <c r="K782" s="9">
        <f t="shared" si="38"/>
        <v>43397.679166666669</v>
      </c>
      <c r="L782" s="9">
        <f t="shared" si="38"/>
        <v>43397.695833333331</v>
      </c>
      <c r="M782" s="49" t="str">
        <f t="shared" si="39"/>
        <v>43397.679166666743397.6958333333</v>
      </c>
      <c r="N782" s="50" t="str">
        <f t="shared" si="37"/>
        <v>肯定的</v>
      </c>
    </row>
    <row r="783" spans="2:14" s="11" customFormat="1" hidden="1" x14ac:dyDescent="0.4">
      <c r="B783" s="7">
        <v>24</v>
      </c>
      <c r="C783" s="57">
        <v>43397.69458333333</v>
      </c>
      <c r="D783" s="11">
        <v>508</v>
      </c>
      <c r="E783" s="11" t="s">
        <v>32</v>
      </c>
      <c r="F783" s="11">
        <v>533</v>
      </c>
      <c r="G783" s="11" t="s">
        <v>92</v>
      </c>
      <c r="H783" s="57">
        <v>43397.683437500003</v>
      </c>
      <c r="I783" s="57">
        <v>43397.694293981483</v>
      </c>
      <c r="J783" s="11" t="s">
        <v>166</v>
      </c>
      <c r="K783" s="9">
        <f t="shared" si="38"/>
        <v>43397.683333333334</v>
      </c>
      <c r="L783" s="9">
        <f t="shared" si="38"/>
        <v>43397.693749999999</v>
      </c>
      <c r="M783" s="49" t="str">
        <f t="shared" si="39"/>
        <v>43397.683333333343397.69375</v>
      </c>
      <c r="N783" s="50" t="str">
        <f t="shared" si="37"/>
        <v>肯定的</v>
      </c>
    </row>
    <row r="784" spans="2:14" s="11" customFormat="1" hidden="1" x14ac:dyDescent="0.4">
      <c r="B784" s="7">
        <v>24</v>
      </c>
      <c r="C784" s="57">
        <v>43397.697546296295</v>
      </c>
      <c r="D784" s="11">
        <v>523</v>
      </c>
      <c r="E784" s="11" t="s">
        <v>38</v>
      </c>
      <c r="F784" s="11">
        <v>546</v>
      </c>
      <c r="G784" s="11" t="s">
        <v>64</v>
      </c>
      <c r="H784" s="57">
        <v>43397.689189814817</v>
      </c>
      <c r="I784" s="57">
        <v>43397.696631944447</v>
      </c>
      <c r="J784" s="11" t="s">
        <v>166</v>
      </c>
      <c r="K784" s="9">
        <f t="shared" si="38"/>
        <v>43397.688888888886</v>
      </c>
      <c r="L784" s="9">
        <f t="shared" si="38"/>
        <v>43397.696527777778</v>
      </c>
      <c r="M784" s="49" t="str">
        <f t="shared" si="39"/>
        <v>43397.688888888943397.6965277778</v>
      </c>
      <c r="N784" s="50" t="str">
        <f t="shared" si="37"/>
        <v>肯定的</v>
      </c>
    </row>
    <row r="785" spans="2:14" s="11" customFormat="1" hidden="1" x14ac:dyDescent="0.4">
      <c r="B785" s="7">
        <v>24</v>
      </c>
      <c r="C785" s="57">
        <v>43397.715162037035</v>
      </c>
      <c r="D785" s="11">
        <v>546</v>
      </c>
      <c r="E785" s="11" t="s">
        <v>64</v>
      </c>
      <c r="F785" s="11">
        <v>523</v>
      </c>
      <c r="G785" s="11" t="s">
        <v>38</v>
      </c>
      <c r="H785" s="57">
        <v>43397.704131944447</v>
      </c>
      <c r="I785" s="57">
        <v>43397.714791666665</v>
      </c>
      <c r="J785" s="11" t="s">
        <v>166</v>
      </c>
      <c r="K785" s="9">
        <f t="shared" si="38"/>
        <v>43397.703472222223</v>
      </c>
      <c r="L785" s="9">
        <f t="shared" si="38"/>
        <v>43397.714583333334</v>
      </c>
      <c r="M785" s="49" t="str">
        <f t="shared" si="39"/>
        <v>43397.703472222243397.7145833333</v>
      </c>
      <c r="N785" s="50" t="str">
        <f t="shared" si="37"/>
        <v>肯定的</v>
      </c>
    </row>
    <row r="786" spans="2:14" s="11" customFormat="1" hidden="1" x14ac:dyDescent="0.4">
      <c r="B786" s="7">
        <v>24</v>
      </c>
      <c r="C786" s="57">
        <v>43397.716192129628</v>
      </c>
      <c r="D786" s="11">
        <v>510</v>
      </c>
      <c r="E786" s="11" t="s">
        <v>79</v>
      </c>
      <c r="F786" s="11">
        <v>539</v>
      </c>
      <c r="G786" s="11" t="s">
        <v>42</v>
      </c>
      <c r="H786" s="57">
        <v>43397.708275462966</v>
      </c>
      <c r="I786" s="57">
        <v>43397.71539351852</v>
      </c>
      <c r="J786" s="11" t="s">
        <v>166</v>
      </c>
      <c r="K786" s="9">
        <f t="shared" si="38"/>
        <v>43397.707638888889</v>
      </c>
      <c r="L786" s="9">
        <f t="shared" si="38"/>
        <v>43397.715277777781</v>
      </c>
      <c r="M786" s="49" t="str">
        <f t="shared" si="39"/>
        <v>43397.707638888943397.7152777778</v>
      </c>
      <c r="N786" s="50" t="str">
        <f t="shared" si="37"/>
        <v>肯定的</v>
      </c>
    </row>
    <row r="787" spans="2:14" s="11" customFormat="1" hidden="1" x14ac:dyDescent="0.4">
      <c r="B787" s="7">
        <v>24</v>
      </c>
      <c r="C787" s="57">
        <v>43397.727893518517</v>
      </c>
      <c r="D787" s="11">
        <v>539</v>
      </c>
      <c r="E787" s="11" t="s">
        <v>42</v>
      </c>
      <c r="F787" s="11">
        <v>509</v>
      </c>
      <c r="G787" s="11" t="s">
        <v>58</v>
      </c>
      <c r="H787" s="57">
        <v>43397.720567129632</v>
      </c>
      <c r="I787" s="57">
        <v>43397.727743055555</v>
      </c>
      <c r="J787" s="11" t="s">
        <v>166</v>
      </c>
      <c r="K787" s="9">
        <f t="shared" si="38"/>
        <v>43397.720138888886</v>
      </c>
      <c r="L787" s="9">
        <f t="shared" si="38"/>
        <v>43397.727083333331</v>
      </c>
      <c r="M787" s="49" t="str">
        <f t="shared" si="39"/>
        <v>43397.720138888943397.7270833333</v>
      </c>
      <c r="N787" s="50" t="str">
        <f t="shared" si="37"/>
        <v>肯定的</v>
      </c>
    </row>
    <row r="788" spans="2:14" s="11" customFormat="1" hidden="1" x14ac:dyDescent="0.4">
      <c r="B788" s="7">
        <v>24</v>
      </c>
      <c r="C788" s="57">
        <v>43397.730162037034</v>
      </c>
      <c r="D788" s="11">
        <v>514</v>
      </c>
      <c r="E788" s="11" t="s">
        <v>40</v>
      </c>
      <c r="F788" s="11">
        <v>534</v>
      </c>
      <c r="G788" s="11" t="s">
        <v>81</v>
      </c>
      <c r="H788" s="57">
        <v>43397.723217592589</v>
      </c>
      <c r="I788" s="57">
        <v>43397.727731481478</v>
      </c>
      <c r="J788" s="11" t="s">
        <v>166</v>
      </c>
      <c r="K788" s="9">
        <f t="shared" si="38"/>
        <v>43397.722916666666</v>
      </c>
      <c r="L788" s="9">
        <f t="shared" si="38"/>
        <v>43397.727083333331</v>
      </c>
      <c r="M788" s="49" t="str">
        <f t="shared" si="39"/>
        <v>43397.722916666743397.7270833333</v>
      </c>
      <c r="N788" s="50" t="str">
        <f t="shared" si="37"/>
        <v>肯定的</v>
      </c>
    </row>
    <row r="789" spans="2:14" s="11" customFormat="1" hidden="1" x14ac:dyDescent="0.4">
      <c r="B789" s="7">
        <v>24</v>
      </c>
      <c r="C789" s="57">
        <v>43397.744259259256</v>
      </c>
      <c r="D789" s="11">
        <v>509</v>
      </c>
      <c r="E789" s="11" t="s">
        <v>58</v>
      </c>
      <c r="F789" s="11">
        <v>523</v>
      </c>
      <c r="G789" s="11" t="s">
        <v>38</v>
      </c>
      <c r="H789" s="57">
        <v>43397.731504629628</v>
      </c>
      <c r="I789" s="57">
        <v>43397.743449074071</v>
      </c>
      <c r="J789" s="11" t="s">
        <v>166</v>
      </c>
      <c r="K789" s="9">
        <f t="shared" si="38"/>
        <v>43397.731249999997</v>
      </c>
      <c r="L789" s="9">
        <f t="shared" si="38"/>
        <v>43397.743055555555</v>
      </c>
      <c r="M789" s="49" t="str">
        <f t="shared" si="39"/>
        <v>43397.7312543397.7430555556</v>
      </c>
      <c r="N789" s="50" t="str">
        <f t="shared" si="37"/>
        <v>肯定的</v>
      </c>
    </row>
    <row r="790" spans="2:14" s="11" customFormat="1" hidden="1" x14ac:dyDescent="0.4">
      <c r="B790" s="7">
        <v>24</v>
      </c>
      <c r="C790" s="57">
        <v>43397.749490740738</v>
      </c>
      <c r="D790" s="11">
        <v>543</v>
      </c>
      <c r="E790" s="11" t="s">
        <v>28</v>
      </c>
      <c r="F790" s="11">
        <v>510</v>
      </c>
      <c r="G790" s="11" t="s">
        <v>79</v>
      </c>
      <c r="H790" s="57">
        <v>43397.734120370369</v>
      </c>
      <c r="I790" s="57">
        <v>43397.745254629626</v>
      </c>
      <c r="J790" s="11" t="s">
        <v>166</v>
      </c>
      <c r="K790" s="9">
        <f t="shared" si="38"/>
        <v>43397.734027777777</v>
      </c>
      <c r="L790" s="9">
        <f t="shared" si="38"/>
        <v>43397.745138888888</v>
      </c>
      <c r="M790" s="49" t="str">
        <f t="shared" si="39"/>
        <v>43397.734027777843397.7451388889</v>
      </c>
      <c r="N790" s="50" t="str">
        <f t="shared" si="37"/>
        <v>肯定的</v>
      </c>
    </row>
    <row r="791" spans="2:14" s="11" customFormat="1" hidden="1" x14ac:dyDescent="0.4">
      <c r="B791" s="7">
        <v>24</v>
      </c>
      <c r="C791" s="57">
        <v>43397.766516203701</v>
      </c>
      <c r="D791" s="11">
        <v>543</v>
      </c>
      <c r="E791" s="11" t="s">
        <v>28</v>
      </c>
      <c r="F791" s="11">
        <v>507</v>
      </c>
      <c r="G791" s="11" t="s">
        <v>66</v>
      </c>
      <c r="H791" s="57">
        <v>43397.734756944446</v>
      </c>
      <c r="I791" s="57">
        <v>43397.764803240738</v>
      </c>
      <c r="J791" s="11" t="s">
        <v>166</v>
      </c>
      <c r="K791" s="9">
        <f t="shared" si="38"/>
        <v>43397.734722222223</v>
      </c>
      <c r="L791" s="9">
        <f t="shared" si="38"/>
        <v>43397.76458333333</v>
      </c>
      <c r="M791" s="49" t="str">
        <f t="shared" si="39"/>
        <v>43397.734722222243397.7645833333</v>
      </c>
      <c r="N791" s="50" t="str">
        <f t="shared" si="37"/>
        <v>肯定的</v>
      </c>
    </row>
    <row r="792" spans="2:14" s="11" customFormat="1" hidden="1" x14ac:dyDescent="0.4">
      <c r="B792" s="7">
        <v>24</v>
      </c>
      <c r="C792" s="57">
        <v>43397.749027777776</v>
      </c>
      <c r="D792" s="11">
        <v>549</v>
      </c>
      <c r="E792" s="11" t="s">
        <v>77</v>
      </c>
      <c r="F792" s="11">
        <v>543</v>
      </c>
      <c r="G792" s="11" t="s">
        <v>28</v>
      </c>
      <c r="H792" s="57">
        <v>43397.737638888888</v>
      </c>
      <c r="I792" s="57">
        <v>43397.747256944444</v>
      </c>
      <c r="J792" s="11" t="s">
        <v>166</v>
      </c>
      <c r="K792" s="9">
        <f t="shared" si="38"/>
        <v>43397.737500000003</v>
      </c>
      <c r="L792" s="9">
        <f t="shared" si="38"/>
        <v>43397.74722222222</v>
      </c>
      <c r="M792" s="49" t="str">
        <f t="shared" si="39"/>
        <v>43397.737543397.7472222222</v>
      </c>
      <c r="N792" s="50" t="str">
        <f t="shared" si="37"/>
        <v>肯定的</v>
      </c>
    </row>
    <row r="793" spans="2:14" s="11" customFormat="1" hidden="1" x14ac:dyDescent="0.4">
      <c r="B793" s="7">
        <v>24</v>
      </c>
      <c r="C793" s="57">
        <v>43397.755196759259</v>
      </c>
      <c r="D793" s="11">
        <v>523</v>
      </c>
      <c r="E793" s="11" t="s">
        <v>38</v>
      </c>
      <c r="F793" s="11">
        <v>543</v>
      </c>
      <c r="G793" s="11" t="s">
        <v>28</v>
      </c>
      <c r="H793" s="57">
        <v>43397.73841435185</v>
      </c>
      <c r="I793" s="57">
        <v>43397.754652777781</v>
      </c>
      <c r="J793" s="11" t="s">
        <v>166</v>
      </c>
      <c r="K793" s="9">
        <f t="shared" si="38"/>
        <v>43397.738194444442</v>
      </c>
      <c r="L793" s="9">
        <f t="shared" si="38"/>
        <v>43397.754166666666</v>
      </c>
      <c r="M793" s="49" t="str">
        <f t="shared" si="39"/>
        <v>43397.738194444443397.7541666667</v>
      </c>
      <c r="N793" s="50" t="str">
        <f t="shared" si="37"/>
        <v>肯定的</v>
      </c>
    </row>
    <row r="794" spans="2:14" s="11" customFormat="1" hidden="1" x14ac:dyDescent="0.4">
      <c r="B794" s="7">
        <v>24</v>
      </c>
      <c r="C794" s="57">
        <v>43397.770752314813</v>
      </c>
      <c r="D794" s="11">
        <v>546</v>
      </c>
      <c r="E794" s="11" t="s">
        <v>64</v>
      </c>
      <c r="F794" s="11">
        <v>541</v>
      </c>
      <c r="G794" s="11" t="s">
        <v>56</v>
      </c>
      <c r="H794" s="57">
        <v>43397.739525462966</v>
      </c>
      <c r="I794" s="57">
        <v>43397.770567129628</v>
      </c>
      <c r="J794" s="11" t="s">
        <v>166</v>
      </c>
      <c r="K794" s="9">
        <f t="shared" si="38"/>
        <v>43397.738888888889</v>
      </c>
      <c r="L794" s="9">
        <f t="shared" si="38"/>
        <v>43397.770138888889</v>
      </c>
      <c r="M794" s="49" t="str">
        <f t="shared" si="39"/>
        <v>43397.738888888943397.7701388889</v>
      </c>
      <c r="N794" s="50" t="str">
        <f t="shared" si="37"/>
        <v>肯定的</v>
      </c>
    </row>
    <row r="795" spans="2:14" s="11" customFormat="1" hidden="1" x14ac:dyDescent="0.4">
      <c r="B795" s="7">
        <v>24</v>
      </c>
      <c r="C795" s="57">
        <v>43397.755011574074</v>
      </c>
      <c r="D795" s="11">
        <v>507</v>
      </c>
      <c r="E795" s="11" t="s">
        <v>66</v>
      </c>
      <c r="F795" s="11">
        <v>543</v>
      </c>
      <c r="G795" s="11" t="s">
        <v>28</v>
      </c>
      <c r="H795" s="57">
        <v>43397.740057870367</v>
      </c>
      <c r="I795" s="57">
        <v>43397.754814814813</v>
      </c>
      <c r="J795" s="11" t="s">
        <v>166</v>
      </c>
      <c r="K795" s="9">
        <f t="shared" si="38"/>
        <v>43397.739583333336</v>
      </c>
      <c r="L795" s="9">
        <f t="shared" si="38"/>
        <v>43397.754166666666</v>
      </c>
      <c r="M795" s="49" t="str">
        <f t="shared" si="39"/>
        <v>43397.739583333343397.7541666667</v>
      </c>
      <c r="N795" s="50" t="str">
        <f t="shared" si="37"/>
        <v>肯定的</v>
      </c>
    </row>
    <row r="796" spans="2:14" s="11" customFormat="1" hidden="1" x14ac:dyDescent="0.4">
      <c r="B796" s="7">
        <v>24</v>
      </c>
      <c r="C796" s="57">
        <v>43397.766724537039</v>
      </c>
      <c r="D796" s="11">
        <v>515</v>
      </c>
      <c r="E796" s="11" t="s">
        <v>73</v>
      </c>
      <c r="F796" s="11">
        <v>511</v>
      </c>
      <c r="G796" s="11" t="s">
        <v>36</v>
      </c>
      <c r="H796" s="57">
        <v>43397.744444444441</v>
      </c>
      <c r="I796" s="57">
        <v>43397.76635416667</v>
      </c>
      <c r="J796" s="11" t="s">
        <v>166</v>
      </c>
      <c r="K796" s="9">
        <f t="shared" si="38"/>
        <v>43397.744444444441</v>
      </c>
      <c r="L796" s="9">
        <f t="shared" si="38"/>
        <v>43397.765972222223</v>
      </c>
      <c r="M796" s="49" t="str">
        <f t="shared" si="39"/>
        <v>43397.744444444443397.7659722222</v>
      </c>
      <c r="N796" s="50" t="str">
        <f t="shared" si="37"/>
        <v>肯定的</v>
      </c>
    </row>
    <row r="797" spans="2:14" s="11" customFormat="1" hidden="1" x14ac:dyDescent="0.4">
      <c r="B797" s="7">
        <v>24</v>
      </c>
      <c r="C797" s="57">
        <v>43397.809490740743</v>
      </c>
      <c r="D797" s="11">
        <v>543</v>
      </c>
      <c r="E797" s="11" t="s">
        <v>28</v>
      </c>
      <c r="F797" s="11">
        <v>541</v>
      </c>
      <c r="G797" s="11" t="s">
        <v>56</v>
      </c>
      <c r="H797" s="57">
        <v>43397.760682870372</v>
      </c>
      <c r="I797" s="57">
        <v>43397.808923611112</v>
      </c>
      <c r="J797" s="11" t="s">
        <v>166</v>
      </c>
      <c r="K797" s="9">
        <f t="shared" si="38"/>
        <v>43397.760416666664</v>
      </c>
      <c r="L797" s="9">
        <f t="shared" si="38"/>
        <v>43397.808333333334</v>
      </c>
      <c r="M797" s="49" t="str">
        <f t="shared" si="39"/>
        <v>43397.760416666743397.8083333333</v>
      </c>
      <c r="N797" s="50" t="str">
        <f t="shared" si="37"/>
        <v>肯定的</v>
      </c>
    </row>
    <row r="798" spans="2:14" s="11" customFormat="1" hidden="1" x14ac:dyDescent="0.4">
      <c r="B798" s="7">
        <v>24</v>
      </c>
      <c r="C798" s="57">
        <v>43397.786157407405</v>
      </c>
      <c r="D798" s="11">
        <v>509</v>
      </c>
      <c r="E798" s="11" t="s">
        <v>58</v>
      </c>
      <c r="F798" s="11">
        <v>532</v>
      </c>
      <c r="G798" s="11" t="s">
        <v>75</v>
      </c>
      <c r="H798" s="57">
        <v>43397.772870370369</v>
      </c>
      <c r="I798" s="57">
        <v>43397.785960648151</v>
      </c>
      <c r="J798" s="11" t="s">
        <v>166</v>
      </c>
      <c r="K798" s="9">
        <f t="shared" si="38"/>
        <v>43397.772222222222</v>
      </c>
      <c r="L798" s="9">
        <f t="shared" si="38"/>
        <v>43397.785416666666</v>
      </c>
      <c r="M798" s="49" t="str">
        <f t="shared" si="39"/>
        <v>43397.772222222243397.7854166667</v>
      </c>
      <c r="N798" s="50" t="str">
        <f t="shared" si="37"/>
        <v>肯定的</v>
      </c>
    </row>
    <row r="799" spans="2:14" s="11" customFormat="1" hidden="1" x14ac:dyDescent="0.4">
      <c r="B799" s="7">
        <v>24</v>
      </c>
      <c r="C799" s="57">
        <v>43397.791435185187</v>
      </c>
      <c r="D799" s="11">
        <v>515</v>
      </c>
      <c r="E799" s="11" t="s">
        <v>73</v>
      </c>
      <c r="F799" s="11">
        <v>543</v>
      </c>
      <c r="G799" s="11" t="s">
        <v>28</v>
      </c>
      <c r="H799" s="57">
        <v>43397.776319444441</v>
      </c>
      <c r="I799" s="57">
        <v>43397.789722222224</v>
      </c>
      <c r="J799" s="11" t="s">
        <v>166</v>
      </c>
      <c r="K799" s="9">
        <f t="shared" si="38"/>
        <v>43397.775694444441</v>
      </c>
      <c r="L799" s="9">
        <f t="shared" si="38"/>
        <v>43397.789583333331</v>
      </c>
      <c r="M799" s="49" t="str">
        <f t="shared" si="39"/>
        <v>43397.775694444443397.7895833333</v>
      </c>
      <c r="N799" s="50" t="str">
        <f t="shared" ref="N799:N841" si="40">J799</f>
        <v>肯定的</v>
      </c>
    </row>
    <row r="800" spans="2:14" s="11" customFormat="1" hidden="1" x14ac:dyDescent="0.4">
      <c r="B800" s="7">
        <v>24</v>
      </c>
      <c r="C800" s="57">
        <v>43397.794166666667</v>
      </c>
      <c r="D800" s="11">
        <v>511</v>
      </c>
      <c r="E800" s="11" t="s">
        <v>36</v>
      </c>
      <c r="F800" s="11">
        <v>521</v>
      </c>
      <c r="G800" s="11" t="s">
        <v>60</v>
      </c>
      <c r="H800" s="57">
        <v>43397.784016203703</v>
      </c>
      <c r="I800" s="57">
        <v>43397.790092592593</v>
      </c>
      <c r="J800" s="11" t="s">
        <v>166</v>
      </c>
      <c r="K800" s="9">
        <f t="shared" si="38"/>
        <v>43397.783333333333</v>
      </c>
      <c r="L800" s="9">
        <f t="shared" si="38"/>
        <v>43397.789583333331</v>
      </c>
      <c r="M800" s="49" t="str">
        <f t="shared" si="39"/>
        <v>43397.783333333343397.7895833333</v>
      </c>
      <c r="N800" s="50" t="str">
        <f t="shared" si="40"/>
        <v>肯定的</v>
      </c>
    </row>
    <row r="801" spans="2:14" s="11" customFormat="1" hidden="1" x14ac:dyDescent="0.4">
      <c r="B801" s="7">
        <v>24</v>
      </c>
      <c r="C801" s="57">
        <v>43397.810486111113</v>
      </c>
      <c r="D801" s="11">
        <v>549</v>
      </c>
      <c r="E801" s="11" t="s">
        <v>77</v>
      </c>
      <c r="F801" s="11">
        <v>514</v>
      </c>
      <c r="G801" s="11" t="s">
        <v>40</v>
      </c>
      <c r="H801" s="57">
        <v>43397.79351851852</v>
      </c>
      <c r="I801" s="57">
        <v>43397.806956018518</v>
      </c>
      <c r="J801" s="11" t="s">
        <v>166</v>
      </c>
      <c r="K801" s="9">
        <f t="shared" si="38"/>
        <v>43397.793055555558</v>
      </c>
      <c r="L801" s="9">
        <f t="shared" si="38"/>
        <v>43397.806944444441</v>
      </c>
      <c r="M801" s="49" t="str">
        <f t="shared" si="39"/>
        <v>43397.793055555643397.8069444444</v>
      </c>
      <c r="N801" s="50" t="str">
        <f t="shared" si="40"/>
        <v>肯定的</v>
      </c>
    </row>
    <row r="802" spans="2:14" s="11" customFormat="1" hidden="1" x14ac:dyDescent="0.4">
      <c r="B802" s="7">
        <v>24</v>
      </c>
      <c r="C802" s="57">
        <v>43397.807083333333</v>
      </c>
      <c r="D802" s="11">
        <v>521</v>
      </c>
      <c r="E802" s="11" t="s">
        <v>60</v>
      </c>
      <c r="F802" s="11">
        <v>533</v>
      </c>
      <c r="G802" s="11" t="s">
        <v>92</v>
      </c>
      <c r="H802" s="57">
        <v>43397.79478009259</v>
      </c>
      <c r="I802" s="57">
        <v>43397.806840277779</v>
      </c>
      <c r="J802" s="11" t="s">
        <v>166</v>
      </c>
      <c r="K802" s="9">
        <f t="shared" si="38"/>
        <v>43397.794444444444</v>
      </c>
      <c r="L802" s="9">
        <f t="shared" si="38"/>
        <v>43397.806250000001</v>
      </c>
      <c r="M802" s="49" t="str">
        <f t="shared" si="39"/>
        <v>43397.794444444443397.80625</v>
      </c>
      <c r="N802" s="50" t="str">
        <f t="shared" si="40"/>
        <v>肯定的</v>
      </c>
    </row>
    <row r="803" spans="2:14" s="11" customFormat="1" hidden="1" x14ac:dyDescent="0.4">
      <c r="B803" s="7">
        <v>24</v>
      </c>
      <c r="C803" s="57">
        <v>43397.806712962964</v>
      </c>
      <c r="D803" s="11">
        <v>521</v>
      </c>
      <c r="E803" s="11" t="s">
        <v>60</v>
      </c>
      <c r="F803" s="11">
        <v>546</v>
      </c>
      <c r="G803" s="11" t="s">
        <v>64</v>
      </c>
      <c r="H803" s="57">
        <v>43397.79483796296</v>
      </c>
      <c r="I803" s="57">
        <v>43397.803923611114</v>
      </c>
      <c r="J803" s="11" t="s">
        <v>166</v>
      </c>
      <c r="K803" s="9">
        <f t="shared" si="38"/>
        <v>43397.794444444444</v>
      </c>
      <c r="L803" s="9">
        <f t="shared" si="38"/>
        <v>43397.803472222222</v>
      </c>
      <c r="M803" s="49" t="str">
        <f t="shared" si="39"/>
        <v>43397.794444444443397.8034722222</v>
      </c>
      <c r="N803" s="50" t="str">
        <f t="shared" si="40"/>
        <v>肯定的</v>
      </c>
    </row>
    <row r="804" spans="2:14" s="12" customFormat="1" hidden="1" x14ac:dyDescent="0.4">
      <c r="B804" s="7">
        <v>24</v>
      </c>
      <c r="C804" s="13">
        <v>43397.841666666667</v>
      </c>
      <c r="D804" s="12">
        <v>507</v>
      </c>
      <c r="E804" s="12" t="s">
        <v>66</v>
      </c>
      <c r="F804" s="12">
        <v>526</v>
      </c>
      <c r="G804" s="12" t="s">
        <v>69</v>
      </c>
      <c r="H804" s="13">
        <v>43397.827997685185</v>
      </c>
      <c r="I804" s="13">
        <v>43397.841458333336</v>
      </c>
      <c r="J804" s="12" t="s">
        <v>166</v>
      </c>
      <c r="K804" s="9">
        <f t="shared" si="38"/>
        <v>43397.827777777777</v>
      </c>
      <c r="L804" s="9">
        <f t="shared" si="38"/>
        <v>43397.84097222222</v>
      </c>
      <c r="M804" s="49" t="str">
        <f t="shared" si="39"/>
        <v>43397.827777777843397.8409722222</v>
      </c>
      <c r="N804" s="56" t="str">
        <f t="shared" si="40"/>
        <v>肯定的</v>
      </c>
    </row>
    <row r="805" spans="2:14" s="11" customFormat="1" hidden="1" x14ac:dyDescent="0.4">
      <c r="B805" s="7">
        <v>25</v>
      </c>
      <c r="C805" s="57">
        <v>43398.479513888888</v>
      </c>
      <c r="D805" s="11">
        <v>515</v>
      </c>
      <c r="E805" s="11" t="s">
        <v>73</v>
      </c>
      <c r="F805" s="11">
        <v>514</v>
      </c>
      <c r="G805" s="11" t="s">
        <v>40</v>
      </c>
      <c r="H805" s="57">
        <v>43398.467962962961</v>
      </c>
      <c r="I805" s="57">
        <v>43398.479479166665</v>
      </c>
      <c r="J805" s="11" t="s">
        <v>166</v>
      </c>
      <c r="K805" s="9">
        <f t="shared" si="38"/>
        <v>43398.467361111114</v>
      </c>
      <c r="L805" s="9">
        <f t="shared" si="38"/>
        <v>43398.479166666664</v>
      </c>
      <c r="M805" s="49" t="str">
        <f t="shared" si="39"/>
        <v>43398.467361111143398.4791666667</v>
      </c>
      <c r="N805" s="50" t="str">
        <f t="shared" si="40"/>
        <v>肯定的</v>
      </c>
    </row>
    <row r="806" spans="2:14" s="11" customFormat="1" hidden="1" x14ac:dyDescent="0.4">
      <c r="B806" s="7">
        <v>25</v>
      </c>
      <c r="C806" s="57">
        <v>43398.509895833333</v>
      </c>
      <c r="D806" s="11">
        <v>514</v>
      </c>
      <c r="E806" s="11" t="s">
        <v>40</v>
      </c>
      <c r="F806" s="11">
        <v>548</v>
      </c>
      <c r="G806" s="11" t="s">
        <v>54</v>
      </c>
      <c r="H806" s="57">
        <v>43398.501643518517</v>
      </c>
      <c r="I806" s="57">
        <v>43398.509814814817</v>
      </c>
      <c r="J806" s="11" t="s">
        <v>166</v>
      </c>
      <c r="K806" s="9">
        <f t="shared" si="38"/>
        <v>43398.501388888886</v>
      </c>
      <c r="L806" s="9">
        <f t="shared" si="38"/>
        <v>43398.509722222225</v>
      </c>
      <c r="M806" s="49" t="str">
        <f t="shared" si="39"/>
        <v>43398.501388888943398.5097222222</v>
      </c>
      <c r="N806" s="50" t="str">
        <f t="shared" si="40"/>
        <v>肯定的</v>
      </c>
    </row>
    <row r="807" spans="2:14" s="11" customFormat="1" hidden="1" x14ac:dyDescent="0.4">
      <c r="B807" s="7">
        <v>25</v>
      </c>
      <c r="C807" s="57">
        <v>43398.530775462961</v>
      </c>
      <c r="D807" s="11">
        <v>528</v>
      </c>
      <c r="E807" s="11" t="s">
        <v>35</v>
      </c>
      <c r="F807" s="11">
        <v>533</v>
      </c>
      <c r="G807" s="11" t="s">
        <v>92</v>
      </c>
      <c r="H807" s="57">
        <v>43398.51059027778</v>
      </c>
      <c r="I807" s="57">
        <v>43398.530451388891</v>
      </c>
      <c r="J807" s="11" t="s">
        <v>166</v>
      </c>
      <c r="K807" s="9">
        <f t="shared" si="38"/>
        <v>43398.510416666664</v>
      </c>
      <c r="L807" s="9">
        <f t="shared" si="38"/>
        <v>43398.529861111114</v>
      </c>
      <c r="M807" s="49" t="str">
        <f t="shared" si="39"/>
        <v>43398.510416666743398.5298611111</v>
      </c>
      <c r="N807" s="50" t="str">
        <f t="shared" si="40"/>
        <v>肯定的</v>
      </c>
    </row>
    <row r="808" spans="2:14" s="11" customFormat="1" hidden="1" x14ac:dyDescent="0.4">
      <c r="B808" s="7">
        <v>25</v>
      </c>
      <c r="C808" s="57">
        <v>43398.520983796298</v>
      </c>
      <c r="D808" s="11">
        <v>514</v>
      </c>
      <c r="E808" s="11" t="s">
        <v>40</v>
      </c>
      <c r="F808" s="11">
        <v>534</v>
      </c>
      <c r="G808" s="11" t="s">
        <v>81</v>
      </c>
      <c r="H808" s="57">
        <v>43398.51321759259</v>
      </c>
      <c r="I808" s="57">
        <v>43398.517870370371</v>
      </c>
      <c r="J808" s="11" t="s">
        <v>166</v>
      </c>
      <c r="K808" s="9">
        <f t="shared" si="38"/>
        <v>43398.513194444444</v>
      </c>
      <c r="L808" s="9">
        <f t="shared" si="38"/>
        <v>43398.517361111109</v>
      </c>
      <c r="M808" s="49" t="str">
        <f t="shared" si="39"/>
        <v>43398.513194444443398.5173611111</v>
      </c>
      <c r="N808" s="50" t="str">
        <f t="shared" si="40"/>
        <v>肯定的</v>
      </c>
    </row>
    <row r="809" spans="2:14" s="11" customFormat="1" hidden="1" x14ac:dyDescent="0.4">
      <c r="B809" s="7">
        <v>25</v>
      </c>
      <c r="C809" s="57">
        <v>43398.580972222226</v>
      </c>
      <c r="D809" s="11">
        <v>513</v>
      </c>
      <c r="E809" s="11" t="s">
        <v>44</v>
      </c>
      <c r="F809" s="11">
        <v>546</v>
      </c>
      <c r="G809" s="11" t="s">
        <v>64</v>
      </c>
      <c r="H809" s="57">
        <v>43398.554942129631</v>
      </c>
      <c r="I809" s="57">
        <v>43398.577511574076</v>
      </c>
      <c r="J809" s="11" t="s">
        <v>166</v>
      </c>
      <c r="K809" s="9">
        <f t="shared" si="38"/>
        <v>43398.554861111108</v>
      </c>
      <c r="L809" s="9">
        <f t="shared" si="38"/>
        <v>43398.57708333333</v>
      </c>
      <c r="M809" s="49" t="str">
        <f t="shared" si="39"/>
        <v>43398.554861111143398.5770833333</v>
      </c>
      <c r="N809" s="50" t="str">
        <f t="shared" si="40"/>
        <v>肯定的</v>
      </c>
    </row>
    <row r="810" spans="2:14" s="11" customFormat="1" hidden="1" x14ac:dyDescent="0.4">
      <c r="B810" s="7">
        <v>25</v>
      </c>
      <c r="C810" s="57">
        <v>43398.584988425922</v>
      </c>
      <c r="D810" s="11">
        <v>530</v>
      </c>
      <c r="E810" s="11" t="s">
        <v>24</v>
      </c>
      <c r="F810" s="11">
        <v>533</v>
      </c>
      <c r="G810" s="11" t="s">
        <v>92</v>
      </c>
      <c r="H810" s="57">
        <v>43398.568171296298</v>
      </c>
      <c r="I810" s="57">
        <v>43398.584340277775</v>
      </c>
      <c r="J810" s="11" t="s">
        <v>166</v>
      </c>
      <c r="K810" s="9">
        <f t="shared" si="38"/>
        <v>43398.568055555559</v>
      </c>
      <c r="L810" s="9">
        <f t="shared" si="38"/>
        <v>43398.584027777775</v>
      </c>
      <c r="M810" s="49" t="str">
        <f t="shared" si="39"/>
        <v>43398.568055555643398.5840277778</v>
      </c>
      <c r="N810" s="50" t="str">
        <f t="shared" si="40"/>
        <v>肯定的</v>
      </c>
    </row>
    <row r="811" spans="2:14" s="11" customFormat="1" hidden="1" x14ac:dyDescent="0.4">
      <c r="B811" s="7">
        <v>25</v>
      </c>
      <c r="C811" s="57">
        <v>43398.600486111114</v>
      </c>
      <c r="D811" s="11">
        <v>534</v>
      </c>
      <c r="E811" s="11" t="s">
        <v>81</v>
      </c>
      <c r="F811" s="11">
        <v>523</v>
      </c>
      <c r="G811" s="11" t="s">
        <v>38</v>
      </c>
      <c r="H811" s="57">
        <v>43398.583148148151</v>
      </c>
      <c r="I811" s="57">
        <v>43398.600069444445</v>
      </c>
      <c r="J811" s="11" t="s">
        <v>166</v>
      </c>
      <c r="K811" s="9">
        <f t="shared" si="38"/>
        <v>43398.582638888889</v>
      </c>
      <c r="L811" s="9">
        <f t="shared" si="38"/>
        <v>43398.6</v>
      </c>
      <c r="M811" s="49" t="str">
        <f t="shared" si="39"/>
        <v>43398.582638888943398.6</v>
      </c>
      <c r="N811" s="50" t="str">
        <f t="shared" si="40"/>
        <v>肯定的</v>
      </c>
    </row>
    <row r="812" spans="2:14" s="11" customFormat="1" hidden="1" x14ac:dyDescent="0.4">
      <c r="B812" s="7">
        <v>25</v>
      </c>
      <c r="C812" s="57">
        <v>43398.606805555559</v>
      </c>
      <c r="D812" s="11">
        <v>546</v>
      </c>
      <c r="E812" s="11" t="s">
        <v>64</v>
      </c>
      <c r="F812" s="11">
        <v>540</v>
      </c>
      <c r="G812" s="11" t="s">
        <v>71</v>
      </c>
      <c r="H812" s="57">
        <v>43398.586828703701</v>
      </c>
      <c r="I812" s="57">
        <v>43398.60465277778</v>
      </c>
      <c r="J812" s="11" t="s">
        <v>166</v>
      </c>
      <c r="K812" s="9">
        <f t="shared" si="38"/>
        <v>43398.586805555555</v>
      </c>
      <c r="L812" s="9">
        <f t="shared" si="38"/>
        <v>43398.604166666664</v>
      </c>
      <c r="M812" s="49" t="str">
        <f t="shared" si="39"/>
        <v>43398.586805555643398.6041666667</v>
      </c>
      <c r="N812" s="50" t="str">
        <f t="shared" si="40"/>
        <v>肯定的</v>
      </c>
    </row>
    <row r="813" spans="2:14" s="11" customFormat="1" hidden="1" x14ac:dyDescent="0.4">
      <c r="B813" s="7">
        <v>25</v>
      </c>
      <c r="C813" s="57">
        <v>43398.602129629631</v>
      </c>
      <c r="D813" s="11">
        <v>546</v>
      </c>
      <c r="E813" s="11" t="s">
        <v>64</v>
      </c>
      <c r="F813" s="11">
        <v>543</v>
      </c>
      <c r="G813" s="11" t="s">
        <v>28</v>
      </c>
      <c r="H813" s="57">
        <v>43398.592083333337</v>
      </c>
      <c r="I813" s="57">
        <v>43398.599687499998</v>
      </c>
      <c r="J813" s="11" t="s">
        <v>166</v>
      </c>
      <c r="K813" s="9">
        <f t="shared" si="38"/>
        <v>43398.591666666667</v>
      </c>
      <c r="L813" s="9">
        <f t="shared" si="38"/>
        <v>43398.599305555559</v>
      </c>
      <c r="M813" s="49" t="str">
        <f t="shared" si="39"/>
        <v>43398.591666666743398.5993055556</v>
      </c>
      <c r="N813" s="50" t="str">
        <f t="shared" si="40"/>
        <v>肯定的</v>
      </c>
    </row>
    <row r="814" spans="2:14" s="11" customFormat="1" hidden="1" x14ac:dyDescent="0.4">
      <c r="B814" s="7">
        <v>25</v>
      </c>
      <c r="C814" s="57">
        <v>43398.614733796298</v>
      </c>
      <c r="D814" s="11">
        <v>546</v>
      </c>
      <c r="E814" s="11" t="s">
        <v>64</v>
      </c>
      <c r="F814" s="11">
        <v>530</v>
      </c>
      <c r="G814" s="11" t="s">
        <v>24</v>
      </c>
      <c r="H814" s="57">
        <v>43398.605011574073</v>
      </c>
      <c r="I814" s="57">
        <v>43398.611192129632</v>
      </c>
      <c r="J814" s="11" t="s">
        <v>166</v>
      </c>
      <c r="K814" s="9">
        <f t="shared" si="38"/>
        <v>43398.604861111111</v>
      </c>
      <c r="L814" s="9">
        <f t="shared" si="38"/>
        <v>43398.611111111109</v>
      </c>
      <c r="M814" s="49" t="str">
        <f t="shared" si="39"/>
        <v>43398.604861111143398.6111111111</v>
      </c>
      <c r="N814" s="50" t="str">
        <f t="shared" si="40"/>
        <v>肯定的</v>
      </c>
    </row>
    <row r="815" spans="2:14" s="11" customFormat="1" hidden="1" x14ac:dyDescent="0.4">
      <c r="B815" s="7">
        <v>25</v>
      </c>
      <c r="C815" s="57">
        <v>43398.639791666668</v>
      </c>
      <c r="D815" s="11">
        <v>525</v>
      </c>
      <c r="E815" s="11" t="s">
        <v>51</v>
      </c>
      <c r="F815" s="11">
        <v>502</v>
      </c>
      <c r="G815" s="11" t="s">
        <v>49</v>
      </c>
      <c r="H815" s="57">
        <v>43398.623437499999</v>
      </c>
      <c r="I815" s="57">
        <v>43398.63690972222</v>
      </c>
      <c r="J815" s="11" t="s">
        <v>166</v>
      </c>
      <c r="K815" s="9">
        <f t="shared" si="38"/>
        <v>43398.622916666667</v>
      </c>
      <c r="L815" s="9">
        <f t="shared" si="38"/>
        <v>43398.636805555558</v>
      </c>
      <c r="M815" s="49" t="str">
        <f t="shared" si="39"/>
        <v>43398.622916666743398.6368055556</v>
      </c>
      <c r="N815" s="50" t="str">
        <f t="shared" si="40"/>
        <v>肯定的</v>
      </c>
    </row>
    <row r="816" spans="2:14" s="11" customFormat="1" hidden="1" x14ac:dyDescent="0.4">
      <c r="B816" s="7">
        <v>25</v>
      </c>
      <c r="C816" s="57">
        <v>43398.63548611111</v>
      </c>
      <c r="D816" s="11">
        <v>502</v>
      </c>
      <c r="E816" s="11" t="s">
        <v>49</v>
      </c>
      <c r="F816" s="11">
        <v>548</v>
      </c>
      <c r="G816" s="11" t="s">
        <v>54</v>
      </c>
      <c r="H816" s="57">
        <v>43398.625381944446</v>
      </c>
      <c r="I816" s="57">
        <v>43398.632465277777</v>
      </c>
      <c r="J816" s="11" t="s">
        <v>166</v>
      </c>
      <c r="K816" s="9">
        <f t="shared" ref="K816:L841" si="41">INT(H816*1440)/1440</f>
        <v>43398.625</v>
      </c>
      <c r="L816" s="9">
        <f t="shared" si="41"/>
        <v>43398.631944444445</v>
      </c>
      <c r="M816" s="49" t="str">
        <f t="shared" ref="M816:M841" si="42">CONCATENATE(K816,L816)</f>
        <v>43398.62543398.6319444444</v>
      </c>
      <c r="N816" s="50" t="str">
        <f t="shared" si="40"/>
        <v>肯定的</v>
      </c>
    </row>
    <row r="817" spans="2:14" s="11" customFormat="1" hidden="1" x14ac:dyDescent="0.4">
      <c r="B817" s="7">
        <v>25</v>
      </c>
      <c r="C817" s="57">
        <v>43398.645358796297</v>
      </c>
      <c r="D817" s="11">
        <v>545</v>
      </c>
      <c r="E817" s="11" t="s">
        <v>20</v>
      </c>
      <c r="F817" s="11">
        <v>508</v>
      </c>
      <c r="G817" s="11" t="s">
        <v>32</v>
      </c>
      <c r="H817" s="57">
        <v>43398.633946759262</v>
      </c>
      <c r="I817" s="57">
        <v>43398.642627314817</v>
      </c>
      <c r="J817" s="11" t="s">
        <v>166</v>
      </c>
      <c r="K817" s="9">
        <f t="shared" si="41"/>
        <v>43398.633333333331</v>
      </c>
      <c r="L817" s="9">
        <f t="shared" si="41"/>
        <v>43398.642361111109</v>
      </c>
      <c r="M817" s="49" t="str">
        <f t="shared" si="42"/>
        <v>43398.633333333343398.6423611111</v>
      </c>
      <c r="N817" s="50" t="str">
        <f t="shared" si="40"/>
        <v>肯定的</v>
      </c>
    </row>
    <row r="818" spans="2:14" s="11" customFormat="1" hidden="1" x14ac:dyDescent="0.4">
      <c r="B818" s="7">
        <v>25</v>
      </c>
      <c r="C818" s="57">
        <v>43398.645185185182</v>
      </c>
      <c r="D818" s="11">
        <v>540</v>
      </c>
      <c r="E818" s="11" t="s">
        <v>71</v>
      </c>
      <c r="F818" s="11">
        <v>549</v>
      </c>
      <c r="G818" s="11" t="s">
        <v>77</v>
      </c>
      <c r="H818" s="57">
        <v>43398.634016203701</v>
      </c>
      <c r="I818" s="57">
        <v>43398.644895833335</v>
      </c>
      <c r="J818" s="11" t="s">
        <v>166</v>
      </c>
      <c r="K818" s="9">
        <f t="shared" si="41"/>
        <v>43398.633333333331</v>
      </c>
      <c r="L818" s="9">
        <f t="shared" si="41"/>
        <v>43398.644444444442</v>
      </c>
      <c r="M818" s="49" t="str">
        <f t="shared" si="42"/>
        <v>43398.633333333343398.6444444444</v>
      </c>
      <c r="N818" s="50" t="str">
        <f t="shared" si="40"/>
        <v>肯定的</v>
      </c>
    </row>
    <row r="819" spans="2:14" s="11" customFormat="1" hidden="1" x14ac:dyDescent="0.4">
      <c r="B819" s="7">
        <v>25</v>
      </c>
      <c r="C819" s="57">
        <v>43398.666284722225</v>
      </c>
      <c r="D819" s="11">
        <v>508</v>
      </c>
      <c r="E819" s="11" t="s">
        <v>32</v>
      </c>
      <c r="F819" s="11">
        <v>541</v>
      </c>
      <c r="G819" s="11" t="s">
        <v>56</v>
      </c>
      <c r="H819" s="57">
        <v>43398.647453703707</v>
      </c>
      <c r="I819" s="57">
        <v>43398.657025462962</v>
      </c>
      <c r="J819" s="11" t="s">
        <v>166</v>
      </c>
      <c r="K819" s="9">
        <f t="shared" si="41"/>
        <v>43398.647222222222</v>
      </c>
      <c r="L819" s="9">
        <f t="shared" si="41"/>
        <v>43398.656944444447</v>
      </c>
      <c r="M819" s="49" t="str">
        <f t="shared" si="42"/>
        <v>43398.647222222243398.6569444444</v>
      </c>
      <c r="N819" s="50" t="str">
        <f t="shared" si="40"/>
        <v>肯定的</v>
      </c>
    </row>
    <row r="820" spans="2:14" s="11" customFormat="1" hidden="1" x14ac:dyDescent="0.4">
      <c r="B820" s="7">
        <v>25</v>
      </c>
      <c r="C820" s="57">
        <v>43398.671759259261</v>
      </c>
      <c r="D820" s="11">
        <v>546</v>
      </c>
      <c r="E820" s="11" t="s">
        <v>64</v>
      </c>
      <c r="F820" s="11">
        <v>502</v>
      </c>
      <c r="G820" s="11" t="s">
        <v>49</v>
      </c>
      <c r="H820" s="57">
        <v>43398.662557870368</v>
      </c>
      <c r="I820" s="57">
        <v>43398.671041666668</v>
      </c>
      <c r="J820" s="11" t="s">
        <v>166</v>
      </c>
      <c r="K820" s="9">
        <f t="shared" si="41"/>
        <v>43398.662499999999</v>
      </c>
      <c r="L820" s="9">
        <f t="shared" si="41"/>
        <v>43398.67083333333</v>
      </c>
      <c r="M820" s="49" t="str">
        <f t="shared" si="42"/>
        <v>43398.662543398.6708333333</v>
      </c>
      <c r="N820" s="50" t="str">
        <f t="shared" si="40"/>
        <v>肯定的</v>
      </c>
    </row>
    <row r="821" spans="2:14" s="11" customFormat="1" hidden="1" x14ac:dyDescent="0.4">
      <c r="B821" s="7">
        <v>25</v>
      </c>
      <c r="C821" s="57">
        <v>43398.678402777776</v>
      </c>
      <c r="D821" s="11">
        <v>515</v>
      </c>
      <c r="E821" s="11" t="s">
        <v>73</v>
      </c>
      <c r="F821" s="11">
        <v>509</v>
      </c>
      <c r="G821" s="11" t="s">
        <v>58</v>
      </c>
      <c r="H821" s="57">
        <v>43398.672326388885</v>
      </c>
      <c r="I821" s="57">
        <v>43398.678298611114</v>
      </c>
      <c r="J821" s="11" t="s">
        <v>166</v>
      </c>
      <c r="K821" s="9">
        <f t="shared" si="41"/>
        <v>43398.672222222223</v>
      </c>
      <c r="L821" s="9">
        <f t="shared" si="41"/>
        <v>43398.677777777775</v>
      </c>
      <c r="M821" s="49" t="str">
        <f t="shared" si="42"/>
        <v>43398.672222222243398.6777777778</v>
      </c>
      <c r="N821" s="50" t="str">
        <f t="shared" si="40"/>
        <v>肯定的</v>
      </c>
    </row>
    <row r="822" spans="2:14" s="11" customFormat="1" hidden="1" x14ac:dyDescent="0.4">
      <c r="B822" s="7">
        <v>25</v>
      </c>
      <c r="C822" s="57">
        <v>43398.697488425925</v>
      </c>
      <c r="D822" s="11">
        <v>509</v>
      </c>
      <c r="E822" s="11" t="s">
        <v>58</v>
      </c>
      <c r="F822" s="11">
        <v>530</v>
      </c>
      <c r="G822" s="11" t="s">
        <v>24</v>
      </c>
      <c r="H822" s="57">
        <v>43398.682453703703</v>
      </c>
      <c r="I822" s="57">
        <v>43398.697094907409</v>
      </c>
      <c r="J822" s="11" t="s">
        <v>168</v>
      </c>
      <c r="K822" s="9">
        <f t="shared" si="41"/>
        <v>43398.681944444441</v>
      </c>
      <c r="L822" s="9">
        <f t="shared" si="41"/>
        <v>43398.696527777778</v>
      </c>
      <c r="M822" s="49" t="str">
        <f t="shared" si="42"/>
        <v>43398.681944444443398.6965277778</v>
      </c>
      <c r="N822" s="50" t="str">
        <f t="shared" si="40"/>
        <v>否定的</v>
      </c>
    </row>
    <row r="823" spans="2:14" s="11" customFormat="1" hidden="1" x14ac:dyDescent="0.4">
      <c r="B823" s="7">
        <v>25</v>
      </c>
      <c r="C823" s="57">
        <v>43398.693703703706</v>
      </c>
      <c r="D823" s="11">
        <v>532</v>
      </c>
      <c r="E823" s="11" t="s">
        <v>75</v>
      </c>
      <c r="F823" s="11">
        <v>523</v>
      </c>
      <c r="G823" s="11" t="s">
        <v>38</v>
      </c>
      <c r="H823" s="57">
        <v>43398.685127314813</v>
      </c>
      <c r="I823" s="57">
        <v>43398.693622685183</v>
      </c>
      <c r="J823" s="11" t="s">
        <v>166</v>
      </c>
      <c r="K823" s="9">
        <f t="shared" si="41"/>
        <v>43398.68472222222</v>
      </c>
      <c r="L823" s="9">
        <f t="shared" si="41"/>
        <v>43398.693055555559</v>
      </c>
      <c r="M823" s="49" t="str">
        <f t="shared" si="42"/>
        <v>43398.684722222243398.6930555556</v>
      </c>
      <c r="N823" s="50" t="str">
        <f t="shared" si="40"/>
        <v>肯定的</v>
      </c>
    </row>
    <row r="824" spans="2:14" s="11" customFormat="1" hidden="1" x14ac:dyDescent="0.4">
      <c r="B824" s="7">
        <v>25</v>
      </c>
      <c r="C824" s="57">
        <v>43398.715937499997</v>
      </c>
      <c r="D824" s="11">
        <v>523</v>
      </c>
      <c r="E824" s="11" t="s">
        <v>38</v>
      </c>
      <c r="F824" s="11">
        <v>540</v>
      </c>
      <c r="G824" s="11" t="s">
        <v>71</v>
      </c>
      <c r="H824" s="57">
        <v>43398.689317129632</v>
      </c>
      <c r="I824" s="57">
        <v>43398.710706018515</v>
      </c>
      <c r="J824" s="11" t="s">
        <v>166</v>
      </c>
      <c r="K824" s="9">
        <f t="shared" si="41"/>
        <v>43398.688888888886</v>
      </c>
      <c r="L824" s="9">
        <f t="shared" si="41"/>
        <v>43398.710416666669</v>
      </c>
      <c r="M824" s="49" t="str">
        <f t="shared" si="42"/>
        <v>43398.688888888943398.7104166667</v>
      </c>
      <c r="N824" s="50" t="str">
        <f t="shared" si="40"/>
        <v>肯定的</v>
      </c>
    </row>
    <row r="825" spans="2:14" s="11" customFormat="1" hidden="1" x14ac:dyDescent="0.4">
      <c r="B825" s="7">
        <v>25</v>
      </c>
      <c r="C825" s="57">
        <v>43398.702511574076</v>
      </c>
      <c r="D825" s="11">
        <v>539</v>
      </c>
      <c r="E825" s="11" t="s">
        <v>42</v>
      </c>
      <c r="F825" s="11">
        <v>523</v>
      </c>
      <c r="G825" s="11" t="s">
        <v>38</v>
      </c>
      <c r="H825" s="57">
        <v>43398.69021990741</v>
      </c>
      <c r="I825" s="57">
        <v>43398.701493055552</v>
      </c>
      <c r="J825" s="11" t="s">
        <v>166</v>
      </c>
      <c r="K825" s="9">
        <f t="shared" si="41"/>
        <v>43398.689583333333</v>
      </c>
      <c r="L825" s="9">
        <f t="shared" si="41"/>
        <v>43398.701388888891</v>
      </c>
      <c r="M825" s="49" t="str">
        <f t="shared" si="42"/>
        <v>43398.689583333343398.7013888889</v>
      </c>
      <c r="N825" s="50" t="str">
        <f t="shared" si="40"/>
        <v>肯定的</v>
      </c>
    </row>
    <row r="826" spans="2:14" s="11" customFormat="1" hidden="1" x14ac:dyDescent="0.4">
      <c r="B826" s="7">
        <v>25</v>
      </c>
      <c r="C826" s="57">
        <v>43398.726284722223</v>
      </c>
      <c r="D826" s="11">
        <v>525</v>
      </c>
      <c r="E826" s="11" t="s">
        <v>51</v>
      </c>
      <c r="F826" s="11">
        <v>502</v>
      </c>
      <c r="G826" s="11" t="s">
        <v>49</v>
      </c>
      <c r="H826" s="57">
        <v>43398.700706018521</v>
      </c>
      <c r="I826" s="57">
        <v>43398.723738425928</v>
      </c>
      <c r="J826" s="11" t="s">
        <v>168</v>
      </c>
      <c r="K826" s="9">
        <f t="shared" si="41"/>
        <v>43398.700694444444</v>
      </c>
      <c r="L826" s="9">
        <f t="shared" si="41"/>
        <v>43398.723611111112</v>
      </c>
      <c r="M826" s="49" t="str">
        <f t="shared" si="42"/>
        <v>43398.700694444443398.7236111111</v>
      </c>
      <c r="N826" s="50" t="str">
        <f t="shared" si="40"/>
        <v>否定的</v>
      </c>
    </row>
    <row r="827" spans="2:14" s="11" customFormat="1" hidden="1" x14ac:dyDescent="0.4">
      <c r="B827" s="7">
        <v>25</v>
      </c>
      <c r="C827" s="57">
        <v>43398.715439814812</v>
      </c>
      <c r="D827" s="11">
        <v>515</v>
      </c>
      <c r="E827" s="11" t="s">
        <v>73</v>
      </c>
      <c r="F827" s="11">
        <v>534</v>
      </c>
      <c r="G827" s="11" t="s">
        <v>81</v>
      </c>
      <c r="H827" s="57">
        <v>43398.704236111109</v>
      </c>
      <c r="I827" s="57">
        <v>43398.711631944447</v>
      </c>
      <c r="J827" s="11" t="s">
        <v>166</v>
      </c>
      <c r="K827" s="9">
        <f t="shared" si="41"/>
        <v>43398.70416666667</v>
      </c>
      <c r="L827" s="9">
        <f t="shared" si="41"/>
        <v>43398.711111111108</v>
      </c>
      <c r="M827" s="49" t="str">
        <f t="shared" si="42"/>
        <v>43398.704166666743398.7111111111</v>
      </c>
      <c r="N827" s="50" t="str">
        <f t="shared" si="40"/>
        <v>肯定的</v>
      </c>
    </row>
    <row r="828" spans="2:14" s="11" customFormat="1" hidden="1" x14ac:dyDescent="0.4">
      <c r="B828" s="7">
        <v>25</v>
      </c>
      <c r="C828" s="57">
        <v>43398.723124999997</v>
      </c>
      <c r="D828" s="11">
        <v>507</v>
      </c>
      <c r="E828" s="11" t="s">
        <v>66</v>
      </c>
      <c r="F828" s="11">
        <v>528</v>
      </c>
      <c r="G828" s="11" t="s">
        <v>35</v>
      </c>
      <c r="H828" s="57">
        <v>43398.712141203701</v>
      </c>
      <c r="I828" s="57">
        <v>43398.722534722219</v>
      </c>
      <c r="J828" s="11" t="s">
        <v>168</v>
      </c>
      <c r="K828" s="9">
        <f t="shared" si="41"/>
        <v>43398.711805555555</v>
      </c>
      <c r="L828" s="9">
        <f t="shared" si="41"/>
        <v>43398.722222222219</v>
      </c>
      <c r="M828" s="49" t="str">
        <f t="shared" si="42"/>
        <v>43398.711805555643398.7222222222</v>
      </c>
      <c r="N828" s="50" t="str">
        <f t="shared" si="40"/>
        <v>否定的</v>
      </c>
    </row>
    <row r="829" spans="2:14" s="11" customFormat="1" hidden="1" x14ac:dyDescent="0.4">
      <c r="B829" s="7">
        <v>25</v>
      </c>
      <c r="C829" s="57">
        <v>43398.727754629632</v>
      </c>
      <c r="D829" s="11">
        <v>545</v>
      </c>
      <c r="E829" s="11" t="s">
        <v>20</v>
      </c>
      <c r="F829" s="11">
        <v>541</v>
      </c>
      <c r="G829" s="11" t="s">
        <v>56</v>
      </c>
      <c r="H829" s="57">
        <v>43398.713009259256</v>
      </c>
      <c r="I829" s="57">
        <v>43398.72383101852</v>
      </c>
      <c r="J829" s="11" t="s">
        <v>166</v>
      </c>
      <c r="K829" s="9">
        <f t="shared" si="41"/>
        <v>43398.712500000001</v>
      </c>
      <c r="L829" s="9">
        <f t="shared" si="41"/>
        <v>43398.723611111112</v>
      </c>
      <c r="M829" s="49" t="str">
        <f t="shared" si="42"/>
        <v>43398.712543398.7236111111</v>
      </c>
      <c r="N829" s="50" t="str">
        <f t="shared" si="40"/>
        <v>肯定的</v>
      </c>
    </row>
    <row r="830" spans="2:14" s="11" customFormat="1" hidden="1" x14ac:dyDescent="0.4">
      <c r="B830" s="7">
        <v>25</v>
      </c>
      <c r="C830" s="57">
        <v>43398.734201388892</v>
      </c>
      <c r="D830" s="11">
        <v>533</v>
      </c>
      <c r="E830" s="11" t="s">
        <v>92</v>
      </c>
      <c r="F830" s="11">
        <v>507</v>
      </c>
      <c r="G830" s="11" t="s">
        <v>66</v>
      </c>
      <c r="H830" s="57">
        <v>43398.717418981483</v>
      </c>
      <c r="I830" s="57">
        <v>43398.732361111113</v>
      </c>
      <c r="J830" s="11" t="s">
        <v>166</v>
      </c>
      <c r="K830" s="9">
        <f t="shared" si="41"/>
        <v>43398.717361111114</v>
      </c>
      <c r="L830" s="9">
        <f t="shared" si="41"/>
        <v>43398.731944444444</v>
      </c>
      <c r="M830" s="49" t="str">
        <f t="shared" si="42"/>
        <v>43398.717361111143398.7319444444</v>
      </c>
      <c r="N830" s="50" t="str">
        <f t="shared" si="40"/>
        <v>肯定的</v>
      </c>
    </row>
    <row r="831" spans="2:14" s="11" customFormat="1" hidden="1" x14ac:dyDescent="0.4">
      <c r="B831" s="7">
        <v>25</v>
      </c>
      <c r="C831" s="57">
        <v>43398.726030092592</v>
      </c>
      <c r="D831" s="11">
        <v>508</v>
      </c>
      <c r="E831" s="11" t="s">
        <v>32</v>
      </c>
      <c r="F831" s="11">
        <v>530</v>
      </c>
      <c r="G831" s="11" t="s">
        <v>24</v>
      </c>
      <c r="H831" s="57">
        <v>43398.718611111108</v>
      </c>
      <c r="I831" s="57">
        <v>43398.725312499999</v>
      </c>
      <c r="J831" s="11" t="s">
        <v>166</v>
      </c>
      <c r="K831" s="9">
        <f t="shared" si="41"/>
        <v>43398.718055555553</v>
      </c>
      <c r="L831" s="9">
        <f t="shared" si="41"/>
        <v>43398.724999999999</v>
      </c>
      <c r="M831" s="49" t="str">
        <f t="shared" si="42"/>
        <v>43398.718055555643398.725</v>
      </c>
      <c r="N831" s="50" t="str">
        <f t="shared" si="40"/>
        <v>肯定的</v>
      </c>
    </row>
    <row r="832" spans="2:14" s="11" customFormat="1" hidden="1" x14ac:dyDescent="0.4">
      <c r="B832" s="7">
        <v>25</v>
      </c>
      <c r="C832" s="57">
        <v>43398.751898148148</v>
      </c>
      <c r="D832" s="11">
        <v>523</v>
      </c>
      <c r="E832" s="11" t="s">
        <v>38</v>
      </c>
      <c r="F832" s="11">
        <v>543</v>
      </c>
      <c r="G832" s="11" t="s">
        <v>28</v>
      </c>
      <c r="H832" s="57">
        <v>43398.720347222225</v>
      </c>
      <c r="I832" s="57">
        <v>43398.750833333332</v>
      </c>
      <c r="J832" s="11" t="s">
        <v>166</v>
      </c>
      <c r="K832" s="9">
        <f t="shared" si="41"/>
        <v>43398.720138888886</v>
      </c>
      <c r="L832" s="9">
        <f t="shared" si="41"/>
        <v>43398.750694444447</v>
      </c>
      <c r="M832" s="49" t="str">
        <f t="shared" si="42"/>
        <v>43398.720138888943398.7506944444</v>
      </c>
      <c r="N832" s="50" t="str">
        <f t="shared" si="40"/>
        <v>肯定的</v>
      </c>
    </row>
    <row r="833" spans="1:14" s="11" customFormat="1" hidden="1" x14ac:dyDescent="0.4">
      <c r="B833" s="7">
        <v>25</v>
      </c>
      <c r="C833" s="57">
        <v>43398.747488425928</v>
      </c>
      <c r="D833" s="11">
        <v>540</v>
      </c>
      <c r="E833" s="11" t="s">
        <v>71</v>
      </c>
      <c r="F833" s="11">
        <v>508</v>
      </c>
      <c r="G833" s="11" t="s">
        <v>32</v>
      </c>
      <c r="H833" s="57">
        <v>43398.730486111112</v>
      </c>
      <c r="I833" s="57">
        <v>43398.744953703703</v>
      </c>
      <c r="J833" s="11" t="s">
        <v>166</v>
      </c>
      <c r="K833" s="9">
        <f t="shared" si="41"/>
        <v>43398.729861111111</v>
      </c>
      <c r="L833" s="9">
        <f t="shared" si="41"/>
        <v>43398.744444444441</v>
      </c>
      <c r="M833" s="49" t="str">
        <f t="shared" si="42"/>
        <v>43398.729861111143398.7444444444</v>
      </c>
      <c r="N833" s="50" t="str">
        <f t="shared" si="40"/>
        <v>肯定的</v>
      </c>
    </row>
    <row r="834" spans="1:14" s="11" customFormat="1" hidden="1" x14ac:dyDescent="0.4">
      <c r="B834" s="7">
        <v>25</v>
      </c>
      <c r="C834" s="57">
        <v>43398.763715277775</v>
      </c>
      <c r="D834" s="11">
        <v>539</v>
      </c>
      <c r="E834" s="11" t="s">
        <v>42</v>
      </c>
      <c r="F834" s="11">
        <v>523</v>
      </c>
      <c r="G834" s="11" t="s">
        <v>38</v>
      </c>
      <c r="H834" s="57">
        <v>43398.733726851853</v>
      </c>
      <c r="I834" s="57">
        <v>43398.763321759259</v>
      </c>
      <c r="J834" s="11" t="s">
        <v>166</v>
      </c>
      <c r="K834" s="9">
        <f t="shared" si="41"/>
        <v>43398.73333333333</v>
      </c>
      <c r="L834" s="9">
        <f t="shared" si="41"/>
        <v>43398.763194444444</v>
      </c>
      <c r="M834" s="49" t="str">
        <f t="shared" si="42"/>
        <v>43398.733333333343398.7631944444</v>
      </c>
      <c r="N834" s="50" t="str">
        <f t="shared" si="40"/>
        <v>肯定的</v>
      </c>
    </row>
    <row r="835" spans="1:14" s="11" customFormat="1" hidden="1" x14ac:dyDescent="0.4">
      <c r="B835" s="7">
        <v>25</v>
      </c>
      <c r="C835" s="57">
        <v>43398.778622685182</v>
      </c>
      <c r="D835" s="11">
        <v>525</v>
      </c>
      <c r="E835" s="11" t="s">
        <v>51</v>
      </c>
      <c r="F835" s="11">
        <v>541</v>
      </c>
      <c r="G835" s="11" t="s">
        <v>56</v>
      </c>
      <c r="H835" s="57">
        <v>43398.763182870367</v>
      </c>
      <c r="I835" s="57">
        <v>43398.778425925928</v>
      </c>
      <c r="J835" s="11" t="s">
        <v>168</v>
      </c>
      <c r="K835" s="9">
        <f t="shared" si="41"/>
        <v>43398.762499999997</v>
      </c>
      <c r="L835" s="9">
        <f t="shared" si="41"/>
        <v>43398.777777777781</v>
      </c>
      <c r="M835" s="49" t="str">
        <f t="shared" si="42"/>
        <v>43398.762543398.7777777778</v>
      </c>
      <c r="N835" s="50" t="str">
        <f t="shared" si="40"/>
        <v>否定的</v>
      </c>
    </row>
    <row r="836" spans="1:14" s="11" customFormat="1" hidden="1" x14ac:dyDescent="0.4">
      <c r="B836" s="7">
        <v>25</v>
      </c>
      <c r="C836" s="57">
        <v>43398.799756944441</v>
      </c>
      <c r="D836" s="11">
        <v>507</v>
      </c>
      <c r="E836" s="11" t="s">
        <v>66</v>
      </c>
      <c r="F836" s="11">
        <v>545</v>
      </c>
      <c r="G836" s="11" t="s">
        <v>20</v>
      </c>
      <c r="H836" s="57">
        <v>43398.791435185187</v>
      </c>
      <c r="I836" s="57">
        <v>43398.797326388885</v>
      </c>
      <c r="J836" s="11" t="s">
        <v>166</v>
      </c>
      <c r="K836" s="9">
        <f t="shared" si="41"/>
        <v>43398.790972222225</v>
      </c>
      <c r="L836" s="9">
        <f t="shared" si="41"/>
        <v>43398.797222222223</v>
      </c>
      <c r="M836" s="49" t="str">
        <f t="shared" si="42"/>
        <v>43398.790972222243398.7972222222</v>
      </c>
      <c r="N836" s="50" t="str">
        <f t="shared" si="40"/>
        <v>肯定的</v>
      </c>
    </row>
    <row r="837" spans="1:14" s="11" customFormat="1" hidden="1" x14ac:dyDescent="0.4">
      <c r="B837" s="7">
        <v>25</v>
      </c>
      <c r="C837" s="57">
        <v>43398.811041666668</v>
      </c>
      <c r="D837" s="11">
        <v>526</v>
      </c>
      <c r="E837" s="11" t="s">
        <v>69</v>
      </c>
      <c r="F837" s="11">
        <v>511</v>
      </c>
      <c r="G837" s="11" t="s">
        <v>36</v>
      </c>
      <c r="H837" s="57">
        <v>43398.804652777777</v>
      </c>
      <c r="I837" s="57">
        <v>43398.810729166667</v>
      </c>
      <c r="J837" s="11" t="s">
        <v>166</v>
      </c>
      <c r="K837" s="9">
        <f t="shared" si="41"/>
        <v>43398.804166666669</v>
      </c>
      <c r="L837" s="9">
        <f t="shared" si="41"/>
        <v>43398.810416666667</v>
      </c>
      <c r="M837" s="49" t="str">
        <f t="shared" si="42"/>
        <v>43398.804166666743398.8104166667</v>
      </c>
      <c r="N837" s="50" t="str">
        <f t="shared" si="40"/>
        <v>肯定的</v>
      </c>
    </row>
    <row r="838" spans="1:14" s="11" customFormat="1" hidden="1" x14ac:dyDescent="0.4">
      <c r="B838" s="7">
        <v>25</v>
      </c>
      <c r="C838" s="57">
        <v>43398.821053240739</v>
      </c>
      <c r="D838" s="11">
        <v>523</v>
      </c>
      <c r="E838" s="11" t="s">
        <v>38</v>
      </c>
      <c r="F838" s="11">
        <v>539</v>
      </c>
      <c r="G838" s="11" t="s">
        <v>42</v>
      </c>
      <c r="H838" s="57">
        <v>43398.807812500003</v>
      </c>
      <c r="I838" s="57">
        <v>43398.818692129629</v>
      </c>
      <c r="J838" s="11" t="s">
        <v>166</v>
      </c>
      <c r="K838" s="9">
        <f t="shared" si="41"/>
        <v>43398.807638888888</v>
      </c>
      <c r="L838" s="9">
        <f t="shared" si="41"/>
        <v>43398.818055555559</v>
      </c>
      <c r="M838" s="49" t="str">
        <f t="shared" si="42"/>
        <v>43398.807638888943398.8180555556</v>
      </c>
      <c r="N838" s="50" t="str">
        <f t="shared" si="40"/>
        <v>肯定的</v>
      </c>
    </row>
    <row r="839" spans="1:14" s="11" customFormat="1" hidden="1" x14ac:dyDescent="0.4">
      <c r="B839" s="7">
        <v>25</v>
      </c>
      <c r="C839" s="57">
        <v>43398.869629629633</v>
      </c>
      <c r="D839" s="11">
        <v>543</v>
      </c>
      <c r="E839" s="11" t="s">
        <v>28</v>
      </c>
      <c r="F839" s="11">
        <v>546</v>
      </c>
      <c r="G839" s="11" t="s">
        <v>64</v>
      </c>
      <c r="H839" s="57">
        <v>43398.854143518518</v>
      </c>
      <c r="I839" s="57">
        <v>43398.866203703707</v>
      </c>
      <c r="J839" s="11" t="s">
        <v>166</v>
      </c>
      <c r="K839" s="9">
        <f t="shared" si="41"/>
        <v>43398.853472222225</v>
      </c>
      <c r="L839" s="9">
        <f t="shared" si="41"/>
        <v>43398.865972222222</v>
      </c>
      <c r="M839" s="49" t="str">
        <f t="shared" si="42"/>
        <v>43398.853472222243398.8659722222</v>
      </c>
      <c r="N839" s="50" t="str">
        <f t="shared" si="40"/>
        <v>肯定的</v>
      </c>
    </row>
    <row r="840" spans="1:14" s="11" customFormat="1" ht="19.5" hidden="1" thickBot="1" x14ac:dyDescent="0.45">
      <c r="A840" s="64"/>
      <c r="B840" s="64">
        <v>25</v>
      </c>
      <c r="C840" s="65">
        <v>43398.878657407404</v>
      </c>
      <c r="D840" s="64">
        <v>539</v>
      </c>
      <c r="E840" s="64" t="s">
        <v>42</v>
      </c>
      <c r="F840" s="64">
        <v>538</v>
      </c>
      <c r="G840" s="64" t="s">
        <v>62</v>
      </c>
      <c r="H840" s="65">
        <v>43398.872581018521</v>
      </c>
      <c r="I840" s="65">
        <v>43398.878217592595</v>
      </c>
      <c r="J840" s="64" t="s">
        <v>166</v>
      </c>
      <c r="K840" s="66">
        <f t="shared" si="41"/>
        <v>43398.87222222222</v>
      </c>
      <c r="L840" s="66">
        <f t="shared" si="41"/>
        <v>43398.87777777778</v>
      </c>
      <c r="M840" s="60" t="str">
        <f t="shared" si="42"/>
        <v>43398.872222222243398.8777777778</v>
      </c>
      <c r="N840" s="61" t="str">
        <f t="shared" si="40"/>
        <v>肯定的</v>
      </c>
    </row>
    <row r="841" spans="1:14" hidden="1" x14ac:dyDescent="0.4">
      <c r="B841">
        <v>26</v>
      </c>
      <c r="C841" s="1">
        <v>43399.434930555559</v>
      </c>
      <c r="D841">
        <v>546</v>
      </c>
      <c r="E841" t="s">
        <v>64</v>
      </c>
      <c r="F841">
        <v>514</v>
      </c>
      <c r="G841" t="s">
        <v>40</v>
      </c>
      <c r="H841" s="1">
        <v>43399.416400462964</v>
      </c>
      <c r="I841" s="1">
        <v>43399.43241898148</v>
      </c>
      <c r="J841" t="s">
        <v>168</v>
      </c>
      <c r="K841" s="9">
        <f t="shared" si="41"/>
        <v>43399.415972222225</v>
      </c>
      <c r="L841" s="9">
        <f t="shared" si="41"/>
        <v>43399.431944444441</v>
      </c>
      <c r="M841" s="67" t="str">
        <f t="shared" si="42"/>
        <v>43399.415972222243399.4319444444</v>
      </c>
      <c r="N841" s="68" t="str">
        <f t="shared" si="40"/>
        <v>否定的</v>
      </c>
    </row>
    <row r="842" spans="1:14" hidden="1" x14ac:dyDescent="0.4">
      <c r="B842">
        <v>26</v>
      </c>
      <c r="C842" s="1">
        <v>43399.45511574074</v>
      </c>
      <c r="D842">
        <v>508</v>
      </c>
      <c r="E842" t="s">
        <v>32</v>
      </c>
      <c r="F842">
        <v>543</v>
      </c>
      <c r="G842" t="s">
        <v>28</v>
      </c>
      <c r="H842" s="1">
        <v>43399.443449074075</v>
      </c>
      <c r="I842" s="1">
        <v>43399.453923611109</v>
      </c>
      <c r="J842" t="s">
        <v>166</v>
      </c>
      <c r="K842" s="9">
        <f t="shared" ref="K842:K847" si="43">INT(H842*1440)/1440</f>
        <v>43399.443055555559</v>
      </c>
      <c r="L842" s="9">
        <f t="shared" ref="L842:L847" si="44">INT(I842*1440)/1440</f>
        <v>43399.453472222223</v>
      </c>
      <c r="M842" s="69" t="str">
        <f t="shared" ref="M842:M847" si="45">CONCATENATE(K842,L842)</f>
        <v>43399.443055555643399.4534722222</v>
      </c>
      <c r="N842" s="70" t="str">
        <f t="shared" ref="N842:N847" si="46">J842</f>
        <v>肯定的</v>
      </c>
    </row>
    <row r="843" spans="1:14" hidden="1" x14ac:dyDescent="0.4">
      <c r="B843">
        <v>26</v>
      </c>
      <c r="C843" s="1">
        <v>43399.489537037036</v>
      </c>
      <c r="D843">
        <v>513</v>
      </c>
      <c r="E843" t="s">
        <v>44</v>
      </c>
      <c r="F843">
        <v>508</v>
      </c>
      <c r="G843" t="s">
        <v>32</v>
      </c>
      <c r="H843" s="1">
        <v>43399.478668981479</v>
      </c>
      <c r="I843" s="1">
        <v>43399.48946759259</v>
      </c>
      <c r="J843" t="s">
        <v>166</v>
      </c>
      <c r="K843" s="9">
        <f t="shared" si="43"/>
        <v>43399.478472222225</v>
      </c>
      <c r="L843" s="9">
        <f t="shared" si="44"/>
        <v>43399.488888888889</v>
      </c>
      <c r="M843" s="69" t="str">
        <f t="shared" si="45"/>
        <v>43399.478472222243399.4888888889</v>
      </c>
      <c r="N843" s="70" t="str">
        <f t="shared" si="46"/>
        <v>肯定的</v>
      </c>
    </row>
    <row r="844" spans="1:14" hidden="1" x14ac:dyDescent="0.4">
      <c r="B844">
        <v>26</v>
      </c>
      <c r="C844" s="1">
        <v>43399.521782407406</v>
      </c>
      <c r="D844">
        <v>548</v>
      </c>
      <c r="E844" t="s">
        <v>54</v>
      </c>
      <c r="F844">
        <v>508</v>
      </c>
      <c r="G844" t="s">
        <v>32</v>
      </c>
      <c r="H844" s="1">
        <v>43399.472256944442</v>
      </c>
      <c r="I844" s="1">
        <v>43399.521180555559</v>
      </c>
      <c r="J844" t="s">
        <v>166</v>
      </c>
      <c r="K844" s="9">
        <f t="shared" si="43"/>
        <v>43399.472222222219</v>
      </c>
      <c r="L844" s="9">
        <f t="shared" si="44"/>
        <v>43399.520833333336</v>
      </c>
      <c r="M844" s="69" t="str">
        <f t="shared" si="45"/>
        <v>43399.472222222243399.5208333333</v>
      </c>
      <c r="N844" s="70" t="str">
        <f t="shared" si="46"/>
        <v>肯定的</v>
      </c>
    </row>
    <row r="845" spans="1:14" hidden="1" x14ac:dyDescent="0.4">
      <c r="B845">
        <v>26</v>
      </c>
      <c r="C845" s="1">
        <v>43399.522488425922</v>
      </c>
      <c r="D845">
        <v>508</v>
      </c>
      <c r="E845" t="s">
        <v>32</v>
      </c>
      <c r="F845">
        <v>545</v>
      </c>
      <c r="G845" t="s">
        <v>20</v>
      </c>
      <c r="H845" s="1">
        <v>43399.516365740739</v>
      </c>
      <c r="I845" s="1">
        <v>43399.522233796299</v>
      </c>
      <c r="J845" t="s">
        <v>166</v>
      </c>
      <c r="K845" s="9">
        <f t="shared" si="43"/>
        <v>43399.515972222223</v>
      </c>
      <c r="L845" s="9">
        <f t="shared" si="44"/>
        <v>43399.522222222222</v>
      </c>
      <c r="M845" s="69" t="str">
        <f t="shared" si="45"/>
        <v>43399.515972222243399.5222222222</v>
      </c>
      <c r="N845" s="70" t="str">
        <f t="shared" si="46"/>
        <v>肯定的</v>
      </c>
    </row>
    <row r="846" spans="1:14" hidden="1" x14ac:dyDescent="0.4">
      <c r="B846">
        <v>26</v>
      </c>
      <c r="C846" s="1">
        <v>43399.535567129627</v>
      </c>
      <c r="D846">
        <v>502</v>
      </c>
      <c r="E846" t="s">
        <v>49</v>
      </c>
      <c r="F846">
        <v>509</v>
      </c>
      <c r="G846" t="s">
        <v>58</v>
      </c>
      <c r="H846" s="1">
        <v>43399.529097222221</v>
      </c>
      <c r="I846" s="1">
        <v>43399.535486111112</v>
      </c>
      <c r="J846" t="s">
        <v>166</v>
      </c>
      <c r="K846" s="9">
        <f t="shared" si="43"/>
        <v>43399.52847222222</v>
      </c>
      <c r="L846" s="9">
        <f t="shared" si="44"/>
        <v>43399.535416666666</v>
      </c>
      <c r="M846" s="69" t="str">
        <f t="shared" si="45"/>
        <v>43399.528472222243399.5354166667</v>
      </c>
      <c r="N846" s="70" t="str">
        <f t="shared" si="46"/>
        <v>肯定的</v>
      </c>
    </row>
    <row r="847" spans="1:14" hidden="1" x14ac:dyDescent="0.4">
      <c r="B847">
        <v>26</v>
      </c>
      <c r="C847" s="1">
        <v>43399.560069444444</v>
      </c>
      <c r="D847">
        <v>503</v>
      </c>
      <c r="E847" t="s">
        <v>26</v>
      </c>
      <c r="F847">
        <v>507</v>
      </c>
      <c r="G847" t="s">
        <v>66</v>
      </c>
      <c r="H847" s="1">
        <v>43399.550740740742</v>
      </c>
      <c r="I847" s="1">
        <v>43399.560011574074</v>
      </c>
      <c r="J847" t="s">
        <v>166</v>
      </c>
      <c r="K847" s="9">
        <f t="shared" si="43"/>
        <v>43399.550694444442</v>
      </c>
      <c r="L847" s="9">
        <f t="shared" si="44"/>
        <v>43399.55972222222</v>
      </c>
      <c r="M847" s="69" t="str">
        <f t="shared" si="45"/>
        <v>43399.550694444443399.5597222222</v>
      </c>
      <c r="N847" s="70" t="str">
        <f t="shared" si="46"/>
        <v>肯定的</v>
      </c>
    </row>
    <row r="848" spans="1:14" hidden="1" x14ac:dyDescent="0.4">
      <c r="B848">
        <v>26</v>
      </c>
      <c r="C848" s="1">
        <v>43399.560115740744</v>
      </c>
      <c r="D848">
        <v>541</v>
      </c>
      <c r="E848" t="s">
        <v>56</v>
      </c>
      <c r="F848">
        <v>548</v>
      </c>
      <c r="G848" t="s">
        <v>54</v>
      </c>
      <c r="H848" s="1">
        <v>43399.548425925925</v>
      </c>
      <c r="I848" s="1">
        <v>43399.559814814813</v>
      </c>
      <c r="J848" t="s">
        <v>166</v>
      </c>
      <c r="K848" s="9">
        <f t="shared" ref="K848:K911" si="47">INT(H848*1440)/1440</f>
        <v>43399.54791666667</v>
      </c>
      <c r="L848" s="9">
        <f t="shared" ref="L848:L911" si="48">INT(I848*1440)/1440</f>
        <v>43399.55972222222</v>
      </c>
      <c r="M848" s="69" t="str">
        <f t="shared" ref="M848:M911" si="49">CONCATENATE(K848,L848)</f>
        <v>43399.547916666743399.5597222222</v>
      </c>
      <c r="N848" s="70" t="str">
        <f t="shared" ref="N848:N911" si="50">J848</f>
        <v>肯定的</v>
      </c>
    </row>
    <row r="849" spans="2:14" hidden="1" x14ac:dyDescent="0.4">
      <c r="B849">
        <v>26</v>
      </c>
      <c r="C849" s="1">
        <v>43399.595358796294</v>
      </c>
      <c r="D849">
        <v>500</v>
      </c>
      <c r="E849" t="s">
        <v>30</v>
      </c>
      <c r="F849">
        <v>502</v>
      </c>
      <c r="G849" t="s">
        <v>49</v>
      </c>
      <c r="H849" s="1">
        <v>43399.581793981481</v>
      </c>
      <c r="I849" s="1">
        <v>43399.592650462961</v>
      </c>
      <c r="J849" t="s">
        <v>168</v>
      </c>
      <c r="K849" s="9">
        <f t="shared" si="47"/>
        <v>43399.581250000003</v>
      </c>
      <c r="L849" s="9">
        <f t="shared" si="48"/>
        <v>43399.592361111114</v>
      </c>
      <c r="M849" s="69" t="str">
        <f t="shared" si="49"/>
        <v>43399.5812543399.5923611111</v>
      </c>
      <c r="N849" s="70" t="str">
        <f t="shared" si="50"/>
        <v>否定的</v>
      </c>
    </row>
    <row r="850" spans="2:14" hidden="1" x14ac:dyDescent="0.4">
      <c r="B850">
        <v>26</v>
      </c>
      <c r="C850" s="1">
        <v>43399.596053240741</v>
      </c>
      <c r="D850">
        <v>546</v>
      </c>
      <c r="E850" t="s">
        <v>64</v>
      </c>
      <c r="F850">
        <v>502</v>
      </c>
      <c r="G850" t="s">
        <v>49</v>
      </c>
      <c r="H850" s="1">
        <v>43399.58693287037</v>
      </c>
      <c r="I850" s="1">
        <v>43399.592569444445</v>
      </c>
      <c r="J850" t="s">
        <v>166</v>
      </c>
      <c r="K850" s="9">
        <f t="shared" si="47"/>
        <v>43399.586805555555</v>
      </c>
      <c r="L850" s="9">
        <f t="shared" si="48"/>
        <v>43399.592361111114</v>
      </c>
      <c r="M850" s="69" t="str">
        <f t="shared" si="49"/>
        <v>43399.586805555643399.5923611111</v>
      </c>
      <c r="N850" s="70" t="str">
        <f t="shared" si="50"/>
        <v>肯定的</v>
      </c>
    </row>
    <row r="851" spans="2:14" hidden="1" x14ac:dyDescent="0.4">
      <c r="B851">
        <v>26</v>
      </c>
      <c r="C851" s="1">
        <v>43399.596076388887</v>
      </c>
      <c r="D851">
        <v>546</v>
      </c>
      <c r="E851" t="s">
        <v>64</v>
      </c>
      <c r="F851">
        <v>545</v>
      </c>
      <c r="G851" t="s">
        <v>20</v>
      </c>
      <c r="H851" s="1">
        <v>43399.583032407405</v>
      </c>
      <c r="I851" s="1">
        <v>43399.59579861111</v>
      </c>
      <c r="J851" t="s">
        <v>166</v>
      </c>
      <c r="K851" s="9">
        <f t="shared" si="47"/>
        <v>43399.582638888889</v>
      </c>
      <c r="L851" s="9">
        <f t="shared" si="48"/>
        <v>43399.595138888886</v>
      </c>
      <c r="M851" s="69" t="str">
        <f t="shared" si="49"/>
        <v>43399.582638888943399.5951388889</v>
      </c>
      <c r="N851" s="70" t="str">
        <f t="shared" si="50"/>
        <v>肯定的</v>
      </c>
    </row>
    <row r="852" spans="2:14" hidden="1" x14ac:dyDescent="0.4">
      <c r="B852">
        <v>26</v>
      </c>
      <c r="C852" s="1">
        <v>43399.604733796295</v>
      </c>
      <c r="D852">
        <v>546</v>
      </c>
      <c r="E852" t="s">
        <v>64</v>
      </c>
      <c r="F852">
        <v>543</v>
      </c>
      <c r="G852" t="s">
        <v>28</v>
      </c>
      <c r="H852" s="1">
        <v>43399.588622685187</v>
      </c>
      <c r="I852" s="1">
        <v>43399.600868055553</v>
      </c>
      <c r="J852" t="s">
        <v>166</v>
      </c>
      <c r="K852" s="9">
        <f t="shared" si="47"/>
        <v>43399.588194444441</v>
      </c>
      <c r="L852" s="9">
        <f t="shared" si="48"/>
        <v>43399.600694444445</v>
      </c>
      <c r="M852" s="69" t="str">
        <f t="shared" si="49"/>
        <v>43399.588194444443399.6006944444</v>
      </c>
      <c r="N852" s="70" t="str">
        <f t="shared" si="50"/>
        <v>肯定的</v>
      </c>
    </row>
    <row r="853" spans="2:14" hidden="1" x14ac:dyDescent="0.4">
      <c r="B853">
        <v>26</v>
      </c>
      <c r="C853" s="1">
        <v>43399.608124999999</v>
      </c>
      <c r="D853">
        <v>548</v>
      </c>
      <c r="E853" t="s">
        <v>54</v>
      </c>
      <c r="F853">
        <v>549</v>
      </c>
      <c r="G853" t="s">
        <v>77</v>
      </c>
      <c r="H853" s="1">
        <v>43399.595532407409</v>
      </c>
      <c r="I853" s="1">
        <v>43399.607800925929</v>
      </c>
      <c r="J853" t="s">
        <v>166</v>
      </c>
      <c r="K853" s="9">
        <f t="shared" si="47"/>
        <v>43399.595138888886</v>
      </c>
      <c r="L853" s="9">
        <f t="shared" si="48"/>
        <v>43399.607638888891</v>
      </c>
      <c r="M853" s="69" t="str">
        <f t="shared" si="49"/>
        <v>43399.595138888943399.6076388889</v>
      </c>
      <c r="N853" s="70" t="str">
        <f t="shared" si="50"/>
        <v>肯定的</v>
      </c>
    </row>
    <row r="854" spans="2:14" hidden="1" x14ac:dyDescent="0.4">
      <c r="B854">
        <v>26</v>
      </c>
      <c r="C854" s="1">
        <v>43399.624583333331</v>
      </c>
      <c r="D854">
        <v>507</v>
      </c>
      <c r="E854" t="s">
        <v>66</v>
      </c>
      <c r="F854">
        <v>533</v>
      </c>
      <c r="G854" t="s">
        <v>92</v>
      </c>
      <c r="H854" s="1">
        <v>43399.481886574074</v>
      </c>
      <c r="I854" s="1">
        <v>43399.492905092593</v>
      </c>
      <c r="J854" t="s">
        <v>166</v>
      </c>
      <c r="K854" s="9">
        <f t="shared" si="47"/>
        <v>43399.481249999997</v>
      </c>
      <c r="L854" s="9">
        <f t="shared" si="48"/>
        <v>43399.492361111108</v>
      </c>
      <c r="M854" s="69" t="str">
        <f t="shared" si="49"/>
        <v>43399.4812543399.4923611111</v>
      </c>
      <c r="N854" s="70" t="str">
        <f t="shared" si="50"/>
        <v>肯定的</v>
      </c>
    </row>
    <row r="855" spans="2:14" hidden="1" x14ac:dyDescent="0.4">
      <c r="B855">
        <v>26</v>
      </c>
      <c r="C855" s="1">
        <v>43399.626296296294</v>
      </c>
      <c r="D855">
        <v>502</v>
      </c>
      <c r="E855" t="s">
        <v>49</v>
      </c>
      <c r="F855">
        <v>508</v>
      </c>
      <c r="G855" t="s">
        <v>32</v>
      </c>
      <c r="H855" s="1">
        <v>43399.604328703703</v>
      </c>
      <c r="I855" s="1">
        <v>43399.624537037038</v>
      </c>
      <c r="J855" t="s">
        <v>166</v>
      </c>
      <c r="K855" s="9">
        <f t="shared" si="47"/>
        <v>43399.604166666664</v>
      </c>
      <c r="L855" s="9">
        <f t="shared" si="48"/>
        <v>43399.624305555553</v>
      </c>
      <c r="M855" s="69" t="str">
        <f t="shared" si="49"/>
        <v>43399.604166666743399.6243055556</v>
      </c>
      <c r="N855" s="70" t="str">
        <f t="shared" si="50"/>
        <v>肯定的</v>
      </c>
    </row>
    <row r="856" spans="2:14" hidden="1" x14ac:dyDescent="0.4">
      <c r="B856">
        <v>26</v>
      </c>
      <c r="C856" s="1">
        <v>43399.637418981481</v>
      </c>
      <c r="D856">
        <v>508</v>
      </c>
      <c r="E856" t="s">
        <v>32</v>
      </c>
      <c r="F856">
        <v>502</v>
      </c>
      <c r="G856" t="s">
        <v>49</v>
      </c>
      <c r="H856" s="1">
        <v>43399.626898148148</v>
      </c>
      <c r="I856" s="1">
        <v>43399.636921296296</v>
      </c>
      <c r="J856" t="s">
        <v>166</v>
      </c>
      <c r="K856" s="9">
        <f t="shared" si="47"/>
        <v>43399.626388888886</v>
      </c>
      <c r="L856" s="9">
        <f t="shared" si="48"/>
        <v>43399.636805555558</v>
      </c>
      <c r="M856" s="69" t="str">
        <f t="shared" si="49"/>
        <v>43399.626388888943399.6368055556</v>
      </c>
      <c r="N856" s="70" t="str">
        <f t="shared" si="50"/>
        <v>肯定的</v>
      </c>
    </row>
    <row r="857" spans="2:14" hidden="1" x14ac:dyDescent="0.4">
      <c r="B857">
        <v>26</v>
      </c>
      <c r="C857" s="1">
        <v>43399.640092592592</v>
      </c>
      <c r="D857">
        <v>547</v>
      </c>
      <c r="E857" t="s">
        <v>47</v>
      </c>
      <c r="F857">
        <v>502</v>
      </c>
      <c r="G857" t="s">
        <v>49</v>
      </c>
      <c r="H857" s="1">
        <v>43399.624571759261</v>
      </c>
      <c r="I857" s="1">
        <v>43399.636793981481</v>
      </c>
      <c r="J857" t="s">
        <v>166</v>
      </c>
      <c r="K857" s="9">
        <f t="shared" si="47"/>
        <v>43399.624305555553</v>
      </c>
      <c r="L857" s="9">
        <f t="shared" si="48"/>
        <v>43399.636111111111</v>
      </c>
      <c r="M857" s="69" t="str">
        <f t="shared" si="49"/>
        <v>43399.624305555643399.6361111111</v>
      </c>
      <c r="N857" s="70" t="str">
        <f t="shared" si="50"/>
        <v>肯定的</v>
      </c>
    </row>
    <row r="858" spans="2:14" hidden="1" x14ac:dyDescent="0.4">
      <c r="B858">
        <v>26</v>
      </c>
      <c r="C858" s="1">
        <v>43399.641006944446</v>
      </c>
      <c r="D858">
        <v>500</v>
      </c>
      <c r="E858" t="s">
        <v>30</v>
      </c>
      <c r="F858">
        <v>521</v>
      </c>
      <c r="G858" t="s">
        <v>60</v>
      </c>
      <c r="H858" s="1">
        <v>43399.590439814812</v>
      </c>
      <c r="I858" s="1">
        <v>43399.640752314815</v>
      </c>
      <c r="J858" t="s">
        <v>166</v>
      </c>
      <c r="K858" s="9">
        <f t="shared" si="47"/>
        <v>43399.590277777781</v>
      </c>
      <c r="L858" s="9">
        <f t="shared" si="48"/>
        <v>43399.640277777777</v>
      </c>
      <c r="M858" s="69" t="str">
        <f t="shared" si="49"/>
        <v>43399.590277777843399.6402777778</v>
      </c>
      <c r="N858" s="70" t="str">
        <f t="shared" si="50"/>
        <v>肯定的</v>
      </c>
    </row>
    <row r="859" spans="2:14" hidden="1" x14ac:dyDescent="0.4">
      <c r="B859">
        <v>26</v>
      </c>
      <c r="C859" s="1">
        <v>43399.641006944446</v>
      </c>
      <c r="D859">
        <v>502</v>
      </c>
      <c r="E859" t="s">
        <v>49</v>
      </c>
      <c r="F859">
        <v>503</v>
      </c>
      <c r="G859" t="s">
        <v>26</v>
      </c>
      <c r="H859" s="1">
        <v>43399.636921296296</v>
      </c>
      <c r="I859" s="1">
        <v>43399.640833333331</v>
      </c>
      <c r="J859" t="s">
        <v>166</v>
      </c>
      <c r="K859" s="9">
        <f t="shared" si="47"/>
        <v>43399.636805555558</v>
      </c>
      <c r="L859" s="9">
        <f t="shared" si="48"/>
        <v>43399.640277777777</v>
      </c>
      <c r="M859" s="69" t="str">
        <f t="shared" si="49"/>
        <v>43399.636805555643399.6402777778</v>
      </c>
      <c r="N859" s="70" t="str">
        <f t="shared" si="50"/>
        <v>肯定的</v>
      </c>
    </row>
    <row r="860" spans="2:14" hidden="1" x14ac:dyDescent="0.4">
      <c r="B860">
        <v>26</v>
      </c>
      <c r="C860" s="1">
        <v>43399.647418981483</v>
      </c>
      <c r="D860">
        <v>502</v>
      </c>
      <c r="E860" t="s">
        <v>49</v>
      </c>
      <c r="F860">
        <v>500</v>
      </c>
      <c r="G860" t="s">
        <v>30</v>
      </c>
      <c r="H860" s="1">
        <v>43399.639039351852</v>
      </c>
      <c r="I860" s="1">
        <v>43399.645775462966</v>
      </c>
      <c r="J860" t="s">
        <v>166</v>
      </c>
      <c r="K860" s="9">
        <f t="shared" si="47"/>
        <v>43399.638888888891</v>
      </c>
      <c r="L860" s="9">
        <f t="shared" si="48"/>
        <v>43399.645138888889</v>
      </c>
      <c r="M860" s="69" t="str">
        <f t="shared" si="49"/>
        <v>43399.638888888943399.6451388889</v>
      </c>
      <c r="N860" s="70" t="str">
        <f t="shared" si="50"/>
        <v>肯定的</v>
      </c>
    </row>
    <row r="861" spans="2:14" hidden="1" x14ac:dyDescent="0.4">
      <c r="B861">
        <v>26</v>
      </c>
      <c r="C861" s="1">
        <v>43399.65221064815</v>
      </c>
      <c r="D861">
        <v>500</v>
      </c>
      <c r="E861" t="s">
        <v>30</v>
      </c>
      <c r="F861">
        <v>523</v>
      </c>
      <c r="G861" t="s">
        <v>38</v>
      </c>
      <c r="H861" s="1">
        <v>43399.641724537039</v>
      </c>
      <c r="I861" s="1">
        <v>43399.650254629632</v>
      </c>
      <c r="J861" t="s">
        <v>166</v>
      </c>
      <c r="K861" s="9">
        <f t="shared" si="47"/>
        <v>43399.64166666667</v>
      </c>
      <c r="L861" s="9">
        <f t="shared" si="48"/>
        <v>43399.65</v>
      </c>
      <c r="M861" s="69" t="str">
        <f t="shared" si="49"/>
        <v>43399.641666666743399.65</v>
      </c>
      <c r="N861" s="70" t="str">
        <f t="shared" si="50"/>
        <v>肯定的</v>
      </c>
    </row>
    <row r="862" spans="2:14" hidden="1" x14ac:dyDescent="0.4">
      <c r="B862">
        <v>26</v>
      </c>
      <c r="C862" s="1">
        <v>43399.656631944446</v>
      </c>
      <c r="D862">
        <v>509</v>
      </c>
      <c r="E862" t="s">
        <v>58</v>
      </c>
      <c r="F862">
        <v>507</v>
      </c>
      <c r="G862" t="s">
        <v>66</v>
      </c>
      <c r="H862" s="1">
        <v>43399.634965277779</v>
      </c>
      <c r="I862" s="1">
        <v>43399.656053240738</v>
      </c>
      <c r="J862" t="s">
        <v>166</v>
      </c>
      <c r="K862" s="9">
        <f t="shared" si="47"/>
        <v>43399.634722222225</v>
      </c>
      <c r="L862" s="9">
        <f t="shared" si="48"/>
        <v>43399.655555555553</v>
      </c>
      <c r="M862" s="69" t="str">
        <f t="shared" si="49"/>
        <v>43399.634722222243399.6555555556</v>
      </c>
      <c r="N862" s="70" t="str">
        <f t="shared" si="50"/>
        <v>肯定的</v>
      </c>
    </row>
    <row r="863" spans="2:14" hidden="1" x14ac:dyDescent="0.4">
      <c r="B863">
        <v>26</v>
      </c>
      <c r="C863" s="1">
        <v>43399.660474537035</v>
      </c>
      <c r="D863">
        <v>500</v>
      </c>
      <c r="E863" t="s">
        <v>30</v>
      </c>
      <c r="F863">
        <v>502</v>
      </c>
      <c r="G863" t="s">
        <v>49</v>
      </c>
      <c r="H863" s="1">
        <v>43399.648125</v>
      </c>
      <c r="I863" s="1">
        <v>43399.657337962963</v>
      </c>
      <c r="J863" t="s">
        <v>166</v>
      </c>
      <c r="K863" s="9">
        <f t="shared" si="47"/>
        <v>43399.647916666669</v>
      </c>
      <c r="L863" s="9">
        <f t="shared" si="48"/>
        <v>43399.656944444447</v>
      </c>
      <c r="M863" s="69" t="str">
        <f t="shared" si="49"/>
        <v>43399.647916666743399.6569444444</v>
      </c>
      <c r="N863" s="70" t="str">
        <f t="shared" si="50"/>
        <v>肯定的</v>
      </c>
    </row>
    <row r="864" spans="2:14" hidden="1" x14ac:dyDescent="0.4">
      <c r="B864">
        <v>26</v>
      </c>
      <c r="C864" s="1">
        <v>43399.678078703706</v>
      </c>
      <c r="D864">
        <v>525</v>
      </c>
      <c r="E864" t="s">
        <v>51</v>
      </c>
      <c r="F864">
        <v>528</v>
      </c>
      <c r="G864" t="s">
        <v>35</v>
      </c>
      <c r="H864" s="1">
        <v>43399.647962962961</v>
      </c>
      <c r="I864" s="1">
        <v>43399.673321759263</v>
      </c>
      <c r="J864" t="s">
        <v>166</v>
      </c>
      <c r="K864" s="9">
        <f t="shared" si="47"/>
        <v>43399.647916666669</v>
      </c>
      <c r="L864" s="9">
        <f t="shared" si="48"/>
        <v>43399.67291666667</v>
      </c>
      <c r="M864" s="69" t="str">
        <f t="shared" si="49"/>
        <v>43399.647916666743399.6729166667</v>
      </c>
      <c r="N864" s="70" t="str">
        <f t="shared" si="50"/>
        <v>肯定的</v>
      </c>
    </row>
    <row r="865" spans="1:14" hidden="1" x14ac:dyDescent="0.4">
      <c r="B865">
        <v>26</v>
      </c>
      <c r="C865" s="1">
        <v>43399.682557870372</v>
      </c>
      <c r="D865">
        <v>500</v>
      </c>
      <c r="E865" t="s">
        <v>30</v>
      </c>
      <c r="F865">
        <v>543</v>
      </c>
      <c r="G865" t="s">
        <v>28</v>
      </c>
      <c r="H865" s="1">
        <v>43399.663495370369</v>
      </c>
      <c r="I865" s="1">
        <v>43399.681261574071</v>
      </c>
      <c r="J865" t="s">
        <v>166</v>
      </c>
      <c r="K865" s="9">
        <f t="shared" si="47"/>
        <v>43399.663194444445</v>
      </c>
      <c r="L865" s="9">
        <f t="shared" si="48"/>
        <v>43399.681250000001</v>
      </c>
      <c r="M865" s="69" t="str">
        <f t="shared" si="49"/>
        <v>43399.663194444443399.68125</v>
      </c>
      <c r="N865" s="70" t="str">
        <f t="shared" si="50"/>
        <v>肯定的</v>
      </c>
    </row>
    <row r="866" spans="1:14" hidden="1" x14ac:dyDescent="0.4">
      <c r="B866">
        <v>26</v>
      </c>
      <c r="C866" s="1">
        <v>43399.698877314811</v>
      </c>
      <c r="D866">
        <v>507</v>
      </c>
      <c r="E866" t="s">
        <v>66</v>
      </c>
      <c r="F866">
        <v>539</v>
      </c>
      <c r="G866" t="s">
        <v>42</v>
      </c>
      <c r="H866" s="1">
        <v>43399.664826388886</v>
      </c>
      <c r="I866" s="1">
        <v>43399.698738425926</v>
      </c>
      <c r="J866" t="s">
        <v>166</v>
      </c>
      <c r="K866" s="9">
        <f t="shared" si="47"/>
        <v>43399.664583333331</v>
      </c>
      <c r="L866" s="9">
        <f t="shared" si="48"/>
        <v>43399.698611111111</v>
      </c>
      <c r="M866" s="69" t="str">
        <f t="shared" si="49"/>
        <v>43399.664583333343399.6986111111</v>
      </c>
      <c r="N866" s="70" t="str">
        <f t="shared" si="50"/>
        <v>肯定的</v>
      </c>
    </row>
    <row r="867" spans="1:14" hidden="1" x14ac:dyDescent="0.4">
      <c r="B867">
        <v>26</v>
      </c>
      <c r="C867" s="1">
        <v>43399.69908564815</v>
      </c>
      <c r="D867">
        <v>523</v>
      </c>
      <c r="E867" t="s">
        <v>38</v>
      </c>
      <c r="F867">
        <v>534</v>
      </c>
      <c r="G867" t="s">
        <v>81</v>
      </c>
      <c r="H867" s="1">
        <v>43399.68787037037</v>
      </c>
      <c r="I867" s="1">
        <v>43399.69866898148</v>
      </c>
      <c r="J867" t="s">
        <v>166</v>
      </c>
      <c r="K867" s="9">
        <f t="shared" si="47"/>
        <v>43399.6875</v>
      </c>
      <c r="L867" s="9">
        <f t="shared" si="48"/>
        <v>43399.698611111111</v>
      </c>
      <c r="M867" s="69" t="str">
        <f t="shared" si="49"/>
        <v>43399.687543399.6986111111</v>
      </c>
      <c r="N867" s="70" t="str">
        <f t="shared" si="50"/>
        <v>肯定的</v>
      </c>
    </row>
    <row r="868" spans="1:14" hidden="1" x14ac:dyDescent="0.4">
      <c r="B868">
        <v>26</v>
      </c>
      <c r="C868" s="1">
        <v>43399.705671296295</v>
      </c>
      <c r="D868">
        <v>539</v>
      </c>
      <c r="E868" t="s">
        <v>42</v>
      </c>
      <c r="F868">
        <v>508</v>
      </c>
      <c r="G868" t="s">
        <v>32</v>
      </c>
      <c r="H868" s="1">
        <v>43399.687256944446</v>
      </c>
      <c r="I868" s="1">
        <v>43399.70548611111</v>
      </c>
      <c r="J868" t="s">
        <v>166</v>
      </c>
      <c r="K868" s="9">
        <f t="shared" si="47"/>
        <v>43399.686805555553</v>
      </c>
      <c r="L868" s="9">
        <f t="shared" si="48"/>
        <v>43399.704861111109</v>
      </c>
      <c r="M868" s="69" t="str">
        <f t="shared" si="49"/>
        <v>43399.686805555643399.7048611111</v>
      </c>
      <c r="N868" s="70" t="str">
        <f t="shared" si="50"/>
        <v>肯定的</v>
      </c>
    </row>
    <row r="869" spans="1:14" hidden="1" x14ac:dyDescent="0.4">
      <c r="A869" s="11"/>
      <c r="B869" s="11">
        <v>26</v>
      </c>
      <c r="C869" s="57">
        <v>43399.706041666665</v>
      </c>
      <c r="D869" s="11">
        <v>539</v>
      </c>
      <c r="E869" s="11" t="s">
        <v>42</v>
      </c>
      <c r="F869" s="11">
        <v>508</v>
      </c>
      <c r="G869" s="11" t="s">
        <v>32</v>
      </c>
      <c r="H869" s="57">
        <v>43399.687650462962</v>
      </c>
      <c r="I869" s="57">
        <v>43399.705393518518</v>
      </c>
      <c r="J869" s="11" t="s">
        <v>166</v>
      </c>
      <c r="K869" s="9">
        <f t="shared" si="47"/>
        <v>43399.6875</v>
      </c>
      <c r="L869" s="9">
        <f t="shared" si="48"/>
        <v>43399.704861111109</v>
      </c>
      <c r="M869" s="69" t="str">
        <f t="shared" si="49"/>
        <v>43399.687543399.7048611111</v>
      </c>
      <c r="N869" s="70" t="str">
        <f t="shared" si="50"/>
        <v>肯定的</v>
      </c>
    </row>
    <row r="870" spans="1:14" hidden="1" x14ac:dyDescent="0.4">
      <c r="A870" s="11"/>
      <c r="B870" s="11">
        <v>26</v>
      </c>
      <c r="C870" s="57">
        <v>43399.71130787037</v>
      </c>
      <c r="D870" s="11">
        <v>539</v>
      </c>
      <c r="E870" s="11" t="s">
        <v>42</v>
      </c>
      <c r="F870" s="11">
        <v>508</v>
      </c>
      <c r="G870" s="11" t="s">
        <v>32</v>
      </c>
      <c r="H870" s="57">
        <v>43399.699467592596</v>
      </c>
      <c r="I870" s="57">
        <v>43399.710775462961</v>
      </c>
      <c r="J870" s="11" t="s">
        <v>166</v>
      </c>
      <c r="K870" s="9">
        <f t="shared" si="47"/>
        <v>43399.699305555558</v>
      </c>
      <c r="L870" s="9">
        <f t="shared" si="48"/>
        <v>43399.710416666669</v>
      </c>
      <c r="M870" s="69" t="str">
        <f t="shared" si="49"/>
        <v>43399.699305555643399.7104166667</v>
      </c>
      <c r="N870" s="70" t="str">
        <f t="shared" si="50"/>
        <v>肯定的</v>
      </c>
    </row>
    <row r="871" spans="1:14" hidden="1" x14ac:dyDescent="0.4">
      <c r="B871">
        <v>26</v>
      </c>
      <c r="C871" s="1">
        <v>43399.713645833333</v>
      </c>
      <c r="D871">
        <v>540</v>
      </c>
      <c r="E871" t="s">
        <v>71</v>
      </c>
      <c r="F871">
        <v>549</v>
      </c>
      <c r="G871" t="s">
        <v>77</v>
      </c>
      <c r="H871" s="1">
        <v>43399.695439814815</v>
      </c>
      <c r="I871" s="1">
        <v>43399.711388888885</v>
      </c>
      <c r="J871" t="s">
        <v>166</v>
      </c>
      <c r="K871" s="9">
        <f t="shared" si="47"/>
        <v>43399.695138888892</v>
      </c>
      <c r="L871" s="9">
        <f t="shared" si="48"/>
        <v>43399.711111111108</v>
      </c>
      <c r="M871" s="69" t="str">
        <f t="shared" si="49"/>
        <v>43399.695138888943399.7111111111</v>
      </c>
      <c r="N871" s="70" t="str">
        <f t="shared" si="50"/>
        <v>肯定的</v>
      </c>
    </row>
    <row r="872" spans="1:14" hidden="1" x14ac:dyDescent="0.4">
      <c r="B872">
        <v>26</v>
      </c>
      <c r="C872" s="1">
        <v>43399.713877314818</v>
      </c>
      <c r="D872">
        <v>523</v>
      </c>
      <c r="E872" t="s">
        <v>38</v>
      </c>
      <c r="F872">
        <v>547</v>
      </c>
      <c r="G872" t="s">
        <v>47</v>
      </c>
      <c r="H872" s="1">
        <v>43399.707048611112</v>
      </c>
      <c r="I872" s="1">
        <v>43399.712465277778</v>
      </c>
      <c r="J872" t="s">
        <v>166</v>
      </c>
      <c r="K872" s="9">
        <f t="shared" si="47"/>
        <v>43399.706944444442</v>
      </c>
      <c r="L872" s="9">
        <f t="shared" si="48"/>
        <v>43399.711805555555</v>
      </c>
      <c r="M872" s="69" t="str">
        <f t="shared" si="49"/>
        <v>43399.706944444443399.7118055556</v>
      </c>
      <c r="N872" s="70" t="str">
        <f t="shared" si="50"/>
        <v>肯定的</v>
      </c>
    </row>
    <row r="873" spans="1:14" hidden="1" x14ac:dyDescent="0.4">
      <c r="B873">
        <v>26</v>
      </c>
      <c r="C873" s="1">
        <v>43399.720995370371</v>
      </c>
      <c r="D873">
        <v>507</v>
      </c>
      <c r="E873" t="s">
        <v>66</v>
      </c>
      <c r="F873">
        <v>541</v>
      </c>
      <c r="G873" t="s">
        <v>56</v>
      </c>
      <c r="H873" s="1">
        <v>43399.700219907405</v>
      </c>
      <c r="I873" s="1">
        <v>43399.718969907408</v>
      </c>
      <c r="J873" t="s">
        <v>166</v>
      </c>
      <c r="K873" s="9">
        <f t="shared" si="47"/>
        <v>43399.7</v>
      </c>
      <c r="L873" s="9">
        <f t="shared" si="48"/>
        <v>43399.71875</v>
      </c>
      <c r="M873" s="69" t="str">
        <f t="shared" si="49"/>
        <v>43399.743399.71875</v>
      </c>
      <c r="N873" s="70" t="str">
        <f t="shared" si="50"/>
        <v>肯定的</v>
      </c>
    </row>
    <row r="874" spans="1:14" hidden="1" x14ac:dyDescent="0.4">
      <c r="B874">
        <v>26</v>
      </c>
      <c r="C874" s="1">
        <v>43399.731446759259</v>
      </c>
      <c r="D874">
        <v>507</v>
      </c>
      <c r="E874" t="s">
        <v>66</v>
      </c>
      <c r="F874">
        <v>528</v>
      </c>
      <c r="G874" t="s">
        <v>35</v>
      </c>
      <c r="H874" s="1">
        <v>43399.721886574072</v>
      </c>
      <c r="I874" s="1">
        <v>43399.728368055556</v>
      </c>
      <c r="J874" t="s">
        <v>166</v>
      </c>
      <c r="K874" s="9">
        <f t="shared" si="47"/>
        <v>43399.72152777778</v>
      </c>
      <c r="L874" s="9">
        <f t="shared" si="48"/>
        <v>43399.727777777778</v>
      </c>
      <c r="M874" s="69" t="str">
        <f t="shared" si="49"/>
        <v>43399.721527777843399.7277777778</v>
      </c>
      <c r="N874" s="70" t="str">
        <f t="shared" si="50"/>
        <v>肯定的</v>
      </c>
    </row>
    <row r="875" spans="1:14" hidden="1" x14ac:dyDescent="0.4">
      <c r="A875" s="11"/>
      <c r="B875" s="11">
        <v>26</v>
      </c>
      <c r="C875" s="57">
        <v>43399.733182870368</v>
      </c>
      <c r="D875" s="11">
        <v>507</v>
      </c>
      <c r="E875" s="11" t="s">
        <v>66</v>
      </c>
      <c r="F875" s="11">
        <v>528</v>
      </c>
      <c r="G875" s="11" t="s">
        <v>35</v>
      </c>
      <c r="H875" s="57">
        <v>43399.720532407409</v>
      </c>
      <c r="I875" s="57">
        <v>43399.732951388891</v>
      </c>
      <c r="J875" s="11" t="s">
        <v>166</v>
      </c>
      <c r="K875" s="9">
        <f t="shared" si="47"/>
        <v>43399.720138888886</v>
      </c>
      <c r="L875" s="9">
        <f t="shared" si="48"/>
        <v>43399.732638888891</v>
      </c>
      <c r="M875" s="69" t="str">
        <f t="shared" si="49"/>
        <v>43399.720138888943399.7326388889</v>
      </c>
      <c r="N875" s="70" t="str">
        <f t="shared" si="50"/>
        <v>肯定的</v>
      </c>
    </row>
    <row r="876" spans="1:14" hidden="1" x14ac:dyDescent="0.4">
      <c r="B876">
        <v>26</v>
      </c>
      <c r="C876" s="1">
        <v>43399.749826388892</v>
      </c>
      <c r="D876">
        <v>500</v>
      </c>
      <c r="E876" t="s">
        <v>30</v>
      </c>
      <c r="F876">
        <v>533</v>
      </c>
      <c r="G876" t="s">
        <v>92</v>
      </c>
      <c r="H876" s="1">
        <v>43399.728900462964</v>
      </c>
      <c r="I876" s="1">
        <v>43399.745879629627</v>
      </c>
      <c r="J876" t="s">
        <v>166</v>
      </c>
      <c r="K876" s="9">
        <f t="shared" si="47"/>
        <v>43399.728472222225</v>
      </c>
      <c r="L876" s="9">
        <f t="shared" si="48"/>
        <v>43399.745833333334</v>
      </c>
      <c r="M876" s="69" t="str">
        <f t="shared" si="49"/>
        <v>43399.728472222243399.7458333333</v>
      </c>
      <c r="N876" s="70" t="str">
        <f t="shared" si="50"/>
        <v>肯定的</v>
      </c>
    </row>
    <row r="877" spans="1:14" hidden="1" x14ac:dyDescent="0.4">
      <c r="B877">
        <v>26</v>
      </c>
      <c r="C877" s="1">
        <v>43399.750694444447</v>
      </c>
      <c r="D877">
        <v>523</v>
      </c>
      <c r="E877" t="s">
        <v>38</v>
      </c>
      <c r="F877">
        <v>543</v>
      </c>
      <c r="G877" t="s">
        <v>28</v>
      </c>
      <c r="H877" s="1">
        <v>43399.718263888892</v>
      </c>
      <c r="I877" s="1">
        <v>43399.749479166669</v>
      </c>
      <c r="J877" t="s">
        <v>166</v>
      </c>
      <c r="K877" s="9">
        <f t="shared" si="47"/>
        <v>43399.718055555553</v>
      </c>
      <c r="L877" s="9">
        <f t="shared" si="48"/>
        <v>43399.749305555553</v>
      </c>
      <c r="M877" s="69" t="str">
        <f t="shared" si="49"/>
        <v>43399.718055555643399.7493055556</v>
      </c>
      <c r="N877" s="70" t="str">
        <f t="shared" si="50"/>
        <v>肯定的</v>
      </c>
    </row>
    <row r="878" spans="1:14" hidden="1" x14ac:dyDescent="0.4">
      <c r="B878">
        <v>26</v>
      </c>
      <c r="C878" s="1">
        <v>43399.771168981482</v>
      </c>
      <c r="D878">
        <v>533</v>
      </c>
      <c r="E878" t="s">
        <v>92</v>
      </c>
      <c r="F878">
        <v>528</v>
      </c>
      <c r="G878" t="s">
        <v>35</v>
      </c>
      <c r="H878" s="1">
        <v>43399.761828703704</v>
      </c>
      <c r="I878" s="1">
        <v>43399.770636574074</v>
      </c>
      <c r="J878" t="s">
        <v>166</v>
      </c>
      <c r="K878" s="9">
        <f t="shared" si="47"/>
        <v>43399.761805555558</v>
      </c>
      <c r="L878" s="9">
        <f t="shared" si="48"/>
        <v>43399.770138888889</v>
      </c>
      <c r="M878" s="69" t="str">
        <f t="shared" si="49"/>
        <v>43399.761805555643399.7701388889</v>
      </c>
      <c r="N878" s="70" t="str">
        <f t="shared" si="50"/>
        <v>肯定的</v>
      </c>
    </row>
    <row r="879" spans="1:14" hidden="1" x14ac:dyDescent="0.4">
      <c r="A879" s="40" t="s">
        <v>183</v>
      </c>
      <c r="B879" s="40">
        <v>26</v>
      </c>
      <c r="C879" s="42">
        <v>43399.771898148145</v>
      </c>
      <c r="D879" s="40">
        <v>533</v>
      </c>
      <c r="E879" s="40" t="s">
        <v>92</v>
      </c>
      <c r="F879" s="40">
        <v>528</v>
      </c>
      <c r="G879" s="40" t="s">
        <v>35</v>
      </c>
      <c r="H879" s="42">
        <v>43399.761828703704</v>
      </c>
      <c r="I879" s="42">
        <v>43399.770636574074</v>
      </c>
      <c r="J879" s="40" t="s">
        <v>166</v>
      </c>
      <c r="K879" s="43">
        <f t="shared" si="47"/>
        <v>43399.761805555558</v>
      </c>
      <c r="L879" s="43">
        <f t="shared" si="48"/>
        <v>43399.770138888889</v>
      </c>
      <c r="M879" s="58" t="str">
        <f t="shared" si="49"/>
        <v>43399.761805555643399.7701388889</v>
      </c>
      <c r="N879" s="59" t="str">
        <f t="shared" si="50"/>
        <v>肯定的</v>
      </c>
    </row>
    <row r="880" spans="1:14" hidden="1" x14ac:dyDescent="0.4">
      <c r="B880">
        <v>26</v>
      </c>
      <c r="C880" s="1">
        <v>43399.813263888886</v>
      </c>
      <c r="D880">
        <v>503</v>
      </c>
      <c r="E880" t="s">
        <v>26</v>
      </c>
      <c r="F880">
        <v>507</v>
      </c>
      <c r="G880" t="s">
        <v>66</v>
      </c>
      <c r="H880" s="1">
        <v>43399.804745370369</v>
      </c>
      <c r="I880" s="1">
        <v>43399.812152777777</v>
      </c>
      <c r="J880" t="s">
        <v>166</v>
      </c>
      <c r="K880" s="9">
        <f t="shared" si="47"/>
        <v>43399.804166666669</v>
      </c>
      <c r="L880" s="9">
        <f t="shared" si="48"/>
        <v>43399.811805555553</v>
      </c>
      <c r="M880" s="69" t="str">
        <f t="shared" si="49"/>
        <v>43399.804166666743399.8118055556</v>
      </c>
      <c r="N880" s="70" t="str">
        <f t="shared" si="50"/>
        <v>肯定的</v>
      </c>
    </row>
    <row r="881" spans="1:14" hidden="1" x14ac:dyDescent="0.4">
      <c r="B881">
        <v>26</v>
      </c>
      <c r="C881" s="1">
        <v>43399.81585648148</v>
      </c>
      <c r="D881">
        <v>532</v>
      </c>
      <c r="E881" t="s">
        <v>75</v>
      </c>
      <c r="F881">
        <v>540</v>
      </c>
      <c r="G881" t="s">
        <v>71</v>
      </c>
      <c r="H881" s="1">
        <v>43399.803449074076</v>
      </c>
      <c r="I881" s="1">
        <v>43399.814745370371</v>
      </c>
      <c r="J881" t="s">
        <v>166</v>
      </c>
      <c r="K881" s="9">
        <f t="shared" si="47"/>
        <v>43399.802777777775</v>
      </c>
      <c r="L881" s="9">
        <f t="shared" si="48"/>
        <v>43399.814583333333</v>
      </c>
      <c r="M881" s="69" t="str">
        <f t="shared" si="49"/>
        <v>43399.802777777843399.8145833333</v>
      </c>
      <c r="N881" s="70" t="str">
        <f t="shared" si="50"/>
        <v>肯定的</v>
      </c>
    </row>
    <row r="882" spans="1:14" hidden="1" x14ac:dyDescent="0.4">
      <c r="B882">
        <v>26</v>
      </c>
      <c r="C882" s="1">
        <v>43399.829293981478</v>
      </c>
      <c r="D882">
        <v>523</v>
      </c>
      <c r="E882" t="s">
        <v>38</v>
      </c>
      <c r="F882">
        <v>533</v>
      </c>
      <c r="G882" t="s">
        <v>92</v>
      </c>
      <c r="H882" s="1">
        <v>43399.809166666666</v>
      </c>
      <c r="I882" s="1">
        <v>43399.827222222222</v>
      </c>
      <c r="J882" t="s">
        <v>166</v>
      </c>
      <c r="K882" s="9">
        <f t="shared" si="47"/>
        <v>43399.809027777781</v>
      </c>
      <c r="L882" s="9">
        <f t="shared" si="48"/>
        <v>43399.82708333333</v>
      </c>
      <c r="M882" s="69" t="str">
        <f t="shared" si="49"/>
        <v>43399.809027777843399.8270833333</v>
      </c>
      <c r="N882" s="70" t="str">
        <f t="shared" si="50"/>
        <v>肯定的</v>
      </c>
    </row>
    <row r="883" spans="1:14" hidden="1" x14ac:dyDescent="0.4">
      <c r="A883" s="40" t="s">
        <v>183</v>
      </c>
      <c r="B883" s="40">
        <v>26</v>
      </c>
      <c r="C883" s="42">
        <v>43399.829583333332</v>
      </c>
      <c r="D883" s="40">
        <v>523</v>
      </c>
      <c r="E883" s="40" t="s">
        <v>38</v>
      </c>
      <c r="F883" s="40">
        <v>533</v>
      </c>
      <c r="G883" s="40" t="s">
        <v>92</v>
      </c>
      <c r="H883" s="42">
        <v>43399.809166666666</v>
      </c>
      <c r="I883" s="42">
        <v>43399.827222222222</v>
      </c>
      <c r="J883" s="40" t="s">
        <v>166</v>
      </c>
      <c r="K883" s="43">
        <f t="shared" si="47"/>
        <v>43399.809027777781</v>
      </c>
      <c r="L883" s="43">
        <f t="shared" si="48"/>
        <v>43399.82708333333</v>
      </c>
      <c r="M883" s="58" t="str">
        <f t="shared" si="49"/>
        <v>43399.809027777843399.8270833333</v>
      </c>
      <c r="N883" s="59" t="str">
        <f t="shared" si="50"/>
        <v>肯定的</v>
      </c>
    </row>
    <row r="884" spans="1:14" hidden="1" x14ac:dyDescent="0.4">
      <c r="B884">
        <v>26</v>
      </c>
      <c r="C884" s="1">
        <v>43399.838831018518</v>
      </c>
      <c r="D884">
        <v>508</v>
      </c>
      <c r="E884" t="s">
        <v>32</v>
      </c>
      <c r="F884">
        <v>543</v>
      </c>
      <c r="G884" t="s">
        <v>28</v>
      </c>
      <c r="H884" s="1">
        <v>43399.818877314814</v>
      </c>
      <c r="I884" s="1">
        <v>43399.838055555556</v>
      </c>
      <c r="J884" t="s">
        <v>166</v>
      </c>
      <c r="K884" s="9">
        <f t="shared" si="47"/>
        <v>43399.818749999999</v>
      </c>
      <c r="L884" s="9">
        <f t="shared" si="48"/>
        <v>43399.837500000001</v>
      </c>
      <c r="M884" s="69" t="str">
        <f t="shared" si="49"/>
        <v>43399.8187543399.8375</v>
      </c>
      <c r="N884" s="70" t="str">
        <f t="shared" si="50"/>
        <v>肯定的</v>
      </c>
    </row>
    <row r="885" spans="1:14" hidden="1" x14ac:dyDescent="0.4">
      <c r="B885">
        <v>26</v>
      </c>
      <c r="C885" s="1">
        <v>43399.840127314812</v>
      </c>
      <c r="D885">
        <v>546</v>
      </c>
      <c r="E885" t="s">
        <v>64</v>
      </c>
      <c r="F885">
        <v>530</v>
      </c>
      <c r="G885" t="s">
        <v>24</v>
      </c>
      <c r="H885" s="1">
        <v>43399.83184027778</v>
      </c>
      <c r="I885" s="1">
        <v>43399.839456018519</v>
      </c>
      <c r="J885" t="s">
        <v>166</v>
      </c>
      <c r="K885" s="9">
        <f t="shared" si="47"/>
        <v>43399.831250000003</v>
      </c>
      <c r="L885" s="9">
        <f t="shared" si="48"/>
        <v>43399.838888888888</v>
      </c>
      <c r="M885" s="69" t="str">
        <f t="shared" si="49"/>
        <v>43399.8312543399.8388888889</v>
      </c>
      <c r="N885" s="70" t="str">
        <f t="shared" si="50"/>
        <v>肯定的</v>
      </c>
    </row>
    <row r="886" spans="1:14" hidden="1" x14ac:dyDescent="0.4">
      <c r="B886">
        <v>26</v>
      </c>
      <c r="C886" s="1">
        <v>43399.847604166665</v>
      </c>
      <c r="D886">
        <v>530</v>
      </c>
      <c r="E886" t="s">
        <v>24</v>
      </c>
      <c r="F886">
        <v>546</v>
      </c>
      <c r="G886" t="s">
        <v>64</v>
      </c>
      <c r="H886" s="1">
        <v>43399.840810185182</v>
      </c>
      <c r="I886" s="1">
        <v>43399.845532407409</v>
      </c>
      <c r="J886" t="s">
        <v>166</v>
      </c>
      <c r="K886" s="9">
        <f t="shared" si="47"/>
        <v>43399.840277777781</v>
      </c>
      <c r="L886" s="9">
        <f t="shared" si="48"/>
        <v>43399.845138888886</v>
      </c>
      <c r="M886" s="69" t="str">
        <f t="shared" si="49"/>
        <v>43399.840277777843399.8451388889</v>
      </c>
      <c r="N886" s="70" t="str">
        <f t="shared" si="50"/>
        <v>肯定的</v>
      </c>
    </row>
    <row r="887" spans="1:14" hidden="1" x14ac:dyDescent="0.4">
      <c r="B887">
        <v>27</v>
      </c>
      <c r="C887" s="1">
        <v>43400.430752314816</v>
      </c>
      <c r="D887">
        <v>507</v>
      </c>
      <c r="E887" t="s">
        <v>66</v>
      </c>
      <c r="F887">
        <v>543</v>
      </c>
      <c r="G887" t="s">
        <v>28</v>
      </c>
      <c r="H887" s="1">
        <v>43400.416261574072</v>
      </c>
      <c r="I887" s="1">
        <v>43400.427557870367</v>
      </c>
      <c r="J887" t="s">
        <v>166</v>
      </c>
      <c r="K887" s="9">
        <f t="shared" si="47"/>
        <v>43400.415972222225</v>
      </c>
      <c r="L887" s="9">
        <f t="shared" si="48"/>
        <v>43400.427083333336</v>
      </c>
      <c r="M887" s="69" t="str">
        <f t="shared" si="49"/>
        <v>43400.415972222243400.4270833333</v>
      </c>
      <c r="N887" s="70" t="str">
        <f t="shared" si="50"/>
        <v>肯定的</v>
      </c>
    </row>
    <row r="888" spans="1:14" hidden="1" x14ac:dyDescent="0.4">
      <c r="B888">
        <v>27</v>
      </c>
      <c r="C888" s="1">
        <v>43400.475937499999</v>
      </c>
      <c r="D888">
        <v>523</v>
      </c>
      <c r="E888" t="s">
        <v>38</v>
      </c>
      <c r="F888">
        <v>533</v>
      </c>
      <c r="G888" t="s">
        <v>92</v>
      </c>
      <c r="H888" s="1">
        <v>43400.465266203704</v>
      </c>
      <c r="I888" s="1">
        <v>43400.475578703707</v>
      </c>
      <c r="J888" t="s">
        <v>166</v>
      </c>
      <c r="K888" s="9">
        <f t="shared" si="47"/>
        <v>43400.464583333334</v>
      </c>
      <c r="L888" s="9">
        <f t="shared" si="48"/>
        <v>43400.474999999999</v>
      </c>
      <c r="M888" s="69" t="str">
        <f t="shared" si="49"/>
        <v>43400.464583333343400.475</v>
      </c>
      <c r="N888" s="70" t="str">
        <f t="shared" si="50"/>
        <v>肯定的</v>
      </c>
    </row>
    <row r="889" spans="1:14" hidden="1" x14ac:dyDescent="0.4">
      <c r="B889">
        <v>27</v>
      </c>
      <c r="C889" s="1">
        <v>43400.4999537037</v>
      </c>
      <c r="D889">
        <v>523</v>
      </c>
      <c r="E889" t="s">
        <v>38</v>
      </c>
      <c r="F889">
        <v>507</v>
      </c>
      <c r="G889" t="s">
        <v>66</v>
      </c>
      <c r="H889" s="1">
        <v>43400.490324074075</v>
      </c>
      <c r="I889" s="1">
        <v>43400.498287037037</v>
      </c>
      <c r="J889" t="s">
        <v>166</v>
      </c>
      <c r="K889" s="9">
        <f t="shared" si="47"/>
        <v>43400.490277777775</v>
      </c>
      <c r="L889" s="9">
        <f t="shared" si="48"/>
        <v>43400.497916666667</v>
      </c>
      <c r="M889" s="69" t="str">
        <f t="shared" si="49"/>
        <v>43400.490277777843400.4979166667</v>
      </c>
      <c r="N889" s="70" t="str">
        <f t="shared" si="50"/>
        <v>肯定的</v>
      </c>
    </row>
    <row r="890" spans="1:14" hidden="1" x14ac:dyDescent="0.4">
      <c r="B890">
        <v>27</v>
      </c>
      <c r="C890" s="1">
        <v>43400.523402777777</v>
      </c>
      <c r="D890">
        <v>545</v>
      </c>
      <c r="E890" t="s">
        <v>20</v>
      </c>
      <c r="F890">
        <v>508</v>
      </c>
      <c r="G890" t="s">
        <v>32</v>
      </c>
      <c r="H890" s="1">
        <v>43400.509710648148</v>
      </c>
      <c r="I890" s="1">
        <v>43400.523298611108</v>
      </c>
      <c r="J890" t="s">
        <v>166</v>
      </c>
      <c r="K890" s="9">
        <f t="shared" si="47"/>
        <v>43400.509027777778</v>
      </c>
      <c r="L890" s="9">
        <f t="shared" si="48"/>
        <v>43400.522916666669</v>
      </c>
      <c r="M890" s="69" t="str">
        <f t="shared" si="49"/>
        <v>43400.509027777843400.5229166667</v>
      </c>
      <c r="N890" s="70" t="str">
        <f t="shared" si="50"/>
        <v>肯定的</v>
      </c>
    </row>
    <row r="891" spans="1:14" hidden="1" x14ac:dyDescent="0.4">
      <c r="B891">
        <v>27</v>
      </c>
      <c r="C891" s="1">
        <v>43400.55841435185</v>
      </c>
      <c r="D891">
        <v>500</v>
      </c>
      <c r="E891" t="s">
        <v>30</v>
      </c>
      <c r="F891">
        <v>508</v>
      </c>
      <c r="G891" t="s">
        <v>32</v>
      </c>
      <c r="H891" s="1">
        <v>43400.547719907408</v>
      </c>
      <c r="I891" s="1">
        <v>43400.558298611111</v>
      </c>
      <c r="J891" t="s">
        <v>166</v>
      </c>
      <c r="K891" s="9">
        <f t="shared" si="47"/>
        <v>43400.547222222223</v>
      </c>
      <c r="L891" s="9">
        <f t="shared" si="48"/>
        <v>43400.557638888888</v>
      </c>
      <c r="M891" s="69" t="str">
        <f t="shared" si="49"/>
        <v>43400.547222222243400.5576388889</v>
      </c>
      <c r="N891" s="70" t="str">
        <f t="shared" si="50"/>
        <v>肯定的</v>
      </c>
    </row>
    <row r="892" spans="1:14" hidden="1" x14ac:dyDescent="0.4">
      <c r="B892">
        <v>27</v>
      </c>
      <c r="C892" s="1">
        <v>43400.597581018519</v>
      </c>
      <c r="D892">
        <v>530</v>
      </c>
      <c r="E892" t="s">
        <v>24</v>
      </c>
      <c r="F892">
        <v>508</v>
      </c>
      <c r="G892" t="s">
        <v>32</v>
      </c>
      <c r="H892" s="1">
        <v>43400.588703703703</v>
      </c>
      <c r="I892" s="1">
        <v>43400.596331018518</v>
      </c>
      <c r="J892" t="s">
        <v>166</v>
      </c>
      <c r="K892" s="9">
        <f t="shared" si="47"/>
        <v>43400.588194444441</v>
      </c>
      <c r="L892" s="9">
        <f t="shared" si="48"/>
        <v>43400.595833333333</v>
      </c>
      <c r="M892" s="69" t="str">
        <f t="shared" si="49"/>
        <v>43400.588194444443400.5958333333</v>
      </c>
      <c r="N892" s="70" t="str">
        <f t="shared" si="50"/>
        <v>肯定的</v>
      </c>
    </row>
    <row r="893" spans="1:14" hidden="1" x14ac:dyDescent="0.4">
      <c r="B893">
        <v>27</v>
      </c>
      <c r="C893" s="1">
        <v>43400.61513888889</v>
      </c>
      <c r="D893">
        <v>523</v>
      </c>
      <c r="E893" t="s">
        <v>38</v>
      </c>
      <c r="F893">
        <v>525</v>
      </c>
      <c r="G893" t="s">
        <v>51</v>
      </c>
      <c r="H893" s="1">
        <v>43400.612013888887</v>
      </c>
      <c r="I893" s="1">
        <v>43400.613587962966</v>
      </c>
      <c r="J893" t="s">
        <v>166</v>
      </c>
      <c r="K893" s="9">
        <f t="shared" si="47"/>
        <v>43400.611805555556</v>
      </c>
      <c r="L893" s="9">
        <f t="shared" si="48"/>
        <v>43400.613194444442</v>
      </c>
      <c r="M893" s="69" t="str">
        <f t="shared" si="49"/>
        <v>43400.611805555643400.6131944444</v>
      </c>
      <c r="N893" s="70" t="str">
        <f t="shared" si="50"/>
        <v>肯定的</v>
      </c>
    </row>
    <row r="894" spans="1:14" hidden="1" x14ac:dyDescent="0.4">
      <c r="B894">
        <v>27</v>
      </c>
      <c r="C894" s="1">
        <v>43400.621793981481</v>
      </c>
      <c r="D894">
        <v>545</v>
      </c>
      <c r="E894" t="s">
        <v>20</v>
      </c>
      <c r="F894">
        <v>533</v>
      </c>
      <c r="G894" t="s">
        <v>92</v>
      </c>
      <c r="H894" s="1">
        <v>43400.612372685187</v>
      </c>
      <c r="I894" s="1">
        <v>43400.620150462964</v>
      </c>
      <c r="J894" t="s">
        <v>166</v>
      </c>
      <c r="K894" s="9">
        <f t="shared" si="47"/>
        <v>43400.611805555556</v>
      </c>
      <c r="L894" s="9">
        <f t="shared" si="48"/>
        <v>43400.620138888888</v>
      </c>
      <c r="M894" s="69" t="str">
        <f t="shared" si="49"/>
        <v>43400.611805555643400.6201388889</v>
      </c>
      <c r="N894" s="70" t="str">
        <f t="shared" si="50"/>
        <v>肯定的</v>
      </c>
    </row>
    <row r="895" spans="1:14" hidden="1" x14ac:dyDescent="0.4">
      <c r="B895">
        <v>27</v>
      </c>
      <c r="C895" s="1">
        <v>43400.624374999999</v>
      </c>
      <c r="D895">
        <v>533</v>
      </c>
      <c r="E895" t="s">
        <v>92</v>
      </c>
      <c r="F895">
        <v>545</v>
      </c>
      <c r="G895" t="s">
        <v>20</v>
      </c>
      <c r="H895" s="1">
        <v>43400.611284722225</v>
      </c>
      <c r="I895" s="1">
        <v>43400.623611111114</v>
      </c>
      <c r="J895" t="s">
        <v>166</v>
      </c>
      <c r="K895" s="9">
        <f t="shared" si="47"/>
        <v>43400.611111111109</v>
      </c>
      <c r="L895" s="9">
        <f t="shared" si="48"/>
        <v>43400.623611111114</v>
      </c>
      <c r="M895" s="69" t="str">
        <f t="shared" si="49"/>
        <v>43400.611111111143400.6236111111</v>
      </c>
      <c r="N895" s="70" t="str">
        <f t="shared" si="50"/>
        <v>肯定的</v>
      </c>
    </row>
    <row r="896" spans="1:14" hidden="1" x14ac:dyDescent="0.4">
      <c r="B896">
        <v>27</v>
      </c>
      <c r="C896" s="1">
        <v>43400.632465277777</v>
      </c>
      <c r="D896">
        <v>546</v>
      </c>
      <c r="E896" t="s">
        <v>64</v>
      </c>
      <c r="F896">
        <v>523</v>
      </c>
      <c r="G896" t="s">
        <v>38</v>
      </c>
      <c r="H896" s="1">
        <v>43400.622615740744</v>
      </c>
      <c r="I896" s="1">
        <v>43400.629618055558</v>
      </c>
      <c r="J896" t="s">
        <v>166</v>
      </c>
      <c r="K896" s="9">
        <f t="shared" si="47"/>
        <v>43400.62222222222</v>
      </c>
      <c r="L896" s="9">
        <f t="shared" si="48"/>
        <v>43400.629166666666</v>
      </c>
      <c r="M896" s="69" t="str">
        <f t="shared" si="49"/>
        <v>43400.622222222243400.6291666667</v>
      </c>
      <c r="N896" s="70" t="str">
        <f t="shared" si="50"/>
        <v>肯定的</v>
      </c>
    </row>
    <row r="897" spans="1:14" hidden="1" x14ac:dyDescent="0.4">
      <c r="B897">
        <v>27</v>
      </c>
      <c r="C897" s="1">
        <v>43400.641145833331</v>
      </c>
      <c r="D897">
        <v>546</v>
      </c>
      <c r="E897" t="s">
        <v>64</v>
      </c>
      <c r="F897">
        <v>530</v>
      </c>
      <c r="G897" t="s">
        <v>24</v>
      </c>
      <c r="H897" s="1">
        <v>43400.62908564815</v>
      </c>
      <c r="I897" s="1">
        <v>43400.641006944446</v>
      </c>
      <c r="J897" t="s">
        <v>166</v>
      </c>
      <c r="K897" s="9">
        <f t="shared" si="47"/>
        <v>43400.628472222219</v>
      </c>
      <c r="L897" s="9">
        <f t="shared" si="48"/>
        <v>43400.640972222223</v>
      </c>
      <c r="M897" s="69" t="str">
        <f t="shared" si="49"/>
        <v>43400.628472222243400.6409722222</v>
      </c>
      <c r="N897" s="70" t="str">
        <f t="shared" si="50"/>
        <v>肯定的</v>
      </c>
    </row>
    <row r="898" spans="1:14" hidden="1" x14ac:dyDescent="0.4">
      <c r="B898">
        <v>27</v>
      </c>
      <c r="C898" s="1">
        <v>43400.648865740739</v>
      </c>
      <c r="D898">
        <v>546</v>
      </c>
      <c r="E898" t="s">
        <v>64</v>
      </c>
      <c r="F898">
        <v>528</v>
      </c>
      <c r="G898" t="s">
        <v>35</v>
      </c>
      <c r="H898" s="1">
        <v>43400.636192129627</v>
      </c>
      <c r="I898" s="1">
        <v>43400.648518518516</v>
      </c>
      <c r="J898" t="s">
        <v>166</v>
      </c>
      <c r="K898" s="9">
        <f t="shared" si="47"/>
        <v>43400.636111111111</v>
      </c>
      <c r="L898" s="9">
        <f t="shared" si="48"/>
        <v>43400.647916666669</v>
      </c>
      <c r="M898" s="69" t="str">
        <f t="shared" si="49"/>
        <v>43400.636111111143400.6479166667</v>
      </c>
      <c r="N898" s="70" t="str">
        <f t="shared" si="50"/>
        <v>肯定的</v>
      </c>
    </row>
    <row r="899" spans="1:14" hidden="1" x14ac:dyDescent="0.4">
      <c r="B899">
        <v>27</v>
      </c>
      <c r="C899" s="1">
        <v>43400.651053240741</v>
      </c>
      <c r="D899">
        <v>533</v>
      </c>
      <c r="E899" t="s">
        <v>92</v>
      </c>
      <c r="F899">
        <v>508</v>
      </c>
      <c r="G899" t="s">
        <v>32</v>
      </c>
      <c r="H899" s="1">
        <v>43400.636180555557</v>
      </c>
      <c r="I899" s="1">
        <v>43400.650324074071</v>
      </c>
      <c r="J899" t="s">
        <v>166</v>
      </c>
      <c r="K899" s="9">
        <f t="shared" si="47"/>
        <v>43400.636111111111</v>
      </c>
      <c r="L899" s="9">
        <f t="shared" si="48"/>
        <v>43400.65</v>
      </c>
      <c r="M899" s="69" t="str">
        <f t="shared" si="49"/>
        <v>43400.636111111143400.65</v>
      </c>
      <c r="N899" s="70" t="str">
        <f t="shared" si="50"/>
        <v>肯定的</v>
      </c>
    </row>
    <row r="900" spans="1:14" hidden="1" x14ac:dyDescent="0.4">
      <c r="B900">
        <v>27</v>
      </c>
      <c r="C900" s="1">
        <v>43400.651759259257</v>
      </c>
      <c r="D900">
        <v>539</v>
      </c>
      <c r="E900" t="s">
        <v>42</v>
      </c>
      <c r="F900">
        <v>508</v>
      </c>
      <c r="G900" t="s">
        <v>32</v>
      </c>
      <c r="H900" s="1">
        <v>43400.641597222224</v>
      </c>
      <c r="I900" s="1">
        <v>43400.650150462963</v>
      </c>
      <c r="J900" t="s">
        <v>166</v>
      </c>
      <c r="K900" s="9">
        <f t="shared" si="47"/>
        <v>43400.640972222223</v>
      </c>
      <c r="L900" s="9">
        <f t="shared" si="48"/>
        <v>43400.65</v>
      </c>
      <c r="M900" s="69" t="str">
        <f t="shared" si="49"/>
        <v>43400.640972222243400.65</v>
      </c>
      <c r="N900" s="70" t="str">
        <f t="shared" si="50"/>
        <v>肯定的</v>
      </c>
    </row>
    <row r="901" spans="1:14" hidden="1" x14ac:dyDescent="0.4">
      <c r="B901">
        <v>27</v>
      </c>
      <c r="C901" s="1">
        <v>43400.655949074076</v>
      </c>
      <c r="D901">
        <v>508</v>
      </c>
      <c r="E901" t="s">
        <v>32</v>
      </c>
      <c r="F901">
        <v>525</v>
      </c>
      <c r="G901" t="s">
        <v>51</v>
      </c>
      <c r="H901" s="1">
        <v>43400.643541666665</v>
      </c>
      <c r="I901" s="1">
        <v>43400.653136574074</v>
      </c>
      <c r="J901" t="s">
        <v>166</v>
      </c>
      <c r="K901" s="9">
        <f t="shared" si="47"/>
        <v>43400.643055555556</v>
      </c>
      <c r="L901" s="9">
        <f t="shared" si="48"/>
        <v>43400.652777777781</v>
      </c>
      <c r="M901" s="69" t="str">
        <f t="shared" si="49"/>
        <v>43400.643055555643400.6527777778</v>
      </c>
      <c r="N901" s="70" t="str">
        <f t="shared" si="50"/>
        <v>肯定的</v>
      </c>
    </row>
    <row r="902" spans="1:14" hidden="1" x14ac:dyDescent="0.4">
      <c r="B902">
        <v>27</v>
      </c>
      <c r="C902" s="1">
        <v>43400.659351851849</v>
      </c>
      <c r="D902">
        <v>530</v>
      </c>
      <c r="E902" t="s">
        <v>24</v>
      </c>
      <c r="F902">
        <v>507</v>
      </c>
      <c r="G902" t="s">
        <v>66</v>
      </c>
      <c r="H902" s="1">
        <v>43400.643483796295</v>
      </c>
      <c r="I902" s="1">
        <v>43400.655358796299</v>
      </c>
      <c r="J902" t="s">
        <v>166</v>
      </c>
      <c r="K902" s="9">
        <f t="shared" si="47"/>
        <v>43400.643055555556</v>
      </c>
      <c r="L902" s="9">
        <f t="shared" si="48"/>
        <v>43400.654861111114</v>
      </c>
      <c r="M902" s="69" t="str">
        <f t="shared" si="49"/>
        <v>43400.643055555643400.6548611111</v>
      </c>
      <c r="N902" s="70" t="str">
        <f t="shared" si="50"/>
        <v>肯定的</v>
      </c>
    </row>
    <row r="903" spans="1:14" hidden="1" x14ac:dyDescent="0.4">
      <c r="B903">
        <v>27</v>
      </c>
      <c r="C903" s="1">
        <v>43400.659409722219</v>
      </c>
      <c r="D903">
        <v>508</v>
      </c>
      <c r="E903" t="s">
        <v>32</v>
      </c>
      <c r="F903">
        <v>541</v>
      </c>
      <c r="G903" t="s">
        <v>56</v>
      </c>
      <c r="H903" s="1">
        <v>43400.638425925928</v>
      </c>
      <c r="I903" s="1">
        <v>43400.656145833331</v>
      </c>
      <c r="J903" t="s">
        <v>166</v>
      </c>
      <c r="K903" s="9">
        <f t="shared" si="47"/>
        <v>43400.638194444444</v>
      </c>
      <c r="L903" s="9">
        <f t="shared" si="48"/>
        <v>43400.655555555553</v>
      </c>
      <c r="M903" s="69" t="str">
        <f t="shared" si="49"/>
        <v>43400.638194444443400.6555555556</v>
      </c>
      <c r="N903" s="70" t="str">
        <f t="shared" si="50"/>
        <v>肯定的</v>
      </c>
    </row>
    <row r="904" spans="1:14" hidden="1" x14ac:dyDescent="0.4">
      <c r="B904">
        <v>27</v>
      </c>
      <c r="C904" s="1">
        <v>43400.659872685188</v>
      </c>
      <c r="D904">
        <v>546</v>
      </c>
      <c r="E904" t="s">
        <v>64</v>
      </c>
      <c r="F904">
        <v>549</v>
      </c>
      <c r="G904" t="s">
        <v>77</v>
      </c>
      <c r="H904" s="1">
        <v>43400.62804398148</v>
      </c>
      <c r="I904" s="1">
        <v>43400.659560185188</v>
      </c>
      <c r="J904" t="s">
        <v>166</v>
      </c>
      <c r="K904" s="9">
        <f t="shared" si="47"/>
        <v>43400.62777777778</v>
      </c>
      <c r="L904" s="9">
        <f t="shared" si="48"/>
        <v>43400.65902777778</v>
      </c>
      <c r="M904" s="69" t="str">
        <f t="shared" si="49"/>
        <v>43400.627777777843400.6590277778</v>
      </c>
      <c r="N904" s="70" t="str">
        <f t="shared" si="50"/>
        <v>肯定的</v>
      </c>
    </row>
    <row r="905" spans="1:14" hidden="1" x14ac:dyDescent="0.4">
      <c r="B905">
        <v>27</v>
      </c>
      <c r="C905" s="1">
        <v>43400.67324074074</v>
      </c>
      <c r="D905">
        <v>545</v>
      </c>
      <c r="E905" t="s">
        <v>20</v>
      </c>
      <c r="F905">
        <v>546</v>
      </c>
      <c r="G905" t="s">
        <v>64</v>
      </c>
      <c r="H905" s="1">
        <v>43400.653333333335</v>
      </c>
      <c r="I905" s="1">
        <v>43400.673101851855</v>
      </c>
      <c r="J905" t="s">
        <v>168</v>
      </c>
      <c r="K905" s="9">
        <f t="shared" si="47"/>
        <v>43400.652777777781</v>
      </c>
      <c r="L905" s="9">
        <f t="shared" si="48"/>
        <v>43400.67291666667</v>
      </c>
      <c r="M905" s="69" t="str">
        <f t="shared" si="49"/>
        <v>43400.652777777843400.6729166667</v>
      </c>
      <c r="N905" s="70" t="str">
        <f t="shared" si="50"/>
        <v>否定的</v>
      </c>
    </row>
    <row r="906" spans="1:14" hidden="1" x14ac:dyDescent="0.4">
      <c r="A906" s="11"/>
      <c r="B906" s="11">
        <v>27</v>
      </c>
      <c r="C906" s="57">
        <v>43400.683703703704</v>
      </c>
      <c r="D906" s="11">
        <v>545</v>
      </c>
      <c r="E906" s="11" t="s">
        <v>20</v>
      </c>
      <c r="F906" s="11">
        <v>546</v>
      </c>
      <c r="G906" s="11" t="s">
        <v>64</v>
      </c>
      <c r="H906" s="57">
        <v>43400.674537037034</v>
      </c>
      <c r="I906" s="57">
        <v>43400.683576388888</v>
      </c>
      <c r="J906" s="11" t="s">
        <v>166</v>
      </c>
      <c r="K906" s="9">
        <f t="shared" si="47"/>
        <v>43400.674305555556</v>
      </c>
      <c r="L906" s="9">
        <f t="shared" si="48"/>
        <v>43400.683333333334</v>
      </c>
      <c r="M906" s="69" t="str">
        <f t="shared" si="49"/>
        <v>43400.674305555643400.6833333333</v>
      </c>
      <c r="N906" s="70" t="str">
        <f t="shared" si="50"/>
        <v>肯定的</v>
      </c>
    </row>
    <row r="907" spans="1:14" hidden="1" x14ac:dyDescent="0.4">
      <c r="A907" s="40" t="s">
        <v>165</v>
      </c>
      <c r="B907" s="40">
        <v>27</v>
      </c>
      <c r="C907" s="42">
        <v>43400.687361111108</v>
      </c>
      <c r="D907" s="40">
        <v>545</v>
      </c>
      <c r="E907" s="40" t="s">
        <v>20</v>
      </c>
      <c r="F907" s="40">
        <v>546</v>
      </c>
      <c r="G907" s="40" t="s">
        <v>64</v>
      </c>
      <c r="H907" s="42">
        <v>43400.674537037034</v>
      </c>
      <c r="I907" s="42">
        <v>43400.683576388888</v>
      </c>
      <c r="J907" s="40" t="s">
        <v>166</v>
      </c>
      <c r="K907" s="43">
        <f t="shared" si="47"/>
        <v>43400.674305555556</v>
      </c>
      <c r="L907" s="43">
        <f t="shared" si="48"/>
        <v>43400.683333333334</v>
      </c>
      <c r="M907" s="58" t="str">
        <f t="shared" si="49"/>
        <v>43400.674305555643400.6833333333</v>
      </c>
      <c r="N907" s="59" t="str">
        <f t="shared" si="50"/>
        <v>肯定的</v>
      </c>
    </row>
    <row r="908" spans="1:14" hidden="1" x14ac:dyDescent="0.4">
      <c r="B908">
        <v>27</v>
      </c>
      <c r="C908" s="1">
        <v>43400.712719907409</v>
      </c>
      <c r="D908">
        <v>502</v>
      </c>
      <c r="E908" t="s">
        <v>49</v>
      </c>
      <c r="F908">
        <v>513</v>
      </c>
      <c r="G908" t="s">
        <v>44</v>
      </c>
      <c r="H908" s="1">
        <v>43400.693865740737</v>
      </c>
      <c r="I908" s="1">
        <v>43400.712187500001</v>
      </c>
      <c r="J908" t="s">
        <v>166</v>
      </c>
      <c r="K908" s="9">
        <f t="shared" si="47"/>
        <v>43400.693749999999</v>
      </c>
      <c r="L908" s="9">
        <f t="shared" si="48"/>
        <v>43400.711805555555</v>
      </c>
      <c r="M908" s="69" t="str">
        <f t="shared" si="49"/>
        <v>43400.6937543400.7118055556</v>
      </c>
      <c r="N908" s="70" t="str">
        <f t="shared" si="50"/>
        <v>肯定的</v>
      </c>
    </row>
    <row r="909" spans="1:14" hidden="1" x14ac:dyDescent="0.4">
      <c r="A909" s="40" t="s">
        <v>165</v>
      </c>
      <c r="B909" s="40">
        <v>27</v>
      </c>
      <c r="C909" s="42">
        <v>43400.716157407405</v>
      </c>
      <c r="D909" s="40">
        <v>502</v>
      </c>
      <c r="E909" s="40" t="s">
        <v>49</v>
      </c>
      <c r="F909" s="40">
        <v>513</v>
      </c>
      <c r="G909" s="40" t="s">
        <v>44</v>
      </c>
      <c r="H909" s="42">
        <v>43400.693865740737</v>
      </c>
      <c r="I909" s="42">
        <v>43400.712187500001</v>
      </c>
      <c r="J909" s="40" t="s">
        <v>166</v>
      </c>
      <c r="K909" s="43">
        <f t="shared" si="47"/>
        <v>43400.693749999999</v>
      </c>
      <c r="L909" s="43">
        <f t="shared" si="48"/>
        <v>43400.711805555555</v>
      </c>
      <c r="M909" s="58" t="str">
        <f t="shared" si="49"/>
        <v>43400.6937543400.7118055556</v>
      </c>
      <c r="N909" s="59" t="str">
        <f t="shared" si="50"/>
        <v>肯定的</v>
      </c>
    </row>
    <row r="910" spans="1:14" hidden="1" x14ac:dyDescent="0.4">
      <c r="B910">
        <v>27</v>
      </c>
      <c r="C910" s="1">
        <v>43400.768645833334</v>
      </c>
      <c r="D910">
        <v>549</v>
      </c>
      <c r="E910" t="s">
        <v>77</v>
      </c>
      <c r="F910">
        <v>533</v>
      </c>
      <c r="G910" t="s">
        <v>92</v>
      </c>
      <c r="H910" s="1">
        <v>43400.739641203705</v>
      </c>
      <c r="I910" s="1">
        <v>43400.764444444445</v>
      </c>
      <c r="J910" t="s">
        <v>166</v>
      </c>
      <c r="K910" s="9">
        <f t="shared" si="47"/>
        <v>43400.739583333336</v>
      </c>
      <c r="L910" s="9">
        <f t="shared" si="48"/>
        <v>43400.763888888891</v>
      </c>
      <c r="M910" s="69" t="str">
        <f t="shared" si="49"/>
        <v>43400.739583333343400.7638888889</v>
      </c>
      <c r="N910" s="70" t="str">
        <f t="shared" si="50"/>
        <v>肯定的</v>
      </c>
    </row>
    <row r="911" spans="1:14" hidden="1" x14ac:dyDescent="0.4">
      <c r="B911">
        <v>27</v>
      </c>
      <c r="C911" s="1">
        <v>43400.785011574073</v>
      </c>
      <c r="D911">
        <v>543</v>
      </c>
      <c r="E911" t="s">
        <v>28</v>
      </c>
      <c r="F911">
        <v>540</v>
      </c>
      <c r="G911" t="s">
        <v>71</v>
      </c>
      <c r="H911" s="1">
        <v>43400.775949074072</v>
      </c>
      <c r="I911" s="1">
        <v>43400.78261574074</v>
      </c>
      <c r="J911" t="s">
        <v>166</v>
      </c>
      <c r="K911" s="9">
        <f t="shared" si="47"/>
        <v>43400.775694444441</v>
      </c>
      <c r="L911" s="9">
        <f t="shared" si="48"/>
        <v>43400.781944444447</v>
      </c>
      <c r="M911" s="69" t="str">
        <f t="shared" si="49"/>
        <v>43400.775694444443400.7819444444</v>
      </c>
      <c r="N911" s="70" t="str">
        <f t="shared" si="50"/>
        <v>肯定的</v>
      </c>
    </row>
    <row r="912" spans="1:14" hidden="1" x14ac:dyDescent="0.4">
      <c r="B912">
        <v>27</v>
      </c>
      <c r="C912" s="1">
        <v>43400.786238425928</v>
      </c>
      <c r="D912">
        <v>528</v>
      </c>
      <c r="E912" t="s">
        <v>35</v>
      </c>
      <c r="F912">
        <v>503</v>
      </c>
      <c r="G912" t="s">
        <v>26</v>
      </c>
      <c r="H912" s="1">
        <v>43400.768333333333</v>
      </c>
      <c r="I912" s="1">
        <v>43400.783414351848</v>
      </c>
      <c r="J912" t="s">
        <v>166</v>
      </c>
      <c r="K912" s="9">
        <f t="shared" ref="K912:K975" si="51">INT(H912*1440)/1440</f>
        <v>43400.768055555556</v>
      </c>
      <c r="L912" s="9">
        <f t="shared" ref="L912:L975" si="52">INT(I912*1440)/1440</f>
        <v>43400.783333333333</v>
      </c>
      <c r="M912" s="69" t="str">
        <f t="shared" ref="M912:M975" si="53">CONCATENATE(K912,L912)</f>
        <v>43400.768055555643400.7833333333</v>
      </c>
      <c r="N912" s="70" t="str">
        <f t="shared" ref="N912:N975" si="54">J912</f>
        <v>肯定的</v>
      </c>
    </row>
    <row r="913" spans="1:14" hidden="1" x14ac:dyDescent="0.4">
      <c r="B913">
        <v>27</v>
      </c>
      <c r="C913" s="1">
        <v>43400.81622685185</v>
      </c>
      <c r="D913">
        <v>521</v>
      </c>
      <c r="E913" t="s">
        <v>60</v>
      </c>
      <c r="F913">
        <v>543</v>
      </c>
      <c r="G913" t="s">
        <v>28</v>
      </c>
      <c r="H913" s="1">
        <v>43400.80810185185</v>
      </c>
      <c r="I913" s="1">
        <v>43400.815983796296</v>
      </c>
      <c r="J913" t="s">
        <v>166</v>
      </c>
      <c r="K913" s="9">
        <f t="shared" si="51"/>
        <v>43400.807638888888</v>
      </c>
      <c r="L913" s="9">
        <f t="shared" si="52"/>
        <v>43400.815972222219</v>
      </c>
      <c r="M913" s="69" t="str">
        <f t="shared" si="53"/>
        <v>43400.807638888943400.8159722222</v>
      </c>
      <c r="N913" s="70" t="str">
        <f t="shared" si="54"/>
        <v>肯定的</v>
      </c>
    </row>
    <row r="914" spans="1:14" hidden="1" x14ac:dyDescent="0.4">
      <c r="B914">
        <v>27</v>
      </c>
      <c r="C914" s="1">
        <v>43400.847442129627</v>
      </c>
      <c r="D914">
        <v>523</v>
      </c>
      <c r="E914" t="s">
        <v>38</v>
      </c>
      <c r="F914">
        <v>546</v>
      </c>
      <c r="G914" t="s">
        <v>64</v>
      </c>
      <c r="H914" s="1">
        <v>43400.837962962964</v>
      </c>
      <c r="I914" s="1">
        <v>43400.845069444447</v>
      </c>
      <c r="J914" t="s">
        <v>166</v>
      </c>
      <c r="K914" s="9">
        <f t="shared" si="51"/>
        <v>43400.837500000001</v>
      </c>
      <c r="L914" s="9">
        <f t="shared" si="52"/>
        <v>43400.844444444447</v>
      </c>
      <c r="M914" s="69" t="str">
        <f t="shared" si="53"/>
        <v>43400.837543400.8444444444</v>
      </c>
      <c r="N914" s="70" t="str">
        <f t="shared" si="54"/>
        <v>肯定的</v>
      </c>
    </row>
    <row r="915" spans="1:14" hidden="1" x14ac:dyDescent="0.4">
      <c r="B915">
        <v>27</v>
      </c>
      <c r="C915" s="1">
        <v>43400.87195601852</v>
      </c>
      <c r="D915">
        <v>548</v>
      </c>
      <c r="E915" t="s">
        <v>54</v>
      </c>
      <c r="F915">
        <v>545</v>
      </c>
      <c r="G915" t="s">
        <v>20</v>
      </c>
      <c r="H915" s="1">
        <v>43400.865034722221</v>
      </c>
      <c r="I915" s="1">
        <v>43400.871701388889</v>
      </c>
      <c r="J915" t="s">
        <v>166</v>
      </c>
      <c r="K915" s="9">
        <f t="shared" si="51"/>
        <v>43400.864583333336</v>
      </c>
      <c r="L915" s="9">
        <f t="shared" si="52"/>
        <v>43400.871527777781</v>
      </c>
      <c r="M915" s="69" t="str">
        <f t="shared" si="53"/>
        <v>43400.864583333343400.8715277778</v>
      </c>
      <c r="N915" s="70" t="str">
        <f t="shared" si="54"/>
        <v>肯定的</v>
      </c>
    </row>
    <row r="916" spans="1:14" hidden="1" x14ac:dyDescent="0.4">
      <c r="B916">
        <v>27</v>
      </c>
      <c r="C916" s="1">
        <v>43400.882928240739</v>
      </c>
      <c r="D916">
        <v>544</v>
      </c>
      <c r="E916" t="s">
        <v>22</v>
      </c>
      <c r="F916">
        <v>515</v>
      </c>
      <c r="G916" t="s">
        <v>73</v>
      </c>
      <c r="H916" s="1">
        <v>43400.874085648145</v>
      </c>
      <c r="I916" s="1">
        <v>43400.880543981482</v>
      </c>
      <c r="J916" t="s">
        <v>166</v>
      </c>
      <c r="K916" s="9">
        <f t="shared" si="51"/>
        <v>43400.873611111114</v>
      </c>
      <c r="L916" s="9">
        <f t="shared" si="52"/>
        <v>43400.879861111112</v>
      </c>
      <c r="M916" s="69" t="str">
        <f t="shared" si="53"/>
        <v>43400.873611111143400.8798611111</v>
      </c>
      <c r="N916" s="70" t="str">
        <f t="shared" si="54"/>
        <v>肯定的</v>
      </c>
    </row>
    <row r="917" spans="1:14" hidden="1" x14ac:dyDescent="0.4">
      <c r="B917">
        <v>29</v>
      </c>
      <c r="C917" s="1">
        <v>43402.439097222225</v>
      </c>
      <c r="D917">
        <v>540</v>
      </c>
      <c r="E917" t="s">
        <v>71</v>
      </c>
      <c r="F917">
        <v>538</v>
      </c>
      <c r="G917" t="s">
        <v>62</v>
      </c>
      <c r="H917" s="1">
        <v>43402.430196759262</v>
      </c>
      <c r="I917" s="1">
        <v>43402.437141203707</v>
      </c>
      <c r="J917" t="s">
        <v>166</v>
      </c>
      <c r="K917" s="9">
        <f t="shared" si="51"/>
        <v>43402.429861111108</v>
      </c>
      <c r="L917" s="9">
        <f t="shared" si="52"/>
        <v>43402.436805555553</v>
      </c>
      <c r="M917" s="69" t="str">
        <f t="shared" si="53"/>
        <v>43402.429861111143402.4368055556</v>
      </c>
      <c r="N917" s="70" t="str">
        <f t="shared" si="54"/>
        <v>肯定的</v>
      </c>
    </row>
    <row r="918" spans="1:14" hidden="1" x14ac:dyDescent="0.4">
      <c r="B918">
        <v>29</v>
      </c>
      <c r="C918" s="1">
        <v>43402.454432870371</v>
      </c>
      <c r="D918">
        <v>528</v>
      </c>
      <c r="E918" t="s">
        <v>35</v>
      </c>
      <c r="F918">
        <v>510</v>
      </c>
      <c r="G918" t="s">
        <v>79</v>
      </c>
      <c r="H918" s="1">
        <v>43402.431087962963</v>
      </c>
      <c r="I918" s="1">
        <v>43402.454062500001</v>
      </c>
      <c r="J918" t="s">
        <v>166</v>
      </c>
      <c r="K918" s="9">
        <f t="shared" si="51"/>
        <v>43402.430555555555</v>
      </c>
      <c r="L918" s="9">
        <f t="shared" si="52"/>
        <v>43402.453472222223</v>
      </c>
      <c r="M918" s="69" t="str">
        <f t="shared" si="53"/>
        <v>43402.430555555643402.4534722222</v>
      </c>
      <c r="N918" s="70" t="str">
        <f t="shared" si="54"/>
        <v>肯定的</v>
      </c>
    </row>
    <row r="919" spans="1:14" hidden="1" x14ac:dyDescent="0.4">
      <c r="B919">
        <v>29</v>
      </c>
      <c r="C919" s="1">
        <v>43402.457141203704</v>
      </c>
      <c r="D919">
        <v>521</v>
      </c>
      <c r="E919" t="s">
        <v>60</v>
      </c>
      <c r="F919">
        <v>513</v>
      </c>
      <c r="G919" t="s">
        <v>44</v>
      </c>
      <c r="H919" s="1">
        <v>43402.445289351854</v>
      </c>
      <c r="I919" s="1">
        <v>43402.455937500003</v>
      </c>
      <c r="J919" t="s">
        <v>166</v>
      </c>
      <c r="K919" s="9">
        <f t="shared" si="51"/>
        <v>43402.445138888892</v>
      </c>
      <c r="L919" s="9">
        <f t="shared" si="52"/>
        <v>43402.455555555556</v>
      </c>
      <c r="M919" s="69" t="str">
        <f t="shared" si="53"/>
        <v>43402.445138888943402.4555555556</v>
      </c>
      <c r="N919" s="70" t="str">
        <f t="shared" si="54"/>
        <v>肯定的</v>
      </c>
    </row>
    <row r="920" spans="1:14" hidden="1" x14ac:dyDescent="0.4">
      <c r="B920">
        <v>29</v>
      </c>
      <c r="C920" s="1">
        <v>43402.488437499997</v>
      </c>
      <c r="D920">
        <v>538</v>
      </c>
      <c r="E920" t="s">
        <v>62</v>
      </c>
      <c r="F920">
        <v>515</v>
      </c>
      <c r="G920" t="s">
        <v>73</v>
      </c>
      <c r="H920" s="1">
        <v>43402.4765625</v>
      </c>
      <c r="I920" s="1">
        <v>43402.487939814811</v>
      </c>
      <c r="J920" t="s">
        <v>166</v>
      </c>
      <c r="K920" s="9">
        <f t="shared" si="51"/>
        <v>43402.476388888892</v>
      </c>
      <c r="L920" s="9">
        <f t="shared" si="52"/>
        <v>43402.487500000003</v>
      </c>
      <c r="M920" s="69" t="str">
        <f t="shared" si="53"/>
        <v>43402.476388888943402.4875</v>
      </c>
      <c r="N920" s="70" t="str">
        <f t="shared" si="54"/>
        <v>肯定的</v>
      </c>
    </row>
    <row r="921" spans="1:14" hidden="1" x14ac:dyDescent="0.4">
      <c r="B921">
        <v>29</v>
      </c>
      <c r="C921" s="1">
        <v>43402.492951388886</v>
      </c>
      <c r="D921">
        <v>534</v>
      </c>
      <c r="E921" t="s">
        <v>81</v>
      </c>
      <c r="F921">
        <v>508</v>
      </c>
      <c r="G921" t="s">
        <v>32</v>
      </c>
      <c r="H921" s="1">
        <v>43402.479560185187</v>
      </c>
      <c r="I921" s="1">
        <v>43402.492210648146</v>
      </c>
      <c r="J921" t="s">
        <v>166</v>
      </c>
      <c r="K921" s="9">
        <f t="shared" si="51"/>
        <v>43402.479166666664</v>
      </c>
      <c r="L921" s="9">
        <f t="shared" si="52"/>
        <v>43402.491666666669</v>
      </c>
      <c r="M921" s="69" t="str">
        <f t="shared" si="53"/>
        <v>43402.479166666743402.4916666667</v>
      </c>
      <c r="N921" s="70" t="str">
        <f t="shared" si="54"/>
        <v>肯定的</v>
      </c>
    </row>
    <row r="922" spans="1:14" hidden="1" x14ac:dyDescent="0.4">
      <c r="B922">
        <v>29</v>
      </c>
      <c r="C922" s="1">
        <v>43402.542534722219</v>
      </c>
      <c r="D922">
        <v>508</v>
      </c>
      <c r="E922" t="s">
        <v>32</v>
      </c>
      <c r="F922">
        <v>541</v>
      </c>
      <c r="G922" t="s">
        <v>56</v>
      </c>
      <c r="H922" s="1">
        <v>43402.532361111109</v>
      </c>
      <c r="I922" s="1">
        <v>43402.539675925924</v>
      </c>
      <c r="J922" t="s">
        <v>166</v>
      </c>
      <c r="K922" s="9">
        <f t="shared" si="51"/>
        <v>43402.531944444447</v>
      </c>
      <c r="L922" s="9">
        <f t="shared" si="52"/>
        <v>43402.539583333331</v>
      </c>
      <c r="M922" s="69" t="str">
        <f t="shared" si="53"/>
        <v>43402.531944444443402.5395833333</v>
      </c>
      <c r="N922" s="70" t="str">
        <f t="shared" si="54"/>
        <v>肯定的</v>
      </c>
    </row>
    <row r="923" spans="1:14" hidden="1" x14ac:dyDescent="0.4">
      <c r="B923">
        <v>29</v>
      </c>
      <c r="C923" s="1">
        <v>43402.551504629628</v>
      </c>
      <c r="D923">
        <v>533</v>
      </c>
      <c r="E923" t="s">
        <v>92</v>
      </c>
      <c r="F923">
        <v>507</v>
      </c>
      <c r="G923" t="s">
        <v>66</v>
      </c>
      <c r="H923" s="1">
        <v>43402.538124999999</v>
      </c>
      <c r="I923" s="1">
        <v>43402.547013888892</v>
      </c>
      <c r="J923" t="s">
        <v>166</v>
      </c>
      <c r="K923" s="9">
        <f t="shared" si="51"/>
        <v>43402.537499999999</v>
      </c>
      <c r="L923" s="9">
        <f t="shared" si="52"/>
        <v>43402.546527777777</v>
      </c>
      <c r="M923" s="69" t="str">
        <f t="shared" si="53"/>
        <v>43402.537543402.5465277778</v>
      </c>
      <c r="N923" s="70" t="str">
        <f t="shared" si="54"/>
        <v>肯定的</v>
      </c>
    </row>
    <row r="924" spans="1:14" hidden="1" x14ac:dyDescent="0.4">
      <c r="B924">
        <v>29</v>
      </c>
      <c r="C924" s="1">
        <v>43402.603807870371</v>
      </c>
      <c r="D924">
        <v>546</v>
      </c>
      <c r="E924" t="s">
        <v>64</v>
      </c>
      <c r="F924">
        <v>543</v>
      </c>
      <c r="G924" t="s">
        <v>28</v>
      </c>
      <c r="H924" s="1">
        <v>43402.589363425926</v>
      </c>
      <c r="I924" s="1">
        <v>43402.603483796294</v>
      </c>
      <c r="J924" t="s">
        <v>166</v>
      </c>
      <c r="K924" s="9">
        <f t="shared" si="51"/>
        <v>43402.588888888888</v>
      </c>
      <c r="L924" s="9">
        <f t="shared" si="52"/>
        <v>43402.603472222225</v>
      </c>
      <c r="M924" s="69" t="str">
        <f t="shared" si="53"/>
        <v>43402.588888888943402.6034722222</v>
      </c>
      <c r="N924" s="70" t="str">
        <f t="shared" si="54"/>
        <v>肯定的</v>
      </c>
    </row>
    <row r="925" spans="1:14" hidden="1" x14ac:dyDescent="0.4">
      <c r="B925">
        <v>29</v>
      </c>
      <c r="C925" s="1">
        <v>43402.633437500001</v>
      </c>
      <c r="D925">
        <v>523</v>
      </c>
      <c r="E925" t="s">
        <v>38</v>
      </c>
      <c r="F925">
        <v>541</v>
      </c>
      <c r="G925" t="s">
        <v>56</v>
      </c>
      <c r="H925" s="1">
        <v>43402.612233796295</v>
      </c>
      <c r="I925" s="1">
        <v>43402.632349537038</v>
      </c>
      <c r="J925" t="s">
        <v>166</v>
      </c>
      <c r="K925" s="9">
        <f t="shared" si="51"/>
        <v>43402.611805555556</v>
      </c>
      <c r="L925" s="9">
        <f t="shared" si="52"/>
        <v>43402.631944444445</v>
      </c>
      <c r="M925" s="69" t="str">
        <f t="shared" si="53"/>
        <v>43402.611805555643402.6319444444</v>
      </c>
      <c r="N925" s="70" t="str">
        <f t="shared" si="54"/>
        <v>肯定的</v>
      </c>
    </row>
    <row r="926" spans="1:14" hidden="1" x14ac:dyDescent="0.4">
      <c r="A926" s="40" t="s">
        <v>165</v>
      </c>
      <c r="B926" s="40">
        <v>29</v>
      </c>
      <c r="C926" s="42">
        <v>43402.63380787037</v>
      </c>
      <c r="D926" s="40">
        <v>523</v>
      </c>
      <c r="E926" s="40" t="s">
        <v>38</v>
      </c>
      <c r="F926" s="40">
        <v>541</v>
      </c>
      <c r="G926" s="40" t="s">
        <v>56</v>
      </c>
      <c r="H926" s="42">
        <v>43402.612233796295</v>
      </c>
      <c r="I926" s="42">
        <v>43402.632349537038</v>
      </c>
      <c r="J926" s="40" t="s">
        <v>166</v>
      </c>
      <c r="K926" s="43">
        <f t="shared" si="51"/>
        <v>43402.611805555556</v>
      </c>
      <c r="L926" s="43">
        <f t="shared" si="52"/>
        <v>43402.631944444445</v>
      </c>
      <c r="M926" s="58" t="str">
        <f t="shared" si="53"/>
        <v>43402.611805555643402.6319444444</v>
      </c>
      <c r="N926" s="59" t="str">
        <f t="shared" si="54"/>
        <v>肯定的</v>
      </c>
    </row>
    <row r="927" spans="1:14" hidden="1" x14ac:dyDescent="0.4">
      <c r="B927">
        <v>29</v>
      </c>
      <c r="C927" s="1">
        <v>43402.64303240741</v>
      </c>
      <c r="D927">
        <v>502</v>
      </c>
      <c r="E927" t="s">
        <v>49</v>
      </c>
      <c r="F927">
        <v>508</v>
      </c>
      <c r="G927" t="s">
        <v>32</v>
      </c>
      <c r="H927" s="1">
        <v>43402.564016203702</v>
      </c>
      <c r="I927" s="1">
        <v>43402.607187499998</v>
      </c>
      <c r="J927" t="s">
        <v>166</v>
      </c>
      <c r="K927" s="9">
        <f t="shared" si="51"/>
        <v>43402.563888888886</v>
      </c>
      <c r="L927" s="9">
        <f t="shared" si="52"/>
        <v>43402.606944444444</v>
      </c>
      <c r="M927" s="69" t="str">
        <f t="shared" si="53"/>
        <v>43402.563888888943402.6069444444</v>
      </c>
      <c r="N927" s="70" t="str">
        <f t="shared" si="54"/>
        <v>肯定的</v>
      </c>
    </row>
    <row r="928" spans="1:14" hidden="1" x14ac:dyDescent="0.4">
      <c r="B928">
        <v>29</v>
      </c>
      <c r="C928" s="1">
        <v>43402.656226851854</v>
      </c>
      <c r="D928">
        <v>508</v>
      </c>
      <c r="E928" t="s">
        <v>32</v>
      </c>
      <c r="F928">
        <v>500</v>
      </c>
      <c r="G928" t="s">
        <v>30</v>
      </c>
      <c r="H928" s="1">
        <v>43402.643530092595</v>
      </c>
      <c r="I928" s="1">
        <v>43402.654780092591</v>
      </c>
      <c r="J928" t="s">
        <v>166</v>
      </c>
      <c r="K928" s="9">
        <f t="shared" si="51"/>
        <v>43402.643055555556</v>
      </c>
      <c r="L928" s="9">
        <f t="shared" si="52"/>
        <v>43402.654166666667</v>
      </c>
      <c r="M928" s="69" t="str">
        <f t="shared" si="53"/>
        <v>43402.643055555643402.6541666667</v>
      </c>
      <c r="N928" s="70" t="str">
        <f t="shared" si="54"/>
        <v>肯定的</v>
      </c>
    </row>
    <row r="929" spans="1:14" hidden="1" x14ac:dyDescent="0.4">
      <c r="B929">
        <v>29</v>
      </c>
      <c r="C929" s="1">
        <v>43402.675208333334</v>
      </c>
      <c r="D929">
        <v>507</v>
      </c>
      <c r="E929" t="s">
        <v>66</v>
      </c>
      <c r="F929">
        <v>549</v>
      </c>
      <c r="G929" t="s">
        <v>77</v>
      </c>
      <c r="H929" s="1">
        <v>43402.669768518521</v>
      </c>
      <c r="I929" s="1">
        <v>43402.675115740742</v>
      </c>
      <c r="J929" t="s">
        <v>166</v>
      </c>
      <c r="K929" s="9">
        <f t="shared" si="51"/>
        <v>43402.669444444444</v>
      </c>
      <c r="L929" s="9">
        <f t="shared" si="52"/>
        <v>43402.675000000003</v>
      </c>
      <c r="M929" s="69" t="str">
        <f t="shared" si="53"/>
        <v>43402.669444444443402.675</v>
      </c>
      <c r="N929" s="70" t="str">
        <f t="shared" si="54"/>
        <v>肯定的</v>
      </c>
    </row>
    <row r="930" spans="1:14" hidden="1" x14ac:dyDescent="0.4">
      <c r="B930">
        <v>29</v>
      </c>
      <c r="C930" s="1">
        <v>43402.755509259259</v>
      </c>
      <c r="D930">
        <v>523</v>
      </c>
      <c r="E930" t="s">
        <v>38</v>
      </c>
      <c r="F930">
        <v>543</v>
      </c>
      <c r="G930" t="s">
        <v>28</v>
      </c>
      <c r="H930" s="1">
        <v>43402.722418981481</v>
      </c>
      <c r="I930" s="1">
        <v>43402.753483796296</v>
      </c>
      <c r="J930" t="s">
        <v>166</v>
      </c>
      <c r="K930" s="9">
        <f t="shared" si="51"/>
        <v>43402.722222222219</v>
      </c>
      <c r="L930" s="9">
        <f t="shared" si="52"/>
        <v>43402.753472222219</v>
      </c>
      <c r="M930" s="69" t="str">
        <f t="shared" si="53"/>
        <v>43402.722222222243402.7534722222</v>
      </c>
      <c r="N930" s="70" t="str">
        <f t="shared" si="54"/>
        <v>肯定的</v>
      </c>
    </row>
    <row r="931" spans="1:14" hidden="1" x14ac:dyDescent="0.4">
      <c r="B931">
        <v>29</v>
      </c>
      <c r="C931" s="1">
        <v>43402.765555555554</v>
      </c>
      <c r="D931">
        <v>546</v>
      </c>
      <c r="E931" t="s">
        <v>64</v>
      </c>
      <c r="F931">
        <v>503</v>
      </c>
      <c r="G931" t="s">
        <v>26</v>
      </c>
      <c r="H931" s="1">
        <v>43402.754687499997</v>
      </c>
      <c r="I931" s="1">
        <v>43402.765509259261</v>
      </c>
      <c r="J931" t="s">
        <v>166</v>
      </c>
      <c r="K931" s="9">
        <f t="shared" si="51"/>
        <v>43402.754166666666</v>
      </c>
      <c r="L931" s="9">
        <f t="shared" si="52"/>
        <v>43402.765277777777</v>
      </c>
      <c r="M931" s="69" t="str">
        <f t="shared" si="53"/>
        <v>43402.754166666743402.7652777778</v>
      </c>
      <c r="N931" s="70" t="str">
        <f t="shared" si="54"/>
        <v>肯定的</v>
      </c>
    </row>
    <row r="932" spans="1:14" hidden="1" x14ac:dyDescent="0.4">
      <c r="B932">
        <v>29</v>
      </c>
      <c r="C932" s="1">
        <v>43402.769525462965</v>
      </c>
      <c r="D932">
        <v>549</v>
      </c>
      <c r="E932" t="s">
        <v>77</v>
      </c>
      <c r="F932">
        <v>507</v>
      </c>
      <c r="G932" t="s">
        <v>66</v>
      </c>
      <c r="H932" s="1">
        <v>43402.75472222222</v>
      </c>
      <c r="I932" s="1">
        <v>43402.769282407404</v>
      </c>
      <c r="J932" t="s">
        <v>166</v>
      </c>
      <c r="K932" s="9">
        <f t="shared" si="51"/>
        <v>43402.754166666666</v>
      </c>
      <c r="L932" s="9">
        <f t="shared" si="52"/>
        <v>43402.768750000003</v>
      </c>
      <c r="M932" s="69" t="str">
        <f t="shared" si="53"/>
        <v>43402.754166666743402.76875</v>
      </c>
      <c r="N932" s="70" t="str">
        <f t="shared" si="54"/>
        <v>肯定的</v>
      </c>
    </row>
    <row r="933" spans="1:14" hidden="1" x14ac:dyDescent="0.4">
      <c r="B933">
        <v>29</v>
      </c>
      <c r="C933" s="1">
        <v>43402.824942129628</v>
      </c>
      <c r="D933">
        <v>534</v>
      </c>
      <c r="E933" t="s">
        <v>81</v>
      </c>
      <c r="F933">
        <v>526</v>
      </c>
      <c r="G933" t="s">
        <v>69</v>
      </c>
      <c r="H933" s="1">
        <v>43402.811099537037</v>
      </c>
      <c r="I933" s="1">
        <v>43402.823495370372</v>
      </c>
      <c r="J933" t="s">
        <v>166</v>
      </c>
      <c r="K933" s="9">
        <f t="shared" si="51"/>
        <v>43402.810416666667</v>
      </c>
      <c r="L933" s="9">
        <f t="shared" si="52"/>
        <v>43402.822916666664</v>
      </c>
      <c r="M933" s="69" t="str">
        <f t="shared" si="53"/>
        <v>43402.810416666743402.8229166667</v>
      </c>
      <c r="N933" s="70" t="str">
        <f t="shared" si="54"/>
        <v>肯定的</v>
      </c>
    </row>
    <row r="934" spans="1:14" hidden="1" x14ac:dyDescent="0.4">
      <c r="B934">
        <v>29</v>
      </c>
      <c r="C934" s="1">
        <v>43402.829293981478</v>
      </c>
      <c r="D934">
        <v>530</v>
      </c>
      <c r="E934" t="s">
        <v>24</v>
      </c>
      <c r="F934">
        <v>513</v>
      </c>
      <c r="G934" t="s">
        <v>44</v>
      </c>
      <c r="H934" s="1">
        <v>43402.816655092596</v>
      </c>
      <c r="I934" s="1">
        <v>43402.829224537039</v>
      </c>
      <c r="J934" t="s">
        <v>166</v>
      </c>
      <c r="K934" s="9">
        <f t="shared" si="51"/>
        <v>43402.815972222219</v>
      </c>
      <c r="L934" s="9">
        <f t="shared" si="52"/>
        <v>43402.82916666667</v>
      </c>
      <c r="M934" s="69" t="str">
        <f t="shared" si="53"/>
        <v>43402.815972222243402.8291666667</v>
      </c>
      <c r="N934" s="70" t="str">
        <f t="shared" si="54"/>
        <v>肯定的</v>
      </c>
    </row>
    <row r="935" spans="1:14" hidden="1" x14ac:dyDescent="0.4">
      <c r="B935">
        <v>29</v>
      </c>
      <c r="C935" s="1">
        <v>43402.858611111114</v>
      </c>
      <c r="D935">
        <v>545</v>
      </c>
      <c r="E935" t="s">
        <v>20</v>
      </c>
      <c r="F935">
        <v>508</v>
      </c>
      <c r="G935" t="s">
        <v>32</v>
      </c>
      <c r="H935" s="1">
        <v>43402.84847222222</v>
      </c>
      <c r="I935" s="1">
        <v>43402.857557870368</v>
      </c>
      <c r="J935" t="s">
        <v>166</v>
      </c>
      <c r="K935" s="9">
        <f t="shared" si="51"/>
        <v>43402.847916666666</v>
      </c>
      <c r="L935" s="9">
        <f t="shared" si="52"/>
        <v>43402.856944444444</v>
      </c>
      <c r="M935" s="69" t="str">
        <f t="shared" si="53"/>
        <v>43402.847916666743402.8569444444</v>
      </c>
      <c r="N935" s="70" t="str">
        <f t="shared" si="54"/>
        <v>肯定的</v>
      </c>
    </row>
    <row r="936" spans="1:14" hidden="1" x14ac:dyDescent="0.4">
      <c r="A936" s="40" t="s">
        <v>165</v>
      </c>
      <c r="B936" s="40">
        <v>29</v>
      </c>
      <c r="C936" s="42">
        <v>43402.858622685184</v>
      </c>
      <c r="D936" s="40">
        <v>545</v>
      </c>
      <c r="E936" s="40" t="s">
        <v>20</v>
      </c>
      <c r="F936" s="40">
        <v>508</v>
      </c>
      <c r="G936" s="40" t="s">
        <v>32</v>
      </c>
      <c r="H936" s="42">
        <v>43402.84847222222</v>
      </c>
      <c r="I936" s="42">
        <v>43402.857557870368</v>
      </c>
      <c r="J936" s="40" t="s">
        <v>166</v>
      </c>
      <c r="K936" s="43">
        <f t="shared" si="51"/>
        <v>43402.847916666666</v>
      </c>
      <c r="L936" s="43">
        <f t="shared" si="52"/>
        <v>43402.856944444444</v>
      </c>
      <c r="M936" s="58" t="str">
        <f t="shared" si="53"/>
        <v>43402.847916666743402.8569444444</v>
      </c>
      <c r="N936" s="59" t="str">
        <f t="shared" si="54"/>
        <v>肯定的</v>
      </c>
    </row>
    <row r="937" spans="1:14" hidden="1" x14ac:dyDescent="0.4">
      <c r="B937">
        <v>29</v>
      </c>
      <c r="C937" s="1">
        <v>43402.868831018517</v>
      </c>
      <c r="D937">
        <v>549</v>
      </c>
      <c r="E937" t="s">
        <v>77</v>
      </c>
      <c r="F937">
        <v>545</v>
      </c>
      <c r="G937" t="s">
        <v>20</v>
      </c>
      <c r="H937" s="1">
        <v>43402.859305555554</v>
      </c>
      <c r="I937" s="1">
        <v>43402.868645833332</v>
      </c>
      <c r="J937" t="s">
        <v>166</v>
      </c>
      <c r="K937" s="9">
        <f t="shared" si="51"/>
        <v>43402.859027777777</v>
      </c>
      <c r="L937" s="9">
        <f t="shared" si="52"/>
        <v>43402.868055555555</v>
      </c>
      <c r="M937" s="69" t="str">
        <f t="shared" si="53"/>
        <v>43402.859027777843402.8680555556</v>
      </c>
      <c r="N937" s="70" t="str">
        <f t="shared" si="54"/>
        <v>肯定的</v>
      </c>
    </row>
    <row r="938" spans="1:14" hidden="1" x14ac:dyDescent="0.4">
      <c r="B938">
        <v>29</v>
      </c>
      <c r="C938" s="1">
        <v>43402.87394675926</v>
      </c>
      <c r="D938">
        <v>508</v>
      </c>
      <c r="E938" t="s">
        <v>32</v>
      </c>
      <c r="F938">
        <v>502</v>
      </c>
      <c r="G938" t="s">
        <v>49</v>
      </c>
      <c r="H938" s="1">
        <v>43402.86550925926</v>
      </c>
      <c r="I938" s="1">
        <v>43402.873206018521</v>
      </c>
      <c r="J938" t="s">
        <v>166</v>
      </c>
      <c r="K938" s="9">
        <f t="shared" si="51"/>
        <v>43402.865277777775</v>
      </c>
      <c r="L938" s="9">
        <f t="shared" si="52"/>
        <v>43402.872916666667</v>
      </c>
      <c r="M938" s="69" t="str">
        <f t="shared" si="53"/>
        <v>43402.865277777843402.8729166667</v>
      </c>
      <c r="N938" s="70" t="str">
        <f t="shared" si="54"/>
        <v>肯定的</v>
      </c>
    </row>
    <row r="939" spans="1:14" hidden="1" x14ac:dyDescent="0.4">
      <c r="B939">
        <v>30</v>
      </c>
      <c r="C939" s="1">
        <v>43403.430578703701</v>
      </c>
      <c r="D939">
        <v>546</v>
      </c>
      <c r="E939" t="s">
        <v>64</v>
      </c>
      <c r="F939">
        <v>543</v>
      </c>
      <c r="G939" t="s">
        <v>28</v>
      </c>
      <c r="H939" s="1">
        <v>43403.418645833335</v>
      </c>
      <c r="I939" s="1">
        <v>43403.430324074077</v>
      </c>
      <c r="J939" t="s">
        <v>166</v>
      </c>
      <c r="K939" s="9">
        <f t="shared" si="51"/>
        <v>43403.418055555558</v>
      </c>
      <c r="L939" s="9">
        <f t="shared" si="52"/>
        <v>43403.429861111108</v>
      </c>
      <c r="M939" s="69" t="str">
        <f t="shared" si="53"/>
        <v>43403.418055555643403.4298611111</v>
      </c>
      <c r="N939" s="70" t="str">
        <f t="shared" si="54"/>
        <v>肯定的</v>
      </c>
    </row>
    <row r="940" spans="1:14" hidden="1" x14ac:dyDescent="0.4">
      <c r="B940">
        <v>30</v>
      </c>
      <c r="C940" s="1">
        <v>43403.440081018518</v>
      </c>
      <c r="D940">
        <v>507</v>
      </c>
      <c r="E940" t="s">
        <v>66</v>
      </c>
      <c r="F940">
        <v>514</v>
      </c>
      <c r="G940" t="s">
        <v>40</v>
      </c>
      <c r="H940" s="1">
        <v>43403.417500000003</v>
      </c>
      <c r="I940" s="1">
        <v>43403.436423611114</v>
      </c>
      <c r="J940" t="s">
        <v>166</v>
      </c>
      <c r="K940" s="9">
        <f t="shared" si="51"/>
        <v>43403.417361111111</v>
      </c>
      <c r="L940" s="9">
        <f t="shared" si="52"/>
        <v>43403.436111111114</v>
      </c>
      <c r="M940" s="69" t="str">
        <f t="shared" si="53"/>
        <v>43403.417361111143403.4361111111</v>
      </c>
      <c r="N940" s="70" t="str">
        <f t="shared" si="54"/>
        <v>肯定的</v>
      </c>
    </row>
    <row r="941" spans="1:14" hidden="1" x14ac:dyDescent="0.4">
      <c r="B941">
        <v>30</v>
      </c>
      <c r="C941" s="1">
        <v>43403.450289351851</v>
      </c>
      <c r="D941">
        <v>533</v>
      </c>
      <c r="E941" t="s">
        <v>92</v>
      </c>
      <c r="F941">
        <v>510</v>
      </c>
      <c r="G941" t="s">
        <v>79</v>
      </c>
      <c r="H941" s="1">
        <v>43403.445787037039</v>
      </c>
      <c r="I941" s="1">
        <v>43403.449965277781</v>
      </c>
      <c r="J941" t="s">
        <v>166</v>
      </c>
      <c r="K941" s="9">
        <f t="shared" si="51"/>
        <v>43403.445138888892</v>
      </c>
      <c r="L941" s="9">
        <f t="shared" si="52"/>
        <v>43403.449305555558</v>
      </c>
      <c r="M941" s="69" t="str">
        <f t="shared" si="53"/>
        <v>43403.445138888943403.4493055556</v>
      </c>
      <c r="N941" s="70" t="str">
        <f t="shared" si="54"/>
        <v>肯定的</v>
      </c>
    </row>
    <row r="942" spans="1:14" hidden="1" x14ac:dyDescent="0.4">
      <c r="B942">
        <v>30</v>
      </c>
      <c r="C942" s="1">
        <v>43403.481805555559</v>
      </c>
      <c r="D942">
        <v>534</v>
      </c>
      <c r="E942" t="s">
        <v>81</v>
      </c>
      <c r="F942">
        <v>544</v>
      </c>
      <c r="G942" t="s">
        <v>22</v>
      </c>
      <c r="H942" s="1">
        <v>43403.472407407404</v>
      </c>
      <c r="I942" s="1">
        <v>43403.480173611111</v>
      </c>
      <c r="J942" t="s">
        <v>166</v>
      </c>
      <c r="K942" s="9">
        <f t="shared" si="51"/>
        <v>43403.472222222219</v>
      </c>
      <c r="L942" s="9">
        <f t="shared" si="52"/>
        <v>43403.479861111111</v>
      </c>
      <c r="M942" s="69" t="str">
        <f t="shared" si="53"/>
        <v>43403.472222222243403.4798611111</v>
      </c>
      <c r="N942" s="70" t="str">
        <f t="shared" si="54"/>
        <v>肯定的</v>
      </c>
    </row>
    <row r="943" spans="1:14" hidden="1" x14ac:dyDescent="0.4">
      <c r="B943">
        <v>30</v>
      </c>
      <c r="C943" s="1">
        <v>43403.493877314817</v>
      </c>
      <c r="D943">
        <v>507</v>
      </c>
      <c r="E943" t="s">
        <v>66</v>
      </c>
      <c r="F943">
        <v>541</v>
      </c>
      <c r="G943" t="s">
        <v>56</v>
      </c>
      <c r="H943" s="1">
        <v>43403.470150462963</v>
      </c>
      <c r="I943" s="1">
        <v>43403.493159722224</v>
      </c>
      <c r="J943" t="s">
        <v>166</v>
      </c>
      <c r="K943" s="9">
        <f t="shared" si="51"/>
        <v>43403.470138888886</v>
      </c>
      <c r="L943" s="9">
        <f t="shared" si="52"/>
        <v>43403.493055555555</v>
      </c>
      <c r="M943" s="69" t="str">
        <f t="shared" si="53"/>
        <v>43403.470138888943403.4930555556</v>
      </c>
      <c r="N943" s="70" t="str">
        <f t="shared" si="54"/>
        <v>肯定的</v>
      </c>
    </row>
    <row r="944" spans="1:14" hidden="1" x14ac:dyDescent="0.4">
      <c r="B944">
        <v>30</v>
      </c>
      <c r="C944" s="1">
        <v>43403.506273148145</v>
      </c>
      <c r="D944">
        <v>500</v>
      </c>
      <c r="E944" t="s">
        <v>30</v>
      </c>
      <c r="F944">
        <v>521</v>
      </c>
      <c r="G944" t="s">
        <v>60</v>
      </c>
      <c r="H944" s="1">
        <v>43403.496238425927</v>
      </c>
      <c r="I944" s="1">
        <v>43403.50209490741</v>
      </c>
      <c r="J944" t="s">
        <v>166</v>
      </c>
      <c r="K944" s="9">
        <f t="shared" si="51"/>
        <v>43403.495833333334</v>
      </c>
      <c r="L944" s="9">
        <f t="shared" si="52"/>
        <v>43403.502083333333</v>
      </c>
      <c r="M944" s="69" t="str">
        <f t="shared" si="53"/>
        <v>43403.495833333343403.5020833333</v>
      </c>
      <c r="N944" s="70" t="str">
        <f t="shared" si="54"/>
        <v>肯定的</v>
      </c>
    </row>
    <row r="945" spans="1:14" hidden="1" x14ac:dyDescent="0.4">
      <c r="B945">
        <v>30</v>
      </c>
      <c r="C945" s="1">
        <v>43403.513182870367</v>
      </c>
      <c r="D945">
        <v>508</v>
      </c>
      <c r="E945" t="s">
        <v>32</v>
      </c>
      <c r="F945">
        <v>543</v>
      </c>
      <c r="G945" t="s">
        <v>28</v>
      </c>
      <c r="H945" s="1">
        <v>43403.486087962963</v>
      </c>
      <c r="I945" s="1">
        <v>43403.50372685185</v>
      </c>
      <c r="J945" t="s">
        <v>168</v>
      </c>
      <c r="K945" s="9">
        <f t="shared" si="51"/>
        <v>43403.48541666667</v>
      </c>
      <c r="L945" s="9">
        <f t="shared" si="52"/>
        <v>43403.503472222219</v>
      </c>
      <c r="M945" s="69" t="str">
        <f t="shared" si="53"/>
        <v>43403.485416666743403.5034722222</v>
      </c>
      <c r="N945" s="70" t="str">
        <f t="shared" si="54"/>
        <v>否定的</v>
      </c>
    </row>
    <row r="946" spans="1:14" hidden="1" x14ac:dyDescent="0.4">
      <c r="B946">
        <v>30</v>
      </c>
      <c r="C946" s="1">
        <v>43403.516944444447</v>
      </c>
      <c r="D946">
        <v>541</v>
      </c>
      <c r="E946" t="s">
        <v>56</v>
      </c>
      <c r="F946">
        <v>545</v>
      </c>
      <c r="G946" t="s">
        <v>20</v>
      </c>
      <c r="H946" s="1">
        <v>43403.499108796299</v>
      </c>
      <c r="I946" s="1">
        <v>43403.516400462962</v>
      </c>
      <c r="J946" t="s">
        <v>166</v>
      </c>
      <c r="K946" s="9">
        <f t="shared" si="51"/>
        <v>43403.498611111114</v>
      </c>
      <c r="L946" s="9">
        <f t="shared" si="52"/>
        <v>43403.515972222223</v>
      </c>
      <c r="M946" s="69" t="str">
        <f t="shared" si="53"/>
        <v>43403.498611111143403.5159722222</v>
      </c>
      <c r="N946" s="70" t="str">
        <f t="shared" si="54"/>
        <v>肯定的</v>
      </c>
    </row>
    <row r="947" spans="1:14" hidden="1" x14ac:dyDescent="0.4">
      <c r="B947">
        <v>30</v>
      </c>
      <c r="C947" s="1">
        <v>43403.55164351852</v>
      </c>
      <c r="D947">
        <v>528</v>
      </c>
      <c r="E947" t="s">
        <v>35</v>
      </c>
      <c r="F947">
        <v>548</v>
      </c>
      <c r="G947" t="s">
        <v>54</v>
      </c>
      <c r="H947" s="1">
        <v>43403.539143518516</v>
      </c>
      <c r="I947" s="1">
        <v>43403.549131944441</v>
      </c>
      <c r="J947" t="s">
        <v>166</v>
      </c>
      <c r="K947" s="9">
        <f t="shared" si="51"/>
        <v>43403.538888888892</v>
      </c>
      <c r="L947" s="9">
        <f t="shared" si="52"/>
        <v>43403.548611111109</v>
      </c>
      <c r="M947" s="69" t="str">
        <f t="shared" si="53"/>
        <v>43403.538888888943403.5486111111</v>
      </c>
      <c r="N947" s="70" t="str">
        <f t="shared" si="54"/>
        <v>肯定的</v>
      </c>
    </row>
    <row r="948" spans="1:14" hidden="1" x14ac:dyDescent="0.4">
      <c r="B948">
        <v>30</v>
      </c>
      <c r="C948" s="1">
        <v>43403.561655092592</v>
      </c>
      <c r="D948">
        <v>540</v>
      </c>
      <c r="E948" t="s">
        <v>71</v>
      </c>
      <c r="F948">
        <v>510</v>
      </c>
      <c r="G948" t="s">
        <v>79</v>
      </c>
      <c r="H948" s="1">
        <v>43403.555324074077</v>
      </c>
      <c r="I948" s="1">
        <v>43403.561006944445</v>
      </c>
      <c r="J948" t="s">
        <v>166</v>
      </c>
      <c r="K948" s="9">
        <f t="shared" si="51"/>
        <v>43403.554861111108</v>
      </c>
      <c r="L948" s="9">
        <f t="shared" si="52"/>
        <v>43403.560416666667</v>
      </c>
      <c r="M948" s="69" t="str">
        <f t="shared" si="53"/>
        <v>43403.554861111143403.5604166667</v>
      </c>
      <c r="N948" s="70" t="str">
        <f t="shared" si="54"/>
        <v>肯定的</v>
      </c>
    </row>
    <row r="949" spans="1:14" hidden="1" x14ac:dyDescent="0.4">
      <c r="B949">
        <v>30</v>
      </c>
      <c r="C949" s="1">
        <v>43403.589837962965</v>
      </c>
      <c r="D949">
        <v>528</v>
      </c>
      <c r="E949" t="s">
        <v>35</v>
      </c>
      <c r="F949">
        <v>503</v>
      </c>
      <c r="G949" t="s">
        <v>26</v>
      </c>
      <c r="H949" s="1">
        <v>43403.579791666663</v>
      </c>
      <c r="I949" s="1">
        <v>43403.589074074072</v>
      </c>
      <c r="J949" t="s">
        <v>166</v>
      </c>
      <c r="K949" s="9">
        <f t="shared" si="51"/>
        <v>43403.57916666667</v>
      </c>
      <c r="L949" s="9">
        <f t="shared" si="52"/>
        <v>43403.588888888888</v>
      </c>
      <c r="M949" s="69" t="str">
        <f t="shared" si="53"/>
        <v>43403.579166666743403.5888888889</v>
      </c>
      <c r="N949" s="70" t="str">
        <f t="shared" si="54"/>
        <v>肯定的</v>
      </c>
    </row>
    <row r="950" spans="1:14" hidden="1" x14ac:dyDescent="0.4">
      <c r="B950">
        <v>30</v>
      </c>
      <c r="C950" s="1">
        <v>43403.598900462966</v>
      </c>
      <c r="D950">
        <v>507</v>
      </c>
      <c r="E950" t="s">
        <v>66</v>
      </c>
      <c r="F950">
        <v>503</v>
      </c>
      <c r="G950" t="s">
        <v>26</v>
      </c>
      <c r="H950" s="1">
        <v>43403.591874999998</v>
      </c>
      <c r="I950" s="1">
        <v>43403.598576388889</v>
      </c>
      <c r="J950" t="s">
        <v>166</v>
      </c>
      <c r="K950" s="9">
        <f t="shared" si="51"/>
        <v>43403.591666666667</v>
      </c>
      <c r="L950" s="9">
        <f t="shared" si="52"/>
        <v>43403.597916666666</v>
      </c>
      <c r="M950" s="69" t="str">
        <f t="shared" si="53"/>
        <v>43403.591666666743403.5979166667</v>
      </c>
      <c r="N950" s="70" t="str">
        <f t="shared" si="54"/>
        <v>肯定的</v>
      </c>
    </row>
    <row r="951" spans="1:14" hidden="1" x14ac:dyDescent="0.4">
      <c r="B951">
        <v>30</v>
      </c>
      <c r="C951" s="1">
        <v>43403.605243055557</v>
      </c>
      <c r="D951">
        <v>545</v>
      </c>
      <c r="E951" t="s">
        <v>20</v>
      </c>
      <c r="F951">
        <v>539</v>
      </c>
      <c r="G951" t="s">
        <v>42</v>
      </c>
      <c r="H951" s="1">
        <v>43403.591898148145</v>
      </c>
      <c r="I951" s="1">
        <v>43403.604004629633</v>
      </c>
      <c r="J951" t="s">
        <v>166</v>
      </c>
      <c r="K951" s="9">
        <f t="shared" si="51"/>
        <v>43403.591666666667</v>
      </c>
      <c r="L951" s="9">
        <f t="shared" si="52"/>
        <v>43403.603472222225</v>
      </c>
      <c r="M951" s="69" t="str">
        <f t="shared" si="53"/>
        <v>43403.591666666743403.6034722222</v>
      </c>
      <c r="N951" s="70" t="str">
        <f t="shared" si="54"/>
        <v>肯定的</v>
      </c>
    </row>
    <row r="952" spans="1:14" hidden="1" x14ac:dyDescent="0.4">
      <c r="B952">
        <v>30</v>
      </c>
      <c r="C952" s="1">
        <v>43403.607662037037</v>
      </c>
      <c r="D952">
        <v>541</v>
      </c>
      <c r="E952" t="s">
        <v>56</v>
      </c>
      <c r="F952">
        <v>528</v>
      </c>
      <c r="G952" t="s">
        <v>35</v>
      </c>
      <c r="H952" s="1">
        <v>43403.586608796293</v>
      </c>
      <c r="I952" s="1">
        <v>43403.603854166664</v>
      </c>
      <c r="J952" t="s">
        <v>166</v>
      </c>
      <c r="K952" s="9">
        <f t="shared" si="51"/>
        <v>43403.586111111108</v>
      </c>
      <c r="L952" s="9">
        <f t="shared" si="52"/>
        <v>43403.603472222225</v>
      </c>
      <c r="M952" s="69" t="str">
        <f t="shared" si="53"/>
        <v>43403.586111111143403.6034722222</v>
      </c>
      <c r="N952" s="70" t="str">
        <f t="shared" si="54"/>
        <v>肯定的</v>
      </c>
    </row>
    <row r="953" spans="1:14" hidden="1" x14ac:dyDescent="0.4">
      <c r="B953">
        <v>30</v>
      </c>
      <c r="C953" s="1">
        <v>43403.616111111114</v>
      </c>
      <c r="D953">
        <v>546</v>
      </c>
      <c r="E953" t="s">
        <v>64</v>
      </c>
      <c r="F953">
        <v>530</v>
      </c>
      <c r="G953" t="s">
        <v>24</v>
      </c>
      <c r="H953" s="1">
        <v>43403.608946759261</v>
      </c>
      <c r="I953" s="1">
        <v>43403.61451388889</v>
      </c>
      <c r="J953" t="s">
        <v>166</v>
      </c>
      <c r="K953" s="9">
        <f t="shared" si="51"/>
        <v>43403.60833333333</v>
      </c>
      <c r="L953" s="9">
        <f t="shared" si="52"/>
        <v>43403.613888888889</v>
      </c>
      <c r="M953" s="69" t="str">
        <f t="shared" si="53"/>
        <v>43403.608333333343403.6138888889</v>
      </c>
      <c r="N953" s="70" t="str">
        <f t="shared" si="54"/>
        <v>肯定的</v>
      </c>
    </row>
    <row r="954" spans="1:14" hidden="1" x14ac:dyDescent="0.4">
      <c r="B954">
        <v>30</v>
      </c>
      <c r="C954" s="1">
        <v>43403.61922453704</v>
      </c>
      <c r="D954">
        <v>548</v>
      </c>
      <c r="E954" t="s">
        <v>54</v>
      </c>
      <c r="F954">
        <v>533</v>
      </c>
      <c r="G954" t="s">
        <v>92</v>
      </c>
      <c r="H954" s="1">
        <v>43403.612361111111</v>
      </c>
      <c r="I954" s="1">
        <v>43403.618159722224</v>
      </c>
      <c r="J954" t="s">
        <v>166</v>
      </c>
      <c r="K954" s="9">
        <f t="shared" si="51"/>
        <v>43403.611805555556</v>
      </c>
      <c r="L954" s="9">
        <f t="shared" si="52"/>
        <v>43403.618055555555</v>
      </c>
      <c r="M954" s="69" t="str">
        <f t="shared" si="53"/>
        <v>43403.611805555643403.6180555556</v>
      </c>
      <c r="N954" s="70" t="str">
        <f t="shared" si="54"/>
        <v>肯定的</v>
      </c>
    </row>
    <row r="955" spans="1:14" hidden="1" x14ac:dyDescent="0.4">
      <c r="B955">
        <v>30</v>
      </c>
      <c r="C955" s="1">
        <v>43403.640416666669</v>
      </c>
      <c r="D955">
        <v>528</v>
      </c>
      <c r="E955" t="s">
        <v>35</v>
      </c>
      <c r="F955">
        <v>543</v>
      </c>
      <c r="G955" t="s">
        <v>28</v>
      </c>
      <c r="H955" s="1">
        <v>43403.634085648147</v>
      </c>
      <c r="I955" s="1">
        <v>43403.640092592592</v>
      </c>
      <c r="J955" t="s">
        <v>166</v>
      </c>
      <c r="K955" s="9">
        <f t="shared" si="51"/>
        <v>43403.634027777778</v>
      </c>
      <c r="L955" s="9">
        <f t="shared" si="52"/>
        <v>43403.63958333333</v>
      </c>
      <c r="M955" s="69" t="str">
        <f t="shared" si="53"/>
        <v>43403.634027777843403.6395833333</v>
      </c>
      <c r="N955" s="70" t="str">
        <f t="shared" si="54"/>
        <v>肯定的</v>
      </c>
    </row>
    <row r="956" spans="1:14" hidden="1" x14ac:dyDescent="0.4">
      <c r="A956" s="40" t="s">
        <v>165</v>
      </c>
      <c r="B956" s="40">
        <v>30</v>
      </c>
      <c r="C956" s="42">
        <v>43403.641006944446</v>
      </c>
      <c r="D956" s="40">
        <v>528</v>
      </c>
      <c r="E956" s="40" t="s">
        <v>35</v>
      </c>
      <c r="F956" s="40">
        <v>543</v>
      </c>
      <c r="G956" s="40" t="s">
        <v>28</v>
      </c>
      <c r="H956" s="42">
        <v>43403.634085648147</v>
      </c>
      <c r="I956" s="42">
        <v>43403.640092592592</v>
      </c>
      <c r="J956" s="40" t="s">
        <v>166</v>
      </c>
      <c r="K956" s="43">
        <f t="shared" si="51"/>
        <v>43403.634027777778</v>
      </c>
      <c r="L956" s="43">
        <f t="shared" si="52"/>
        <v>43403.63958333333</v>
      </c>
      <c r="M956" s="58" t="str">
        <f t="shared" si="53"/>
        <v>43403.634027777843403.6395833333</v>
      </c>
      <c r="N956" s="59" t="str">
        <f t="shared" si="54"/>
        <v>肯定的</v>
      </c>
    </row>
    <row r="957" spans="1:14" hidden="1" x14ac:dyDescent="0.4">
      <c r="B957">
        <v>30</v>
      </c>
      <c r="C957" s="1">
        <v>43403.651331018518</v>
      </c>
      <c r="D957">
        <v>503</v>
      </c>
      <c r="E957" t="s">
        <v>26</v>
      </c>
      <c r="F957">
        <v>545</v>
      </c>
      <c r="G957" t="s">
        <v>20</v>
      </c>
      <c r="H957" s="1">
        <v>43403.638923611114</v>
      </c>
      <c r="I957" s="1">
        <v>43403.649363425924</v>
      </c>
      <c r="J957" t="s">
        <v>166</v>
      </c>
      <c r="K957" s="9">
        <f t="shared" si="51"/>
        <v>43403.638888888891</v>
      </c>
      <c r="L957" s="9">
        <f t="shared" si="52"/>
        <v>43403.649305555555</v>
      </c>
      <c r="M957" s="69" t="str">
        <f t="shared" si="53"/>
        <v>43403.638888888943403.6493055556</v>
      </c>
      <c r="N957" s="70" t="str">
        <f t="shared" si="54"/>
        <v>肯定的</v>
      </c>
    </row>
    <row r="958" spans="1:14" hidden="1" x14ac:dyDescent="0.4">
      <c r="B958">
        <v>30</v>
      </c>
      <c r="C958" s="1">
        <v>43403.654467592591</v>
      </c>
      <c r="D958">
        <v>507</v>
      </c>
      <c r="E958" t="s">
        <v>66</v>
      </c>
      <c r="F958">
        <v>508</v>
      </c>
      <c r="G958" t="s">
        <v>32</v>
      </c>
      <c r="H958" s="1">
        <v>43403.642858796295</v>
      </c>
      <c r="I958" s="1">
        <v>43403.654374999998</v>
      </c>
      <c r="J958" t="s">
        <v>166</v>
      </c>
      <c r="K958" s="9">
        <f t="shared" si="51"/>
        <v>43403.642361111109</v>
      </c>
      <c r="L958" s="9">
        <f t="shared" si="52"/>
        <v>43403.654166666667</v>
      </c>
      <c r="M958" s="69" t="str">
        <f t="shared" si="53"/>
        <v>43403.642361111143403.6541666667</v>
      </c>
      <c r="N958" s="70" t="str">
        <f t="shared" si="54"/>
        <v>肯定的</v>
      </c>
    </row>
    <row r="959" spans="1:14" hidden="1" x14ac:dyDescent="0.4">
      <c r="B959">
        <v>30</v>
      </c>
      <c r="C959" s="1">
        <v>43403.656111111108</v>
      </c>
      <c r="D959">
        <v>539</v>
      </c>
      <c r="E959" t="s">
        <v>42</v>
      </c>
      <c r="F959">
        <v>500</v>
      </c>
      <c r="G959" t="s">
        <v>30</v>
      </c>
      <c r="H959" s="1">
        <v>43403.637418981481</v>
      </c>
      <c r="I959" s="1">
        <v>43403.65483796296</v>
      </c>
      <c r="J959" t="s">
        <v>166</v>
      </c>
      <c r="K959" s="9">
        <f t="shared" si="51"/>
        <v>43403.636805555558</v>
      </c>
      <c r="L959" s="9">
        <f t="shared" si="52"/>
        <v>43403.654166666667</v>
      </c>
      <c r="M959" s="69" t="str">
        <f t="shared" si="53"/>
        <v>43403.636805555643403.6541666667</v>
      </c>
      <c r="N959" s="70" t="str">
        <f t="shared" si="54"/>
        <v>肯定的</v>
      </c>
    </row>
    <row r="960" spans="1:14" hidden="1" x14ac:dyDescent="0.4">
      <c r="B960">
        <v>30</v>
      </c>
      <c r="C960" s="1">
        <v>43403.666875000003</v>
      </c>
      <c r="D960">
        <v>543</v>
      </c>
      <c r="E960" t="s">
        <v>28</v>
      </c>
      <c r="F960">
        <v>500</v>
      </c>
      <c r="G960" t="s">
        <v>30</v>
      </c>
      <c r="H960" s="1">
        <v>43403.657858796294</v>
      </c>
      <c r="I960" s="1">
        <v>43403.666273148148</v>
      </c>
      <c r="J960" t="s">
        <v>166</v>
      </c>
      <c r="K960" s="9">
        <f t="shared" si="51"/>
        <v>43403.657638888886</v>
      </c>
      <c r="L960" s="9">
        <f t="shared" si="52"/>
        <v>43403.665972222225</v>
      </c>
      <c r="M960" s="69" t="str">
        <f t="shared" si="53"/>
        <v>43403.657638888943403.6659722222</v>
      </c>
      <c r="N960" s="70" t="str">
        <f t="shared" si="54"/>
        <v>肯定的</v>
      </c>
    </row>
    <row r="961" spans="1:14" hidden="1" x14ac:dyDescent="0.4">
      <c r="A961" s="40" t="s">
        <v>165</v>
      </c>
      <c r="B961" s="40">
        <v>30</v>
      </c>
      <c r="C961" s="42">
        <v>43403.670185185183</v>
      </c>
      <c r="D961" s="40">
        <v>543</v>
      </c>
      <c r="E961" s="40" t="s">
        <v>28</v>
      </c>
      <c r="F961" s="40">
        <v>500</v>
      </c>
      <c r="G961" s="40" t="s">
        <v>30</v>
      </c>
      <c r="H961" s="42">
        <v>43403.657858796294</v>
      </c>
      <c r="I961" s="42">
        <v>43403.666273148148</v>
      </c>
      <c r="J961" s="40" t="s">
        <v>166</v>
      </c>
      <c r="K961" s="43">
        <f t="shared" si="51"/>
        <v>43403.657638888886</v>
      </c>
      <c r="L961" s="43">
        <f t="shared" si="52"/>
        <v>43403.665972222225</v>
      </c>
      <c r="M961" s="58" t="str">
        <f t="shared" si="53"/>
        <v>43403.657638888943403.6659722222</v>
      </c>
      <c r="N961" s="59" t="str">
        <f t="shared" si="54"/>
        <v>肯定的</v>
      </c>
    </row>
    <row r="962" spans="1:14" hidden="1" x14ac:dyDescent="0.4">
      <c r="B962">
        <v>30</v>
      </c>
      <c r="C962" s="1">
        <v>43403.673113425924</v>
      </c>
      <c r="D962">
        <v>543</v>
      </c>
      <c r="E962" t="s">
        <v>28</v>
      </c>
      <c r="F962">
        <v>544</v>
      </c>
      <c r="G962" t="s">
        <v>22</v>
      </c>
      <c r="H962" s="1">
        <v>43403.647511574076</v>
      </c>
      <c r="I962" s="1">
        <v>43403.673067129632</v>
      </c>
      <c r="J962" t="s">
        <v>166</v>
      </c>
      <c r="K962" s="9">
        <f t="shared" si="51"/>
        <v>43403.647222222222</v>
      </c>
      <c r="L962" s="9">
        <f t="shared" si="52"/>
        <v>43403.67291666667</v>
      </c>
      <c r="M962" s="69" t="str">
        <f t="shared" si="53"/>
        <v>43403.647222222243403.6729166667</v>
      </c>
      <c r="N962" s="70" t="str">
        <f t="shared" si="54"/>
        <v>肯定的</v>
      </c>
    </row>
    <row r="963" spans="1:14" hidden="1" x14ac:dyDescent="0.4">
      <c r="B963">
        <v>30</v>
      </c>
      <c r="C963" s="1">
        <v>43403.680474537039</v>
      </c>
      <c r="D963">
        <v>508</v>
      </c>
      <c r="E963" t="s">
        <v>32</v>
      </c>
      <c r="F963">
        <v>503</v>
      </c>
      <c r="G963" t="s">
        <v>26</v>
      </c>
      <c r="H963" s="1">
        <v>43403.673136574071</v>
      </c>
      <c r="I963" s="1">
        <v>43403.679618055554</v>
      </c>
      <c r="J963" t="s">
        <v>166</v>
      </c>
      <c r="K963" s="9">
        <f t="shared" si="51"/>
        <v>43403.67291666667</v>
      </c>
      <c r="L963" s="9">
        <f t="shared" si="52"/>
        <v>43403.679166666669</v>
      </c>
      <c r="M963" s="69" t="str">
        <f t="shared" si="53"/>
        <v>43403.672916666743403.6791666667</v>
      </c>
      <c r="N963" s="70" t="str">
        <f t="shared" si="54"/>
        <v>肯定的</v>
      </c>
    </row>
    <row r="964" spans="1:14" hidden="1" x14ac:dyDescent="0.4">
      <c r="B964">
        <v>30</v>
      </c>
      <c r="C964" s="1">
        <v>43403.691469907404</v>
      </c>
      <c r="D964">
        <v>546</v>
      </c>
      <c r="E964" t="s">
        <v>64</v>
      </c>
      <c r="F964">
        <v>523</v>
      </c>
      <c r="G964" t="s">
        <v>38</v>
      </c>
      <c r="H964" s="1">
        <v>43403.683287037034</v>
      </c>
      <c r="I964" s="1">
        <v>43403.689189814817</v>
      </c>
      <c r="J964" t="s">
        <v>166</v>
      </c>
      <c r="K964" s="9">
        <f t="shared" si="51"/>
        <v>43403.682638888888</v>
      </c>
      <c r="L964" s="9">
        <f t="shared" si="52"/>
        <v>43403.688888888886</v>
      </c>
      <c r="M964" s="69" t="str">
        <f t="shared" si="53"/>
        <v>43403.682638888943403.6888888889</v>
      </c>
      <c r="N964" s="70" t="str">
        <f t="shared" si="54"/>
        <v>肯定的</v>
      </c>
    </row>
    <row r="965" spans="1:14" hidden="1" x14ac:dyDescent="0.4">
      <c r="B965">
        <v>30</v>
      </c>
      <c r="C965" s="1">
        <v>43403.719143518516</v>
      </c>
      <c r="D965">
        <v>543</v>
      </c>
      <c r="E965" t="s">
        <v>28</v>
      </c>
      <c r="F965">
        <v>523</v>
      </c>
      <c r="G965" t="s">
        <v>38</v>
      </c>
      <c r="H965" s="1">
        <v>43403.699259259258</v>
      </c>
      <c r="I965" s="1">
        <v>43403.7184375</v>
      </c>
      <c r="J965" t="s">
        <v>166</v>
      </c>
      <c r="K965" s="9">
        <f t="shared" si="51"/>
        <v>43403.698611111111</v>
      </c>
      <c r="L965" s="9">
        <f t="shared" si="52"/>
        <v>43403.718055555553</v>
      </c>
      <c r="M965" s="69" t="str">
        <f t="shared" si="53"/>
        <v>43403.698611111143403.7180555556</v>
      </c>
      <c r="N965" s="70" t="str">
        <f t="shared" si="54"/>
        <v>肯定的</v>
      </c>
    </row>
    <row r="966" spans="1:14" hidden="1" x14ac:dyDescent="0.4">
      <c r="B966">
        <v>30</v>
      </c>
      <c r="C966" s="1">
        <v>43403.725937499999</v>
      </c>
      <c r="D966">
        <v>540</v>
      </c>
      <c r="E966" t="s">
        <v>71</v>
      </c>
      <c r="F966">
        <v>523</v>
      </c>
      <c r="G966" t="s">
        <v>38</v>
      </c>
      <c r="H966" s="1">
        <v>43403.708969907406</v>
      </c>
      <c r="I966" s="1">
        <v>43403.72583333333</v>
      </c>
      <c r="J966" t="s">
        <v>168</v>
      </c>
      <c r="K966" s="9">
        <f t="shared" si="51"/>
        <v>43403.708333333336</v>
      </c>
      <c r="L966" s="9">
        <f t="shared" si="52"/>
        <v>43403.725694444445</v>
      </c>
      <c r="M966" s="69" t="str">
        <f t="shared" si="53"/>
        <v>43403.708333333343403.7256944444</v>
      </c>
      <c r="N966" s="70" t="str">
        <f t="shared" si="54"/>
        <v>否定的</v>
      </c>
    </row>
    <row r="967" spans="1:14" hidden="1" x14ac:dyDescent="0.4">
      <c r="B967">
        <v>30</v>
      </c>
      <c r="C967" s="1">
        <v>43403.727418981478</v>
      </c>
      <c r="D967">
        <v>540</v>
      </c>
      <c r="E967" t="s">
        <v>71</v>
      </c>
      <c r="F967">
        <v>507</v>
      </c>
      <c r="G967" t="s">
        <v>66</v>
      </c>
      <c r="H967" s="1">
        <v>43403.701145833336</v>
      </c>
      <c r="I967" s="1">
        <v>43403.725671296299</v>
      </c>
      <c r="J967" t="s">
        <v>166</v>
      </c>
      <c r="K967" s="9">
        <f t="shared" si="51"/>
        <v>43403.700694444444</v>
      </c>
      <c r="L967" s="9">
        <f t="shared" si="52"/>
        <v>43403.724999999999</v>
      </c>
      <c r="M967" s="69" t="str">
        <f t="shared" si="53"/>
        <v>43403.700694444443403.725</v>
      </c>
      <c r="N967" s="70" t="str">
        <f t="shared" si="54"/>
        <v>肯定的</v>
      </c>
    </row>
    <row r="968" spans="1:14" hidden="1" x14ac:dyDescent="0.4">
      <c r="B968">
        <v>30</v>
      </c>
      <c r="C968" s="1">
        <v>43403.742881944447</v>
      </c>
      <c r="D968">
        <v>525</v>
      </c>
      <c r="E968" t="s">
        <v>51</v>
      </c>
      <c r="F968">
        <v>541</v>
      </c>
      <c r="G968" t="s">
        <v>56</v>
      </c>
      <c r="H968" s="1">
        <v>43403.613900462966</v>
      </c>
      <c r="I968" s="1">
        <v>43403.655914351853</v>
      </c>
      <c r="J968" t="s">
        <v>166</v>
      </c>
      <c r="K968" s="9">
        <f t="shared" si="51"/>
        <v>43403.613888888889</v>
      </c>
      <c r="L968" s="9">
        <f t="shared" si="52"/>
        <v>43403.655555555553</v>
      </c>
      <c r="M968" s="69" t="str">
        <f t="shared" si="53"/>
        <v>43403.613888888943403.6555555556</v>
      </c>
      <c r="N968" s="70" t="str">
        <f t="shared" si="54"/>
        <v>肯定的</v>
      </c>
    </row>
    <row r="969" spans="1:14" hidden="1" x14ac:dyDescent="0.4">
      <c r="B969">
        <v>30</v>
      </c>
      <c r="C969" s="1">
        <v>43403.745185185187</v>
      </c>
      <c r="D969">
        <v>500</v>
      </c>
      <c r="E969" t="s">
        <v>30</v>
      </c>
      <c r="F969">
        <v>532</v>
      </c>
      <c r="G969" t="s">
        <v>75</v>
      </c>
      <c r="H969" s="1">
        <v>43403.729687500003</v>
      </c>
      <c r="I969" s="1">
        <v>43403.742222222223</v>
      </c>
      <c r="J969" t="s">
        <v>166</v>
      </c>
      <c r="K969" s="9">
        <f t="shared" si="51"/>
        <v>43403.729166666664</v>
      </c>
      <c r="L969" s="9">
        <f t="shared" si="52"/>
        <v>43403.741666666669</v>
      </c>
      <c r="M969" s="69" t="str">
        <f t="shared" si="53"/>
        <v>43403.729166666743403.7416666667</v>
      </c>
      <c r="N969" s="70" t="str">
        <f t="shared" si="54"/>
        <v>肯定的</v>
      </c>
    </row>
    <row r="970" spans="1:14" hidden="1" x14ac:dyDescent="0.4">
      <c r="B970">
        <v>30</v>
      </c>
      <c r="C970" s="1">
        <v>43403.748900462961</v>
      </c>
      <c r="D970">
        <v>515</v>
      </c>
      <c r="E970" t="s">
        <v>73</v>
      </c>
      <c r="F970">
        <v>514</v>
      </c>
      <c r="G970" t="s">
        <v>40</v>
      </c>
      <c r="H970" s="1">
        <v>43403.740787037037</v>
      </c>
      <c r="I970" s="1">
        <v>43403.748622685183</v>
      </c>
      <c r="J970" t="s">
        <v>166</v>
      </c>
      <c r="K970" s="9">
        <f t="shared" si="51"/>
        <v>43403.740277777775</v>
      </c>
      <c r="L970" s="9">
        <f t="shared" si="52"/>
        <v>43403.748611111114</v>
      </c>
      <c r="M970" s="69" t="str">
        <f t="shared" si="53"/>
        <v>43403.740277777843403.7486111111</v>
      </c>
      <c r="N970" s="70" t="str">
        <f t="shared" si="54"/>
        <v>肯定的</v>
      </c>
    </row>
    <row r="971" spans="1:14" hidden="1" x14ac:dyDescent="0.4">
      <c r="B971">
        <v>30</v>
      </c>
      <c r="C971" s="1">
        <v>43403.763703703706</v>
      </c>
      <c r="D971">
        <v>503</v>
      </c>
      <c r="E971" t="s">
        <v>26</v>
      </c>
      <c r="F971">
        <v>515</v>
      </c>
      <c r="G971" t="s">
        <v>73</v>
      </c>
      <c r="H971" s="1">
        <v>43403.752118055556</v>
      </c>
      <c r="I971" s="1">
        <v>43403.763622685183</v>
      </c>
      <c r="J971" t="s">
        <v>166</v>
      </c>
      <c r="K971" s="9">
        <f t="shared" si="51"/>
        <v>43403.752083333333</v>
      </c>
      <c r="L971" s="9">
        <f t="shared" si="52"/>
        <v>43403.763194444444</v>
      </c>
      <c r="M971" s="69" t="str">
        <f t="shared" si="53"/>
        <v>43403.752083333343403.7631944444</v>
      </c>
      <c r="N971" s="70" t="str">
        <f t="shared" si="54"/>
        <v>肯定的</v>
      </c>
    </row>
    <row r="972" spans="1:14" hidden="1" x14ac:dyDescent="0.4">
      <c r="B972">
        <v>30</v>
      </c>
      <c r="C972" s="1">
        <v>43403.769444444442</v>
      </c>
      <c r="D972">
        <v>538</v>
      </c>
      <c r="E972" t="s">
        <v>62</v>
      </c>
      <c r="F972">
        <v>500</v>
      </c>
      <c r="G972" t="s">
        <v>30</v>
      </c>
      <c r="H972" s="1">
        <v>43403.755844907406</v>
      </c>
      <c r="I972" s="1">
        <v>43403.768912037034</v>
      </c>
      <c r="J972" t="s">
        <v>166</v>
      </c>
      <c r="K972" s="9">
        <f t="shared" si="51"/>
        <v>43403.755555555559</v>
      </c>
      <c r="L972" s="9">
        <f t="shared" si="52"/>
        <v>43403.768750000003</v>
      </c>
      <c r="M972" s="69" t="str">
        <f t="shared" si="53"/>
        <v>43403.755555555643403.76875</v>
      </c>
      <c r="N972" s="70" t="str">
        <f t="shared" si="54"/>
        <v>肯定的</v>
      </c>
    </row>
    <row r="973" spans="1:14" hidden="1" x14ac:dyDescent="0.4">
      <c r="B973">
        <v>30</v>
      </c>
      <c r="C973" s="1">
        <v>43403.775833333333</v>
      </c>
      <c r="D973">
        <v>515</v>
      </c>
      <c r="E973" t="s">
        <v>73</v>
      </c>
      <c r="F973">
        <v>543</v>
      </c>
      <c r="G973" t="s">
        <v>28</v>
      </c>
      <c r="H973" s="1">
        <v>43403.76703703704</v>
      </c>
      <c r="I973" s="1">
        <v>43403.775706018518</v>
      </c>
      <c r="J973" t="s">
        <v>166</v>
      </c>
      <c r="K973" s="9">
        <f t="shared" si="51"/>
        <v>43403.76666666667</v>
      </c>
      <c r="L973" s="9">
        <f t="shared" si="52"/>
        <v>43403.775694444441</v>
      </c>
      <c r="M973" s="69" t="str">
        <f t="shared" si="53"/>
        <v>43403.766666666743403.7756944444</v>
      </c>
      <c r="N973" s="70" t="str">
        <f t="shared" si="54"/>
        <v>肯定的</v>
      </c>
    </row>
    <row r="974" spans="1:14" hidden="1" x14ac:dyDescent="0.4">
      <c r="B974">
        <v>30</v>
      </c>
      <c r="C974" s="1">
        <v>43403.775914351849</v>
      </c>
      <c r="D974">
        <v>543</v>
      </c>
      <c r="E974" t="s">
        <v>28</v>
      </c>
      <c r="F974">
        <v>503</v>
      </c>
      <c r="G974" t="s">
        <v>26</v>
      </c>
      <c r="H974" s="1">
        <v>43403.763831018521</v>
      </c>
      <c r="I974" s="1">
        <v>43403.775509259256</v>
      </c>
      <c r="J974" t="s">
        <v>168</v>
      </c>
      <c r="K974" s="9">
        <f t="shared" si="51"/>
        <v>43403.763194444444</v>
      </c>
      <c r="L974" s="9">
        <f t="shared" si="52"/>
        <v>43403.775000000001</v>
      </c>
      <c r="M974" s="69" t="str">
        <f t="shared" si="53"/>
        <v>43403.763194444443403.775</v>
      </c>
      <c r="N974" s="70" t="str">
        <f t="shared" si="54"/>
        <v>否定的</v>
      </c>
    </row>
    <row r="975" spans="1:14" hidden="1" x14ac:dyDescent="0.4">
      <c r="B975">
        <v>30</v>
      </c>
      <c r="C975" s="1">
        <v>43403.779791666668</v>
      </c>
      <c r="D975">
        <v>532</v>
      </c>
      <c r="E975" t="s">
        <v>75</v>
      </c>
      <c r="F975">
        <v>546</v>
      </c>
      <c r="G975" t="s">
        <v>64</v>
      </c>
      <c r="H975" s="1">
        <v>43403.766967592594</v>
      </c>
      <c r="I975" s="1">
        <v>43403.779699074075</v>
      </c>
      <c r="J975" t="s">
        <v>166</v>
      </c>
      <c r="K975" s="9">
        <f t="shared" si="51"/>
        <v>43403.76666666667</v>
      </c>
      <c r="L975" s="9">
        <f t="shared" si="52"/>
        <v>43403.779166666667</v>
      </c>
      <c r="M975" s="69" t="str">
        <f t="shared" si="53"/>
        <v>43403.766666666743403.7791666667</v>
      </c>
      <c r="N975" s="70" t="str">
        <f t="shared" si="54"/>
        <v>肯定的</v>
      </c>
    </row>
    <row r="976" spans="1:14" hidden="1" x14ac:dyDescent="0.4">
      <c r="B976">
        <v>30</v>
      </c>
      <c r="C976" s="1">
        <v>43403.78052083333</v>
      </c>
      <c r="D976">
        <v>538</v>
      </c>
      <c r="E976" t="s">
        <v>62</v>
      </c>
      <c r="F976">
        <v>502</v>
      </c>
      <c r="G976" t="s">
        <v>49</v>
      </c>
      <c r="H976" s="1">
        <v>43403.758344907408</v>
      </c>
      <c r="I976" s="1">
        <v>43403.779965277776</v>
      </c>
      <c r="J976" t="s">
        <v>168</v>
      </c>
      <c r="K976" s="9">
        <f t="shared" ref="K976:K1039" si="55">INT(H976*1440)/1440</f>
        <v>43403.758333333331</v>
      </c>
      <c r="L976" s="9">
        <f t="shared" ref="L976:L1039" si="56">INT(I976*1440)/1440</f>
        <v>43403.779861111114</v>
      </c>
      <c r="M976" s="69" t="str">
        <f t="shared" ref="M976:M1039" si="57">CONCATENATE(K976,L976)</f>
        <v>43403.758333333343403.7798611111</v>
      </c>
      <c r="N976" s="70" t="str">
        <f t="shared" ref="N976:N1039" si="58">J976</f>
        <v>否定的</v>
      </c>
    </row>
    <row r="977" spans="1:14" hidden="1" x14ac:dyDescent="0.4">
      <c r="B977">
        <v>30</v>
      </c>
      <c r="C977" s="1">
        <v>43403.78665509259</v>
      </c>
      <c r="D977">
        <v>508</v>
      </c>
      <c r="E977" t="s">
        <v>32</v>
      </c>
      <c r="F977">
        <v>523</v>
      </c>
      <c r="G977" t="s">
        <v>38</v>
      </c>
      <c r="H977" s="1">
        <v>43403.778969907406</v>
      </c>
      <c r="I977" s="1">
        <v>43403.785810185182</v>
      </c>
      <c r="J977" t="s">
        <v>166</v>
      </c>
      <c r="K977" s="9">
        <f t="shared" si="55"/>
        <v>43403.77847222222</v>
      </c>
      <c r="L977" s="9">
        <f t="shared" si="56"/>
        <v>43403.785416666666</v>
      </c>
      <c r="M977" s="69" t="str">
        <f t="shared" si="57"/>
        <v>43403.778472222243403.7854166667</v>
      </c>
      <c r="N977" s="70" t="str">
        <f t="shared" si="58"/>
        <v>肯定的</v>
      </c>
    </row>
    <row r="978" spans="1:14" hidden="1" x14ac:dyDescent="0.4">
      <c r="B978">
        <v>30</v>
      </c>
      <c r="C978" s="1">
        <v>43403.803842592592</v>
      </c>
      <c r="D978">
        <v>503</v>
      </c>
      <c r="E978" t="s">
        <v>26</v>
      </c>
      <c r="F978">
        <v>507</v>
      </c>
      <c r="G978" t="s">
        <v>66</v>
      </c>
      <c r="H978" s="1">
        <v>43403.7965625</v>
      </c>
      <c r="I978" s="1">
        <v>43403.802858796298</v>
      </c>
      <c r="J978" t="s">
        <v>166</v>
      </c>
      <c r="K978" s="9">
        <f t="shared" si="55"/>
        <v>43403.796527777777</v>
      </c>
      <c r="L978" s="9">
        <f t="shared" si="56"/>
        <v>43403.802777777775</v>
      </c>
      <c r="M978" s="69" t="str">
        <f t="shared" si="57"/>
        <v>43403.796527777843403.8027777778</v>
      </c>
      <c r="N978" s="70" t="str">
        <f t="shared" si="58"/>
        <v>肯定的</v>
      </c>
    </row>
    <row r="979" spans="1:14" hidden="1" x14ac:dyDescent="0.4">
      <c r="B979">
        <v>30</v>
      </c>
      <c r="C979" s="1">
        <v>43403.836319444446</v>
      </c>
      <c r="D979">
        <v>502</v>
      </c>
      <c r="E979" t="s">
        <v>49</v>
      </c>
      <c r="F979">
        <v>508</v>
      </c>
      <c r="G979" t="s">
        <v>32</v>
      </c>
      <c r="H979" s="1">
        <v>43403.829375000001</v>
      </c>
      <c r="I979" s="1">
        <v>43403.8362037037</v>
      </c>
      <c r="J979" t="s">
        <v>168</v>
      </c>
      <c r="K979" s="9">
        <f t="shared" si="55"/>
        <v>43403.82916666667</v>
      </c>
      <c r="L979" s="9">
        <f t="shared" si="56"/>
        <v>43403.836111111108</v>
      </c>
      <c r="M979" s="69" t="str">
        <f t="shared" si="57"/>
        <v>43403.829166666743403.8361111111</v>
      </c>
      <c r="N979" s="70" t="str">
        <f t="shared" si="58"/>
        <v>否定的</v>
      </c>
    </row>
    <row r="980" spans="1:14" hidden="1" x14ac:dyDescent="0.4">
      <c r="B980">
        <v>30</v>
      </c>
      <c r="C980" s="1">
        <v>43403.846875000003</v>
      </c>
      <c r="D980">
        <v>510</v>
      </c>
      <c r="E980" t="s">
        <v>79</v>
      </c>
      <c r="F980">
        <v>545</v>
      </c>
      <c r="G980" t="s">
        <v>20</v>
      </c>
      <c r="H980" s="1">
        <v>43403.833344907405</v>
      </c>
      <c r="I980" s="1">
        <v>43403.842789351853</v>
      </c>
      <c r="J980" t="s">
        <v>166</v>
      </c>
      <c r="K980" s="9">
        <f t="shared" si="55"/>
        <v>43403.833333333336</v>
      </c>
      <c r="L980" s="9">
        <f t="shared" si="56"/>
        <v>43403.842361111114</v>
      </c>
      <c r="M980" s="69" t="str">
        <f t="shared" si="57"/>
        <v>43403.833333333343403.8423611111</v>
      </c>
      <c r="N980" s="70" t="str">
        <f t="shared" si="58"/>
        <v>肯定的</v>
      </c>
    </row>
    <row r="981" spans="1:14" hidden="1" x14ac:dyDescent="0.4">
      <c r="B981">
        <v>30</v>
      </c>
      <c r="C981" s="1">
        <v>43403.862268518518</v>
      </c>
      <c r="D981">
        <v>540</v>
      </c>
      <c r="E981" t="s">
        <v>71</v>
      </c>
      <c r="F981">
        <v>534</v>
      </c>
      <c r="G981" t="s">
        <v>81</v>
      </c>
      <c r="H981" s="1">
        <v>43403.838587962964</v>
      </c>
      <c r="I981" s="1">
        <v>43403.86204861111</v>
      </c>
      <c r="J981" t="s">
        <v>166</v>
      </c>
      <c r="K981" s="9">
        <f t="shared" si="55"/>
        <v>43403.838194444441</v>
      </c>
      <c r="L981" s="9">
        <f t="shared" si="56"/>
        <v>43403.861805555556</v>
      </c>
      <c r="M981" s="69" t="str">
        <f t="shared" si="57"/>
        <v>43403.838194444443403.8618055556</v>
      </c>
      <c r="N981" s="70" t="str">
        <f t="shared" si="58"/>
        <v>肯定的</v>
      </c>
    </row>
    <row r="982" spans="1:14" hidden="1" x14ac:dyDescent="0.4">
      <c r="B982">
        <v>30</v>
      </c>
      <c r="C982" s="1">
        <v>43403.863726851851</v>
      </c>
      <c r="D982">
        <v>508</v>
      </c>
      <c r="E982" t="s">
        <v>32</v>
      </c>
      <c r="F982">
        <v>543</v>
      </c>
      <c r="G982" t="s">
        <v>28</v>
      </c>
      <c r="H982" s="1">
        <v>43403.855451388888</v>
      </c>
      <c r="I982" s="1">
        <v>43403.863553240742</v>
      </c>
      <c r="J982" t="s">
        <v>166</v>
      </c>
      <c r="K982" s="9">
        <f t="shared" si="55"/>
        <v>43403.854861111111</v>
      </c>
      <c r="L982" s="9">
        <f t="shared" si="56"/>
        <v>43403.863194444442</v>
      </c>
      <c r="M982" s="69" t="str">
        <f t="shared" si="57"/>
        <v>43403.854861111143403.8631944444</v>
      </c>
      <c r="N982" s="70" t="str">
        <f t="shared" si="58"/>
        <v>肯定的</v>
      </c>
    </row>
    <row r="983" spans="1:14" hidden="1" x14ac:dyDescent="0.4">
      <c r="B983">
        <v>30</v>
      </c>
      <c r="C983" s="1">
        <v>43403.86755787037</v>
      </c>
      <c r="D983">
        <v>539</v>
      </c>
      <c r="E983" t="s">
        <v>42</v>
      </c>
      <c r="F983">
        <v>546</v>
      </c>
      <c r="G983" t="s">
        <v>64</v>
      </c>
      <c r="H983" s="1">
        <v>43403.850312499999</v>
      </c>
      <c r="I983" s="1">
        <v>43403.863634259258</v>
      </c>
      <c r="J983" t="s">
        <v>166</v>
      </c>
      <c r="K983" s="9">
        <f t="shared" si="55"/>
        <v>43403.85</v>
      </c>
      <c r="L983" s="9">
        <f t="shared" si="56"/>
        <v>43403.863194444442</v>
      </c>
      <c r="M983" s="69" t="str">
        <f t="shared" si="57"/>
        <v>43403.8543403.8631944444</v>
      </c>
      <c r="N983" s="70" t="str">
        <f t="shared" si="58"/>
        <v>肯定的</v>
      </c>
    </row>
    <row r="984" spans="1:14" hidden="1" x14ac:dyDescent="0.4">
      <c r="B984">
        <v>30</v>
      </c>
      <c r="C984" s="1">
        <v>43403.875902777778</v>
      </c>
      <c r="D984">
        <v>530</v>
      </c>
      <c r="E984" t="s">
        <v>24</v>
      </c>
      <c r="F984">
        <v>543</v>
      </c>
      <c r="G984" t="s">
        <v>28</v>
      </c>
      <c r="H984" s="1">
        <v>43403.865925925929</v>
      </c>
      <c r="I984" s="1">
        <v>43403.875277777777</v>
      </c>
      <c r="J984" t="s">
        <v>166</v>
      </c>
      <c r="K984" s="9">
        <f t="shared" si="55"/>
        <v>43403.865277777775</v>
      </c>
      <c r="L984" s="9">
        <f t="shared" si="56"/>
        <v>43403.875</v>
      </c>
      <c r="M984" s="69" t="str">
        <f t="shared" si="57"/>
        <v>43403.865277777843403.875</v>
      </c>
      <c r="N984" s="70" t="str">
        <f t="shared" si="58"/>
        <v>肯定的</v>
      </c>
    </row>
    <row r="985" spans="1:14" hidden="1" x14ac:dyDescent="0.4">
      <c r="B985">
        <v>31</v>
      </c>
      <c r="C985" s="1">
        <v>43404.442986111113</v>
      </c>
      <c r="D985">
        <v>545</v>
      </c>
      <c r="E985" t="s">
        <v>20</v>
      </c>
      <c r="F985">
        <v>508</v>
      </c>
      <c r="G985" t="s">
        <v>32</v>
      </c>
      <c r="H985" s="1">
        <v>43404.434537037036</v>
      </c>
      <c r="I985" s="1">
        <v>43404.441736111112</v>
      </c>
      <c r="J985" t="s">
        <v>166</v>
      </c>
      <c r="K985" s="9">
        <f t="shared" si="55"/>
        <v>43404.434027777781</v>
      </c>
      <c r="L985" s="9">
        <f t="shared" si="56"/>
        <v>43404.441666666666</v>
      </c>
      <c r="M985" s="69" t="str">
        <f t="shared" si="57"/>
        <v>43404.434027777843404.4416666667</v>
      </c>
      <c r="N985" s="70" t="str">
        <f t="shared" si="58"/>
        <v>肯定的</v>
      </c>
    </row>
    <row r="986" spans="1:14" hidden="1" x14ac:dyDescent="0.4">
      <c r="B986">
        <v>31</v>
      </c>
      <c r="C986" s="1">
        <v>43404.447939814818</v>
      </c>
      <c r="D986">
        <v>507</v>
      </c>
      <c r="E986" t="s">
        <v>66</v>
      </c>
      <c r="F986">
        <v>543</v>
      </c>
      <c r="G986" t="s">
        <v>28</v>
      </c>
      <c r="H986" s="1">
        <v>43404.426990740743</v>
      </c>
      <c r="I986" s="1">
        <v>43404.44604166667</v>
      </c>
      <c r="J986" t="s">
        <v>166</v>
      </c>
      <c r="K986" s="9">
        <f t="shared" si="55"/>
        <v>43404.426388888889</v>
      </c>
      <c r="L986" s="9">
        <f t="shared" si="56"/>
        <v>43404.445833333331</v>
      </c>
      <c r="M986" s="69" t="str">
        <f t="shared" si="57"/>
        <v>43404.426388888943404.4458333333</v>
      </c>
      <c r="N986" s="70" t="str">
        <f t="shared" si="58"/>
        <v>肯定的</v>
      </c>
    </row>
    <row r="987" spans="1:14" hidden="1" x14ac:dyDescent="0.4">
      <c r="A987" s="40" t="s">
        <v>165</v>
      </c>
      <c r="B987" s="40">
        <v>31</v>
      </c>
      <c r="C987" s="42">
        <v>43404.450659722221</v>
      </c>
      <c r="D987" s="40">
        <v>507</v>
      </c>
      <c r="E987" s="40" t="s">
        <v>66</v>
      </c>
      <c r="F987" s="40">
        <v>543</v>
      </c>
      <c r="G987" s="40" t="s">
        <v>28</v>
      </c>
      <c r="H987" s="42">
        <v>43404.426990740743</v>
      </c>
      <c r="I987" s="42">
        <v>43404.44604166667</v>
      </c>
      <c r="J987" s="40" t="s">
        <v>166</v>
      </c>
      <c r="K987" s="43">
        <f t="shared" si="55"/>
        <v>43404.426388888889</v>
      </c>
      <c r="L987" s="43">
        <f t="shared" si="56"/>
        <v>43404.445833333331</v>
      </c>
      <c r="M987" s="58" t="str">
        <f t="shared" si="57"/>
        <v>43404.426388888943404.4458333333</v>
      </c>
      <c r="N987" s="59" t="str">
        <f t="shared" si="58"/>
        <v>肯定的</v>
      </c>
    </row>
    <row r="988" spans="1:14" hidden="1" x14ac:dyDescent="0.4">
      <c r="B988">
        <v>31</v>
      </c>
      <c r="C988" s="1">
        <v>43404.471203703702</v>
      </c>
      <c r="D988">
        <v>508</v>
      </c>
      <c r="E988" t="s">
        <v>32</v>
      </c>
      <c r="F988">
        <v>500</v>
      </c>
      <c r="G988" t="s">
        <v>30</v>
      </c>
      <c r="H988" s="1">
        <v>43404.461851851855</v>
      </c>
      <c r="I988" s="1">
        <v>43404.469687500001</v>
      </c>
      <c r="J988" t="s">
        <v>168</v>
      </c>
      <c r="K988" s="9">
        <f t="shared" si="55"/>
        <v>43404.461805555555</v>
      </c>
      <c r="L988" s="9">
        <f t="shared" si="56"/>
        <v>43404.469444444447</v>
      </c>
      <c r="M988" s="69" t="str">
        <f t="shared" si="57"/>
        <v>43404.461805555643404.4694444444</v>
      </c>
      <c r="N988" s="70" t="str">
        <f t="shared" si="58"/>
        <v>否定的</v>
      </c>
    </row>
    <row r="989" spans="1:14" hidden="1" x14ac:dyDescent="0.4">
      <c r="B989">
        <v>31</v>
      </c>
      <c r="C989" s="1">
        <v>43404.499803240738</v>
      </c>
      <c r="D989">
        <v>507</v>
      </c>
      <c r="E989" t="s">
        <v>66</v>
      </c>
      <c r="F989">
        <v>538</v>
      </c>
      <c r="G989" t="s">
        <v>62</v>
      </c>
      <c r="H989" s="1">
        <v>43404.484212962961</v>
      </c>
      <c r="I989" s="1">
        <v>43404.499652777777</v>
      </c>
      <c r="J989" t="s">
        <v>166</v>
      </c>
      <c r="K989" s="9">
        <f t="shared" si="55"/>
        <v>43404.484027777777</v>
      </c>
      <c r="L989" s="9">
        <f t="shared" si="56"/>
        <v>43404.499305555553</v>
      </c>
      <c r="M989" s="69" t="str">
        <f t="shared" si="57"/>
        <v>43404.484027777843404.4993055556</v>
      </c>
      <c r="N989" s="70" t="str">
        <f t="shared" si="58"/>
        <v>肯定的</v>
      </c>
    </row>
    <row r="990" spans="1:14" hidden="1" x14ac:dyDescent="0.4">
      <c r="B990">
        <v>31</v>
      </c>
      <c r="C990" s="1">
        <v>43404.518854166665</v>
      </c>
      <c r="D990">
        <v>507</v>
      </c>
      <c r="E990" t="s">
        <v>66</v>
      </c>
      <c r="F990">
        <v>533</v>
      </c>
      <c r="G990" t="s">
        <v>92</v>
      </c>
      <c r="H990" s="1">
        <v>43404.501932870371</v>
      </c>
      <c r="I990" s="1">
        <v>43404.517106481479</v>
      </c>
      <c r="J990" t="s">
        <v>166</v>
      </c>
      <c r="K990" s="9">
        <f t="shared" si="55"/>
        <v>43404.501388888886</v>
      </c>
      <c r="L990" s="9">
        <f t="shared" si="56"/>
        <v>43404.51666666667</v>
      </c>
      <c r="M990" s="69" t="str">
        <f t="shared" si="57"/>
        <v>43404.501388888943404.5166666667</v>
      </c>
      <c r="N990" s="70" t="str">
        <f t="shared" si="58"/>
        <v>肯定的</v>
      </c>
    </row>
    <row r="991" spans="1:14" hidden="1" x14ac:dyDescent="0.4">
      <c r="B991">
        <v>31</v>
      </c>
      <c r="C991" s="1">
        <v>43404.523032407407</v>
      </c>
      <c r="D991">
        <v>500</v>
      </c>
      <c r="E991" t="s">
        <v>30</v>
      </c>
      <c r="F991">
        <v>502</v>
      </c>
      <c r="G991" t="s">
        <v>49</v>
      </c>
      <c r="H991" s="1">
        <v>43404.504618055558</v>
      </c>
      <c r="I991" s="1">
        <v>43404.519502314812</v>
      </c>
      <c r="J991" t="s">
        <v>166</v>
      </c>
      <c r="K991" s="9">
        <f t="shared" si="55"/>
        <v>43404.504166666666</v>
      </c>
      <c r="L991" s="9">
        <f t="shared" si="56"/>
        <v>43404.519444444442</v>
      </c>
      <c r="M991" s="69" t="str">
        <f t="shared" si="57"/>
        <v>43404.504166666743404.5194444444</v>
      </c>
      <c r="N991" s="70" t="str">
        <f t="shared" si="58"/>
        <v>肯定的</v>
      </c>
    </row>
    <row r="992" spans="1:14" hidden="1" x14ac:dyDescent="0.4">
      <c r="B992">
        <v>31</v>
      </c>
      <c r="C992" s="1">
        <v>43404.523819444446</v>
      </c>
      <c r="D992">
        <v>543</v>
      </c>
      <c r="E992" t="s">
        <v>28</v>
      </c>
      <c r="F992">
        <v>528</v>
      </c>
      <c r="G992" t="s">
        <v>35</v>
      </c>
      <c r="H992" s="1">
        <v>43404.512650462966</v>
      </c>
      <c r="I992" s="1">
        <v>43404.523657407408</v>
      </c>
      <c r="J992" t="s">
        <v>166</v>
      </c>
      <c r="K992" s="9">
        <f t="shared" si="55"/>
        <v>43404.512499999997</v>
      </c>
      <c r="L992" s="9">
        <f t="shared" si="56"/>
        <v>43404.523611111108</v>
      </c>
      <c r="M992" s="69" t="str">
        <f t="shared" si="57"/>
        <v>43404.512543404.5236111111</v>
      </c>
      <c r="N992" s="70" t="str">
        <f t="shared" si="58"/>
        <v>肯定的</v>
      </c>
    </row>
    <row r="993" spans="1:14" hidden="1" x14ac:dyDescent="0.4">
      <c r="B993">
        <v>31</v>
      </c>
      <c r="C993" s="1">
        <v>43404.551550925928</v>
      </c>
      <c r="D993">
        <v>510</v>
      </c>
      <c r="E993" t="s">
        <v>79</v>
      </c>
      <c r="F993">
        <v>545</v>
      </c>
      <c r="G993" t="s">
        <v>20</v>
      </c>
      <c r="H993" s="1">
        <v>43404.538206018522</v>
      </c>
      <c r="I993" s="1">
        <v>43404.551215277781</v>
      </c>
      <c r="J993" t="s">
        <v>166</v>
      </c>
      <c r="K993" s="9">
        <f t="shared" si="55"/>
        <v>43404.538194444445</v>
      </c>
      <c r="L993" s="9">
        <f t="shared" si="56"/>
        <v>43404.550694444442</v>
      </c>
      <c r="M993" s="69" t="str">
        <f t="shared" si="57"/>
        <v>43404.538194444443404.5506944444</v>
      </c>
      <c r="N993" s="70" t="str">
        <f t="shared" si="58"/>
        <v>肯定的</v>
      </c>
    </row>
    <row r="994" spans="1:14" hidden="1" x14ac:dyDescent="0.4">
      <c r="B994">
        <v>31</v>
      </c>
      <c r="C994" s="1">
        <v>43404.573761574073</v>
      </c>
      <c r="D994">
        <v>545</v>
      </c>
      <c r="E994" t="s">
        <v>20</v>
      </c>
      <c r="F994">
        <v>544</v>
      </c>
      <c r="G994" t="s">
        <v>22</v>
      </c>
      <c r="H994" s="1">
        <v>43404.568611111114</v>
      </c>
      <c r="I994" s="1">
        <v>43404.573657407411</v>
      </c>
      <c r="J994" t="s">
        <v>166</v>
      </c>
      <c r="K994" s="9">
        <f t="shared" si="55"/>
        <v>43404.568055555559</v>
      </c>
      <c r="L994" s="9">
        <f t="shared" si="56"/>
        <v>43404.573611111111</v>
      </c>
      <c r="M994" s="69" t="str">
        <f t="shared" si="57"/>
        <v>43404.568055555643404.5736111111</v>
      </c>
      <c r="N994" s="70" t="str">
        <f t="shared" si="58"/>
        <v>肯定的</v>
      </c>
    </row>
    <row r="995" spans="1:14" hidden="1" x14ac:dyDescent="0.4">
      <c r="A995" s="40" t="s">
        <v>165</v>
      </c>
      <c r="B995" s="40">
        <v>31</v>
      </c>
      <c r="C995" s="42">
        <v>43404.574895833335</v>
      </c>
      <c r="D995" s="40">
        <v>545</v>
      </c>
      <c r="E995" s="40" t="s">
        <v>20</v>
      </c>
      <c r="F995" s="40">
        <v>544</v>
      </c>
      <c r="G995" s="40" t="s">
        <v>22</v>
      </c>
      <c r="H995" s="42">
        <v>43404.568611111114</v>
      </c>
      <c r="I995" s="42">
        <v>43404.573657407411</v>
      </c>
      <c r="J995" s="40" t="s">
        <v>166</v>
      </c>
      <c r="K995" s="43">
        <f t="shared" si="55"/>
        <v>43404.568055555559</v>
      </c>
      <c r="L995" s="43">
        <f t="shared" si="56"/>
        <v>43404.573611111111</v>
      </c>
      <c r="M995" s="58" t="str">
        <f t="shared" si="57"/>
        <v>43404.568055555643404.5736111111</v>
      </c>
      <c r="N995" s="59" t="str">
        <f t="shared" si="58"/>
        <v>肯定的</v>
      </c>
    </row>
    <row r="996" spans="1:14" hidden="1" x14ac:dyDescent="0.4">
      <c r="B996">
        <v>31</v>
      </c>
      <c r="C996" s="1">
        <v>43404.587395833332</v>
      </c>
      <c r="D996">
        <v>515</v>
      </c>
      <c r="E996" t="s">
        <v>73</v>
      </c>
      <c r="F996">
        <v>543</v>
      </c>
      <c r="G996" t="s">
        <v>28</v>
      </c>
      <c r="H996" s="1">
        <v>43404.579548611109</v>
      </c>
      <c r="I996" s="1">
        <v>43404.586446759262</v>
      </c>
      <c r="J996" t="s">
        <v>166</v>
      </c>
      <c r="K996" s="9">
        <f t="shared" si="55"/>
        <v>43404.57916666667</v>
      </c>
      <c r="L996" s="9">
        <f t="shared" si="56"/>
        <v>43404.586111111108</v>
      </c>
      <c r="M996" s="69" t="str">
        <f t="shared" si="57"/>
        <v>43404.579166666743404.5861111111</v>
      </c>
      <c r="N996" s="70" t="str">
        <f t="shared" si="58"/>
        <v>肯定的</v>
      </c>
    </row>
    <row r="997" spans="1:14" hidden="1" x14ac:dyDescent="0.4">
      <c r="B997">
        <v>31</v>
      </c>
      <c r="C997" s="1">
        <v>43404.589560185188</v>
      </c>
      <c r="D997">
        <v>546</v>
      </c>
      <c r="E997" t="s">
        <v>64</v>
      </c>
      <c r="F997">
        <v>502</v>
      </c>
      <c r="G997" t="s">
        <v>49</v>
      </c>
      <c r="H997" s="1">
        <v>43404.582615740743</v>
      </c>
      <c r="I997" s="1">
        <v>43404.587152777778</v>
      </c>
      <c r="J997" t="s">
        <v>166</v>
      </c>
      <c r="K997" s="9">
        <f t="shared" si="55"/>
        <v>43404.581944444442</v>
      </c>
      <c r="L997" s="9">
        <f t="shared" si="56"/>
        <v>43404.586805555555</v>
      </c>
      <c r="M997" s="69" t="str">
        <f t="shared" si="57"/>
        <v>43404.581944444443404.5868055556</v>
      </c>
      <c r="N997" s="70" t="str">
        <f t="shared" si="58"/>
        <v>肯定的</v>
      </c>
    </row>
    <row r="998" spans="1:14" hidden="1" x14ac:dyDescent="0.4">
      <c r="B998">
        <v>31</v>
      </c>
      <c r="C998" s="1">
        <v>43404.598194444443</v>
      </c>
      <c r="D998">
        <v>545</v>
      </c>
      <c r="E998" t="s">
        <v>20</v>
      </c>
      <c r="F998">
        <v>539</v>
      </c>
      <c r="G998" t="s">
        <v>42</v>
      </c>
      <c r="H998" s="1">
        <v>43404.585057870368</v>
      </c>
      <c r="I998" s="1">
        <v>43404.594247685185</v>
      </c>
      <c r="J998" t="s">
        <v>166</v>
      </c>
      <c r="K998" s="9">
        <f t="shared" si="55"/>
        <v>43404.584722222222</v>
      </c>
      <c r="L998" s="9">
        <f t="shared" si="56"/>
        <v>43404.59375</v>
      </c>
      <c r="M998" s="69" t="str">
        <f t="shared" si="57"/>
        <v>43404.584722222243404.59375</v>
      </c>
      <c r="N998" s="70" t="str">
        <f t="shared" si="58"/>
        <v>肯定的</v>
      </c>
    </row>
    <row r="999" spans="1:14" hidden="1" x14ac:dyDescent="0.4">
      <c r="B999">
        <v>31</v>
      </c>
      <c r="C999" s="1">
        <v>43404.621006944442</v>
      </c>
      <c r="D999">
        <v>507</v>
      </c>
      <c r="E999" t="s">
        <v>66</v>
      </c>
      <c r="F999">
        <v>543</v>
      </c>
      <c r="G999" t="s">
        <v>28</v>
      </c>
      <c r="H999" s="1">
        <v>43404.610162037039</v>
      </c>
      <c r="I999" s="1">
        <v>43404.620925925927</v>
      </c>
      <c r="J999" t="s">
        <v>166</v>
      </c>
      <c r="K999" s="9">
        <f t="shared" si="55"/>
        <v>43404.609722222223</v>
      </c>
      <c r="L999" s="9">
        <f t="shared" si="56"/>
        <v>43404.620833333334</v>
      </c>
      <c r="M999" s="69" t="str">
        <f t="shared" si="57"/>
        <v>43404.609722222243404.6208333333</v>
      </c>
      <c r="N999" s="70" t="str">
        <f t="shared" si="58"/>
        <v>肯定的</v>
      </c>
    </row>
    <row r="1000" spans="1:14" hidden="1" x14ac:dyDescent="0.4">
      <c r="A1000" s="40" t="s">
        <v>165</v>
      </c>
      <c r="B1000" s="40">
        <v>31</v>
      </c>
      <c r="C1000" s="42">
        <v>43404.621620370373</v>
      </c>
      <c r="D1000" s="40">
        <v>507</v>
      </c>
      <c r="E1000" s="40" t="s">
        <v>66</v>
      </c>
      <c r="F1000" s="40">
        <v>543</v>
      </c>
      <c r="G1000" s="40" t="s">
        <v>28</v>
      </c>
      <c r="H1000" s="42">
        <v>43404.610162037039</v>
      </c>
      <c r="I1000" s="42">
        <v>43404.620925925927</v>
      </c>
      <c r="J1000" s="40" t="s">
        <v>166</v>
      </c>
      <c r="K1000" s="43">
        <f t="shared" si="55"/>
        <v>43404.609722222223</v>
      </c>
      <c r="L1000" s="43">
        <f t="shared" si="56"/>
        <v>43404.620833333334</v>
      </c>
      <c r="M1000" s="58" t="str">
        <f t="shared" si="57"/>
        <v>43404.609722222243404.6208333333</v>
      </c>
      <c r="N1000" s="59" t="str">
        <f t="shared" si="58"/>
        <v>肯定的</v>
      </c>
    </row>
    <row r="1001" spans="1:14" hidden="1" x14ac:dyDescent="0.4">
      <c r="B1001">
        <v>31</v>
      </c>
      <c r="C1001" s="1">
        <v>43404.625763888886</v>
      </c>
      <c r="D1001">
        <v>500</v>
      </c>
      <c r="E1001" t="s">
        <v>30</v>
      </c>
      <c r="F1001">
        <v>515</v>
      </c>
      <c r="G1001" t="s">
        <v>73</v>
      </c>
      <c r="H1001" s="1">
        <v>43404.614606481482</v>
      </c>
      <c r="I1001" s="1">
        <v>43404.621342592596</v>
      </c>
      <c r="J1001" t="s">
        <v>166</v>
      </c>
      <c r="K1001" s="9">
        <f t="shared" si="55"/>
        <v>43404.614583333336</v>
      </c>
      <c r="L1001" s="9">
        <f t="shared" si="56"/>
        <v>43404.620833333334</v>
      </c>
      <c r="M1001" s="69" t="str">
        <f t="shared" si="57"/>
        <v>43404.614583333343404.6208333333</v>
      </c>
      <c r="N1001" s="70" t="str">
        <f t="shared" si="58"/>
        <v>肯定的</v>
      </c>
    </row>
    <row r="1002" spans="1:14" hidden="1" x14ac:dyDescent="0.4">
      <c r="B1002">
        <v>31</v>
      </c>
      <c r="C1002" s="1">
        <v>43404.646203703705</v>
      </c>
      <c r="D1002">
        <v>539</v>
      </c>
      <c r="E1002" t="s">
        <v>42</v>
      </c>
      <c r="F1002">
        <v>523</v>
      </c>
      <c r="G1002" t="s">
        <v>38</v>
      </c>
      <c r="H1002" s="1">
        <v>43404.623194444444</v>
      </c>
      <c r="I1002" s="1">
        <v>43404.64539351852</v>
      </c>
      <c r="J1002" t="s">
        <v>166</v>
      </c>
      <c r="K1002" s="9">
        <f t="shared" si="55"/>
        <v>43404.622916666667</v>
      </c>
      <c r="L1002" s="9">
        <f t="shared" si="56"/>
        <v>43404.645138888889</v>
      </c>
      <c r="M1002" s="69" t="str">
        <f t="shared" si="57"/>
        <v>43404.622916666743404.6451388889</v>
      </c>
      <c r="N1002" s="70" t="str">
        <f t="shared" si="58"/>
        <v>肯定的</v>
      </c>
    </row>
    <row r="1003" spans="1:14" hidden="1" x14ac:dyDescent="0.4">
      <c r="B1003">
        <v>31</v>
      </c>
      <c r="C1003" s="1">
        <v>43404.64702546296</v>
      </c>
      <c r="D1003">
        <v>543</v>
      </c>
      <c r="E1003" t="s">
        <v>28</v>
      </c>
      <c r="F1003">
        <v>530</v>
      </c>
      <c r="G1003" t="s">
        <v>24</v>
      </c>
      <c r="H1003" s="1">
        <v>43404.621736111112</v>
      </c>
      <c r="I1003" s="1">
        <v>43404.644687499997</v>
      </c>
      <c r="J1003" t="s">
        <v>166</v>
      </c>
      <c r="K1003" s="9">
        <f t="shared" si="55"/>
        <v>43404.621527777781</v>
      </c>
      <c r="L1003" s="9">
        <f t="shared" si="56"/>
        <v>43404.644444444442</v>
      </c>
      <c r="M1003" s="69" t="str">
        <f t="shared" si="57"/>
        <v>43404.621527777843404.6444444444</v>
      </c>
      <c r="N1003" s="70" t="str">
        <f t="shared" si="58"/>
        <v>肯定的</v>
      </c>
    </row>
    <row r="1004" spans="1:14" hidden="1" x14ac:dyDescent="0.4">
      <c r="B1004">
        <v>31</v>
      </c>
      <c r="C1004" s="1">
        <v>43404.652870370373</v>
      </c>
      <c r="D1004">
        <v>508</v>
      </c>
      <c r="E1004" t="s">
        <v>32</v>
      </c>
      <c r="F1004">
        <v>541</v>
      </c>
      <c r="G1004" t="s">
        <v>56</v>
      </c>
      <c r="H1004" s="1">
        <v>43404.640104166669</v>
      </c>
      <c r="I1004" s="1">
        <v>43404.650243055556</v>
      </c>
      <c r="J1004" t="s">
        <v>166</v>
      </c>
      <c r="K1004" s="9">
        <f t="shared" si="55"/>
        <v>43404.63958333333</v>
      </c>
      <c r="L1004" s="9">
        <f t="shared" si="56"/>
        <v>43404.65</v>
      </c>
      <c r="M1004" s="69" t="str">
        <f t="shared" si="57"/>
        <v>43404.639583333343404.65</v>
      </c>
      <c r="N1004" s="70" t="str">
        <f t="shared" si="58"/>
        <v>肯定的</v>
      </c>
    </row>
    <row r="1005" spans="1:14" hidden="1" x14ac:dyDescent="0.4">
      <c r="B1005">
        <v>31</v>
      </c>
      <c r="C1005" s="1">
        <v>43404.659363425926</v>
      </c>
      <c r="D1005">
        <v>530</v>
      </c>
      <c r="E1005" t="s">
        <v>24</v>
      </c>
      <c r="F1005">
        <v>533</v>
      </c>
      <c r="G1005" t="s">
        <v>92</v>
      </c>
      <c r="H1005" s="1">
        <v>43404.646122685182</v>
      </c>
      <c r="I1005" s="1">
        <v>43404.658391203702</v>
      </c>
      <c r="J1005" t="s">
        <v>166</v>
      </c>
      <c r="K1005" s="9">
        <f t="shared" si="55"/>
        <v>43404.645833333336</v>
      </c>
      <c r="L1005" s="9">
        <f t="shared" si="56"/>
        <v>43404.658333333333</v>
      </c>
      <c r="M1005" s="69" t="str">
        <f t="shared" si="57"/>
        <v>43404.645833333343404.6583333333</v>
      </c>
      <c r="N1005" s="70" t="str">
        <f t="shared" si="58"/>
        <v>肯定的</v>
      </c>
    </row>
    <row r="1006" spans="1:14" hidden="1" x14ac:dyDescent="0.4">
      <c r="B1006">
        <v>31</v>
      </c>
      <c r="C1006" s="1">
        <v>43404.673541666663</v>
      </c>
      <c r="D1006">
        <v>503</v>
      </c>
      <c r="E1006" t="s">
        <v>26</v>
      </c>
      <c r="F1006">
        <v>528</v>
      </c>
      <c r="G1006" t="s">
        <v>35</v>
      </c>
      <c r="H1006" s="1">
        <v>43404.665358796294</v>
      </c>
      <c r="I1006" s="1">
        <v>43404.673298611109</v>
      </c>
      <c r="J1006" t="s">
        <v>166</v>
      </c>
      <c r="K1006" s="9">
        <f t="shared" si="55"/>
        <v>43404.665277777778</v>
      </c>
      <c r="L1006" s="9">
        <f t="shared" si="56"/>
        <v>43404.67291666667</v>
      </c>
      <c r="M1006" s="69" t="str">
        <f t="shared" si="57"/>
        <v>43404.665277777843404.6729166667</v>
      </c>
      <c r="N1006" s="70" t="str">
        <f t="shared" si="58"/>
        <v>肯定的</v>
      </c>
    </row>
    <row r="1007" spans="1:14" hidden="1" x14ac:dyDescent="0.4">
      <c r="B1007">
        <v>31</v>
      </c>
      <c r="C1007" s="1">
        <v>43404.676226851851</v>
      </c>
      <c r="D1007">
        <v>548</v>
      </c>
      <c r="E1007" t="s">
        <v>54</v>
      </c>
      <c r="F1007">
        <v>526</v>
      </c>
      <c r="G1007" t="s">
        <v>69</v>
      </c>
      <c r="H1007" s="1">
        <v>43404.66914351852</v>
      </c>
      <c r="I1007" s="1">
        <v>43404.674942129626</v>
      </c>
      <c r="J1007" t="s">
        <v>166</v>
      </c>
      <c r="K1007" s="9">
        <f t="shared" si="55"/>
        <v>43404.668749999997</v>
      </c>
      <c r="L1007" s="9">
        <f t="shared" si="56"/>
        <v>43404.674305555556</v>
      </c>
      <c r="M1007" s="69" t="str">
        <f t="shared" si="57"/>
        <v>43404.6687543404.6743055556</v>
      </c>
      <c r="N1007" s="70" t="str">
        <f t="shared" si="58"/>
        <v>肯定的</v>
      </c>
    </row>
    <row r="1008" spans="1:14" hidden="1" x14ac:dyDescent="0.4">
      <c r="B1008">
        <v>31</v>
      </c>
      <c r="C1008" s="1">
        <v>43404.676423611112</v>
      </c>
      <c r="D1008">
        <v>507</v>
      </c>
      <c r="E1008" t="s">
        <v>66</v>
      </c>
      <c r="F1008">
        <v>540</v>
      </c>
      <c r="G1008" t="s">
        <v>71</v>
      </c>
      <c r="H1008" s="1">
        <v>43404.659270833334</v>
      </c>
      <c r="I1008" s="1">
        <v>43404.673182870371</v>
      </c>
      <c r="J1008" t="s">
        <v>166</v>
      </c>
      <c r="K1008" s="9">
        <f t="shared" si="55"/>
        <v>43404.65902777778</v>
      </c>
      <c r="L1008" s="9">
        <f t="shared" si="56"/>
        <v>43404.67291666667</v>
      </c>
      <c r="M1008" s="69" t="str">
        <f t="shared" si="57"/>
        <v>43404.659027777843404.6729166667</v>
      </c>
      <c r="N1008" s="70" t="str">
        <f t="shared" si="58"/>
        <v>肯定的</v>
      </c>
    </row>
    <row r="1009" spans="2:14" hidden="1" x14ac:dyDescent="0.4">
      <c r="B1009">
        <v>31</v>
      </c>
      <c r="C1009" s="1">
        <v>43404.687210648146</v>
      </c>
      <c r="D1009">
        <v>543</v>
      </c>
      <c r="E1009" t="s">
        <v>28</v>
      </c>
      <c r="F1009">
        <v>523</v>
      </c>
      <c r="G1009" t="s">
        <v>38</v>
      </c>
      <c r="H1009" s="1">
        <v>43404.669872685183</v>
      </c>
      <c r="I1009" s="1">
        <v>43404.686643518522</v>
      </c>
      <c r="J1009" t="s">
        <v>166</v>
      </c>
      <c r="K1009" s="9">
        <f t="shared" si="55"/>
        <v>43404.669444444444</v>
      </c>
      <c r="L1009" s="9">
        <f t="shared" si="56"/>
        <v>43404.686111111114</v>
      </c>
      <c r="M1009" s="69" t="str">
        <f t="shared" si="57"/>
        <v>43404.669444444443404.6861111111</v>
      </c>
      <c r="N1009" s="70" t="str">
        <f t="shared" si="58"/>
        <v>肯定的</v>
      </c>
    </row>
    <row r="1010" spans="2:14" hidden="1" x14ac:dyDescent="0.4">
      <c r="B1010">
        <v>31</v>
      </c>
      <c r="C1010" s="1">
        <v>43404.705891203703</v>
      </c>
      <c r="D1010">
        <v>533</v>
      </c>
      <c r="E1010" t="s">
        <v>92</v>
      </c>
      <c r="F1010">
        <v>545</v>
      </c>
      <c r="G1010" t="s">
        <v>20</v>
      </c>
      <c r="H1010" s="1">
        <v>43404.689791666664</v>
      </c>
      <c r="I1010" s="1">
        <v>43404.705428240741</v>
      </c>
      <c r="J1010" t="s">
        <v>166</v>
      </c>
      <c r="K1010" s="9">
        <f t="shared" si="55"/>
        <v>43404.689583333333</v>
      </c>
      <c r="L1010" s="9">
        <f t="shared" si="56"/>
        <v>43404.704861111109</v>
      </c>
      <c r="M1010" s="69" t="str">
        <f t="shared" si="57"/>
        <v>43404.689583333343404.7048611111</v>
      </c>
      <c r="N1010" s="70" t="str">
        <f t="shared" si="58"/>
        <v>肯定的</v>
      </c>
    </row>
    <row r="1011" spans="2:14" hidden="1" x14ac:dyDescent="0.4">
      <c r="B1011">
        <v>31</v>
      </c>
      <c r="C1011" s="1">
        <v>43404.712106481478</v>
      </c>
      <c r="D1011">
        <v>523</v>
      </c>
      <c r="E1011" t="s">
        <v>38</v>
      </c>
      <c r="F1011">
        <v>539</v>
      </c>
      <c r="G1011" t="s">
        <v>42</v>
      </c>
      <c r="H1011" s="1">
        <v>43404.683171296296</v>
      </c>
      <c r="I1011" s="1">
        <v>43404.710243055553</v>
      </c>
      <c r="J1011" t="s">
        <v>166</v>
      </c>
      <c r="K1011" s="9">
        <f t="shared" si="55"/>
        <v>43404.682638888888</v>
      </c>
      <c r="L1011" s="9">
        <f t="shared" si="56"/>
        <v>43404.709722222222</v>
      </c>
      <c r="M1011" s="69" t="str">
        <f t="shared" si="57"/>
        <v>43404.682638888943404.7097222222</v>
      </c>
      <c r="N1011" s="70" t="str">
        <f t="shared" si="58"/>
        <v>肯定的</v>
      </c>
    </row>
    <row r="1012" spans="2:14" hidden="1" x14ac:dyDescent="0.4">
      <c r="B1012">
        <v>31</v>
      </c>
      <c r="C1012" s="1">
        <v>43404.729155092595</v>
      </c>
      <c r="D1012">
        <v>545</v>
      </c>
      <c r="E1012" t="s">
        <v>20</v>
      </c>
      <c r="F1012">
        <v>548</v>
      </c>
      <c r="G1012" t="s">
        <v>54</v>
      </c>
      <c r="H1012" s="1">
        <v>43404.717314814814</v>
      </c>
      <c r="I1012" s="1">
        <v>43404.723865740743</v>
      </c>
      <c r="J1012" t="s">
        <v>166</v>
      </c>
      <c r="K1012" s="9">
        <f t="shared" si="55"/>
        <v>43404.716666666667</v>
      </c>
      <c r="L1012" s="9">
        <f t="shared" si="56"/>
        <v>43404.723611111112</v>
      </c>
      <c r="M1012" s="69" t="str">
        <f t="shared" si="57"/>
        <v>43404.716666666743404.7236111111</v>
      </c>
      <c r="N1012" s="70" t="str">
        <f t="shared" si="58"/>
        <v>肯定的</v>
      </c>
    </row>
    <row r="1013" spans="2:14" hidden="1" x14ac:dyDescent="0.4">
      <c r="B1013">
        <v>31</v>
      </c>
      <c r="C1013" s="1">
        <v>43404.731574074074</v>
      </c>
      <c r="D1013">
        <v>500</v>
      </c>
      <c r="E1013" t="s">
        <v>30</v>
      </c>
      <c r="F1013">
        <v>546</v>
      </c>
      <c r="G1013" t="s">
        <v>64</v>
      </c>
      <c r="H1013" s="1">
        <v>43404.718564814815</v>
      </c>
      <c r="I1013" s="1">
        <v>43404.729722222219</v>
      </c>
      <c r="J1013" t="s">
        <v>166</v>
      </c>
      <c r="K1013" s="9">
        <f t="shared" si="55"/>
        <v>43404.718055555553</v>
      </c>
      <c r="L1013" s="9">
        <f t="shared" si="56"/>
        <v>43404.729166666664</v>
      </c>
      <c r="M1013" s="69" t="str">
        <f t="shared" si="57"/>
        <v>43404.718055555643404.7291666667</v>
      </c>
      <c r="N1013" s="70" t="str">
        <f t="shared" si="58"/>
        <v>肯定的</v>
      </c>
    </row>
    <row r="1014" spans="2:14" hidden="1" x14ac:dyDescent="0.4">
      <c r="B1014">
        <v>31</v>
      </c>
      <c r="C1014" s="1">
        <v>43404.740590277775</v>
      </c>
      <c r="D1014">
        <v>500</v>
      </c>
      <c r="E1014" t="s">
        <v>30</v>
      </c>
      <c r="F1014">
        <v>502</v>
      </c>
      <c r="G1014" t="s">
        <v>49</v>
      </c>
      <c r="H1014" s="1">
        <v>43404.732361111113</v>
      </c>
      <c r="I1014" s="1">
        <v>43404.739039351851</v>
      </c>
      <c r="J1014" t="s">
        <v>166</v>
      </c>
      <c r="K1014" s="9">
        <f t="shared" si="55"/>
        <v>43404.731944444444</v>
      </c>
      <c r="L1014" s="9">
        <f t="shared" si="56"/>
        <v>43404.738888888889</v>
      </c>
      <c r="M1014" s="69" t="str">
        <f t="shared" si="57"/>
        <v>43404.731944444443404.7388888889</v>
      </c>
      <c r="N1014" s="70" t="str">
        <f t="shared" si="58"/>
        <v>肯定的</v>
      </c>
    </row>
    <row r="1015" spans="2:14" hidden="1" x14ac:dyDescent="0.4">
      <c r="B1015">
        <v>31</v>
      </c>
      <c r="C1015" s="1">
        <v>43404.741666666669</v>
      </c>
      <c r="D1015">
        <v>526</v>
      </c>
      <c r="E1015" t="s">
        <v>69</v>
      </c>
      <c r="F1015">
        <v>546</v>
      </c>
      <c r="G1015" t="s">
        <v>64</v>
      </c>
      <c r="H1015" s="1">
        <v>43404.69321759259</v>
      </c>
      <c r="I1015" s="1">
        <v>43404.738900462966</v>
      </c>
      <c r="J1015" t="s">
        <v>166</v>
      </c>
      <c r="K1015" s="9">
        <f t="shared" si="55"/>
        <v>43404.693055555559</v>
      </c>
      <c r="L1015" s="9">
        <f t="shared" si="56"/>
        <v>43404.738888888889</v>
      </c>
      <c r="M1015" s="69" t="str">
        <f t="shared" si="57"/>
        <v>43404.693055555643404.7388888889</v>
      </c>
      <c r="N1015" s="70" t="str">
        <f t="shared" si="58"/>
        <v>肯定的</v>
      </c>
    </row>
    <row r="1016" spans="2:14" hidden="1" x14ac:dyDescent="0.4">
      <c r="B1016">
        <v>31</v>
      </c>
      <c r="C1016" s="1">
        <v>43404.742337962962</v>
      </c>
      <c r="D1016">
        <v>539</v>
      </c>
      <c r="E1016" t="s">
        <v>42</v>
      </c>
      <c r="F1016">
        <v>533</v>
      </c>
      <c r="G1016" t="s">
        <v>92</v>
      </c>
      <c r="H1016" s="1">
        <v>43404.724178240744</v>
      </c>
      <c r="I1016" s="1">
        <v>43404.742222222223</v>
      </c>
      <c r="J1016" t="s">
        <v>168</v>
      </c>
      <c r="K1016" s="9">
        <f t="shared" si="55"/>
        <v>43404.723611111112</v>
      </c>
      <c r="L1016" s="9">
        <f t="shared" si="56"/>
        <v>43404.741666666669</v>
      </c>
      <c r="M1016" s="69" t="str">
        <f t="shared" si="57"/>
        <v>43404.723611111143404.7416666667</v>
      </c>
      <c r="N1016" s="70" t="str">
        <f t="shared" si="58"/>
        <v>否定的</v>
      </c>
    </row>
    <row r="1017" spans="2:14" hidden="1" x14ac:dyDescent="0.4">
      <c r="B1017">
        <v>31</v>
      </c>
      <c r="C1017" s="1">
        <v>43404.751122685186</v>
      </c>
      <c r="D1017">
        <v>523</v>
      </c>
      <c r="E1017" t="s">
        <v>38</v>
      </c>
      <c r="F1017">
        <v>543</v>
      </c>
      <c r="G1017" t="s">
        <v>28</v>
      </c>
      <c r="H1017" s="1">
        <v>43404.721412037034</v>
      </c>
      <c r="I1017" s="1">
        <v>43404.746620370373</v>
      </c>
      <c r="J1017" t="s">
        <v>166</v>
      </c>
      <c r="K1017" s="9">
        <f t="shared" si="55"/>
        <v>43404.720833333333</v>
      </c>
      <c r="L1017" s="9">
        <f t="shared" si="56"/>
        <v>43404.746527777781</v>
      </c>
      <c r="M1017" s="69" t="str">
        <f t="shared" si="57"/>
        <v>43404.720833333343404.7465277778</v>
      </c>
      <c r="N1017" s="70" t="str">
        <f t="shared" si="58"/>
        <v>肯定的</v>
      </c>
    </row>
    <row r="1018" spans="2:14" hidden="1" x14ac:dyDescent="0.4">
      <c r="B1018">
        <v>31</v>
      </c>
      <c r="C1018" s="1">
        <v>43404.751527777778</v>
      </c>
      <c r="D1018">
        <v>539</v>
      </c>
      <c r="E1018" t="s">
        <v>42</v>
      </c>
      <c r="F1018">
        <v>545</v>
      </c>
      <c r="G1018" t="s">
        <v>20</v>
      </c>
      <c r="H1018" s="1">
        <v>43404.730902777781</v>
      </c>
      <c r="I1018" s="1">
        <v>43404.747152777774</v>
      </c>
      <c r="J1018" t="s">
        <v>166</v>
      </c>
      <c r="K1018" s="9">
        <f t="shared" si="55"/>
        <v>43404.730555555558</v>
      </c>
      <c r="L1018" s="9">
        <f t="shared" si="56"/>
        <v>43404.746527777781</v>
      </c>
      <c r="M1018" s="69" t="str">
        <f t="shared" si="57"/>
        <v>43404.730555555643404.7465277778</v>
      </c>
      <c r="N1018" s="70" t="str">
        <f t="shared" si="58"/>
        <v>肯定的</v>
      </c>
    </row>
    <row r="1019" spans="2:14" hidden="1" x14ac:dyDescent="0.4">
      <c r="B1019">
        <v>31</v>
      </c>
      <c r="C1019" s="1">
        <v>43404.756018518521</v>
      </c>
      <c r="D1019">
        <v>502</v>
      </c>
      <c r="E1019" t="s">
        <v>49</v>
      </c>
      <c r="F1019">
        <v>507</v>
      </c>
      <c r="G1019" t="s">
        <v>66</v>
      </c>
      <c r="H1019" s="1">
        <v>43404.733136574076</v>
      </c>
      <c r="I1019" s="1">
        <v>43404.75576388889</v>
      </c>
      <c r="J1019" t="s">
        <v>166</v>
      </c>
      <c r="K1019" s="9">
        <f t="shared" si="55"/>
        <v>43404.732638888891</v>
      </c>
      <c r="L1019" s="9">
        <f t="shared" si="56"/>
        <v>43404.755555555559</v>
      </c>
      <c r="M1019" s="69" t="str">
        <f t="shared" si="57"/>
        <v>43404.732638888943404.7555555556</v>
      </c>
      <c r="N1019" s="70" t="str">
        <f t="shared" si="58"/>
        <v>肯定的</v>
      </c>
    </row>
    <row r="1020" spans="2:14" hidden="1" x14ac:dyDescent="0.4">
      <c r="B1020">
        <v>31</v>
      </c>
      <c r="C1020" s="1">
        <v>43404.762141203704</v>
      </c>
      <c r="D1020">
        <v>500</v>
      </c>
      <c r="E1020" t="s">
        <v>30</v>
      </c>
      <c r="F1020">
        <v>533</v>
      </c>
      <c r="G1020" t="s">
        <v>92</v>
      </c>
      <c r="H1020" s="1">
        <v>43404.736319444448</v>
      </c>
      <c r="I1020" s="1">
        <v>43404.761967592596</v>
      </c>
      <c r="J1020" t="s">
        <v>166</v>
      </c>
      <c r="K1020" s="9">
        <f t="shared" si="55"/>
        <v>43404.736111111109</v>
      </c>
      <c r="L1020" s="9">
        <f t="shared" si="56"/>
        <v>43404.761805555558</v>
      </c>
      <c r="M1020" s="69" t="str">
        <f t="shared" si="57"/>
        <v>43404.736111111143404.7618055556</v>
      </c>
      <c r="N1020" s="70" t="str">
        <f t="shared" si="58"/>
        <v>肯定的</v>
      </c>
    </row>
    <row r="1021" spans="2:14" hidden="1" x14ac:dyDescent="0.4">
      <c r="B1021">
        <v>31</v>
      </c>
      <c r="C1021" s="1">
        <v>43404.767847222225</v>
      </c>
      <c r="D1021">
        <v>545</v>
      </c>
      <c r="E1021" t="s">
        <v>20</v>
      </c>
      <c r="F1021">
        <v>540</v>
      </c>
      <c r="G1021" t="s">
        <v>71</v>
      </c>
      <c r="H1021" s="1">
        <v>43404.752974537034</v>
      </c>
      <c r="I1021" s="1">
        <v>43404.764525462961</v>
      </c>
      <c r="J1021" t="s">
        <v>166</v>
      </c>
      <c r="K1021" s="9">
        <f t="shared" si="55"/>
        <v>43404.75277777778</v>
      </c>
      <c r="L1021" s="9">
        <f t="shared" si="56"/>
        <v>43404.763888888891</v>
      </c>
      <c r="M1021" s="69" t="str">
        <f t="shared" si="57"/>
        <v>43404.752777777843404.7638888889</v>
      </c>
      <c r="N1021" s="70" t="str">
        <f t="shared" si="58"/>
        <v>肯定的</v>
      </c>
    </row>
    <row r="1022" spans="2:14" hidden="1" x14ac:dyDescent="0.4">
      <c r="B1022">
        <v>31</v>
      </c>
      <c r="C1022" s="1">
        <v>43404.791655092595</v>
      </c>
      <c r="D1022">
        <v>509</v>
      </c>
      <c r="E1022" t="s">
        <v>58</v>
      </c>
      <c r="F1022">
        <v>549</v>
      </c>
      <c r="G1022" t="s">
        <v>77</v>
      </c>
      <c r="H1022" s="1">
        <v>43404.776018518518</v>
      </c>
      <c r="I1022" s="1">
        <v>43404.789490740739</v>
      </c>
      <c r="J1022" t="s">
        <v>166</v>
      </c>
      <c r="K1022" s="9">
        <f t="shared" si="55"/>
        <v>43404.775694444441</v>
      </c>
      <c r="L1022" s="9">
        <f t="shared" si="56"/>
        <v>43404.788888888892</v>
      </c>
      <c r="M1022" s="69" t="str">
        <f t="shared" si="57"/>
        <v>43404.775694444443404.7888888889</v>
      </c>
      <c r="N1022" s="70" t="str">
        <f t="shared" si="58"/>
        <v>肯定的</v>
      </c>
    </row>
    <row r="1023" spans="2:14" hidden="1" x14ac:dyDescent="0.4">
      <c r="B1023">
        <v>31</v>
      </c>
      <c r="C1023" s="1">
        <v>43404.826944444445</v>
      </c>
      <c r="D1023">
        <v>523</v>
      </c>
      <c r="E1023" t="s">
        <v>38</v>
      </c>
      <c r="F1023">
        <v>503</v>
      </c>
      <c r="G1023" t="s">
        <v>26</v>
      </c>
      <c r="H1023" s="1">
        <v>43404.815810185188</v>
      </c>
      <c r="I1023" s="1">
        <v>43404.826631944445</v>
      </c>
      <c r="J1023" t="s">
        <v>166</v>
      </c>
      <c r="K1023" s="9">
        <f t="shared" si="55"/>
        <v>43404.81527777778</v>
      </c>
      <c r="L1023" s="9">
        <f t="shared" si="56"/>
        <v>43404.826388888891</v>
      </c>
      <c r="M1023" s="69" t="str">
        <f t="shared" si="57"/>
        <v>43404.815277777843404.8263888889</v>
      </c>
      <c r="N1023" s="70" t="str">
        <f t="shared" si="58"/>
        <v>肯定的</v>
      </c>
    </row>
    <row r="1024" spans="2:14" hidden="1" x14ac:dyDescent="0.4">
      <c r="B1024">
        <v>31</v>
      </c>
      <c r="C1024" s="1">
        <v>43404.830439814818</v>
      </c>
      <c r="D1024">
        <v>508</v>
      </c>
      <c r="E1024" t="s">
        <v>32</v>
      </c>
      <c r="F1024">
        <v>523</v>
      </c>
      <c r="G1024" t="s">
        <v>38</v>
      </c>
      <c r="H1024" s="1">
        <v>43404.824791666666</v>
      </c>
      <c r="I1024" s="1">
        <v>43404.830231481479</v>
      </c>
      <c r="J1024" t="s">
        <v>166</v>
      </c>
      <c r="K1024" s="9">
        <f t="shared" si="55"/>
        <v>43404.824305555558</v>
      </c>
      <c r="L1024" s="9">
        <f t="shared" si="56"/>
        <v>43404.829861111109</v>
      </c>
      <c r="M1024" s="69" t="str">
        <f t="shared" si="57"/>
        <v>43404.824305555643404.8298611111</v>
      </c>
      <c r="N1024" s="70" t="str">
        <f t="shared" si="58"/>
        <v>肯定的</v>
      </c>
    </row>
    <row r="1025" spans="1:14" hidden="1" x14ac:dyDescent="0.4">
      <c r="B1025">
        <v>31</v>
      </c>
      <c r="C1025" s="1">
        <v>43404.841157407405</v>
      </c>
      <c r="D1025">
        <v>541</v>
      </c>
      <c r="E1025" t="s">
        <v>56</v>
      </c>
      <c r="F1025">
        <v>528</v>
      </c>
      <c r="G1025" t="s">
        <v>35</v>
      </c>
      <c r="H1025" s="1">
        <v>43404.824548611112</v>
      </c>
      <c r="I1025" s="1">
        <v>43404.838229166664</v>
      </c>
      <c r="J1025" t="s">
        <v>166</v>
      </c>
      <c r="K1025" s="9">
        <f t="shared" si="55"/>
        <v>43404.824305555558</v>
      </c>
      <c r="L1025" s="9">
        <f t="shared" si="56"/>
        <v>43404.838194444441</v>
      </c>
      <c r="M1025" s="69" t="str">
        <f t="shared" si="57"/>
        <v>43404.824305555643404.8381944444</v>
      </c>
      <c r="N1025" s="70" t="str">
        <f t="shared" si="58"/>
        <v>肯定的</v>
      </c>
    </row>
    <row r="1026" spans="1:14" hidden="1" x14ac:dyDescent="0.4">
      <c r="B1026">
        <v>31</v>
      </c>
      <c r="C1026" s="1">
        <v>43404.849629629629</v>
      </c>
      <c r="D1026">
        <v>507</v>
      </c>
      <c r="E1026" t="s">
        <v>66</v>
      </c>
      <c r="F1026">
        <v>545</v>
      </c>
      <c r="G1026" t="s">
        <v>20</v>
      </c>
      <c r="H1026" s="1">
        <v>43404.819039351853</v>
      </c>
      <c r="I1026" s="1">
        <v>43404.84752314815</v>
      </c>
      <c r="J1026" t="s">
        <v>166</v>
      </c>
      <c r="K1026" s="9">
        <f t="shared" si="55"/>
        <v>43404.818749999999</v>
      </c>
      <c r="L1026" s="9">
        <f t="shared" si="56"/>
        <v>43404.847222222219</v>
      </c>
      <c r="M1026" s="69" t="str">
        <f t="shared" si="57"/>
        <v>43404.8187543404.8472222222</v>
      </c>
      <c r="N1026" s="70" t="str">
        <f t="shared" si="58"/>
        <v>肯定的</v>
      </c>
    </row>
    <row r="1027" spans="1:14" hidden="1" x14ac:dyDescent="0.4">
      <c r="B1027">
        <v>31</v>
      </c>
      <c r="C1027" s="1">
        <v>43404.858749999999</v>
      </c>
      <c r="D1027">
        <v>545</v>
      </c>
      <c r="E1027" t="s">
        <v>20</v>
      </c>
      <c r="F1027">
        <v>543</v>
      </c>
      <c r="G1027" t="s">
        <v>28</v>
      </c>
      <c r="H1027" s="1">
        <v>43404.852002314816</v>
      </c>
      <c r="I1027" s="1">
        <v>43404.858564814815</v>
      </c>
      <c r="J1027" t="s">
        <v>166</v>
      </c>
      <c r="K1027" s="9">
        <f t="shared" si="55"/>
        <v>43404.851388888892</v>
      </c>
      <c r="L1027" s="9">
        <f t="shared" si="56"/>
        <v>43404.85833333333</v>
      </c>
      <c r="M1027" s="69" t="str">
        <f t="shared" si="57"/>
        <v>43404.851388888943404.8583333333</v>
      </c>
      <c r="N1027" s="70" t="str">
        <f t="shared" si="58"/>
        <v>肯定的</v>
      </c>
    </row>
    <row r="1028" spans="1:14" x14ac:dyDescent="0.4">
      <c r="B1028">
        <v>1</v>
      </c>
      <c r="C1028" s="1">
        <v>43405.415775462963</v>
      </c>
      <c r="D1028">
        <v>525</v>
      </c>
      <c r="E1028" t="s">
        <v>51</v>
      </c>
      <c r="F1028">
        <v>546</v>
      </c>
      <c r="G1028" t="s">
        <v>64</v>
      </c>
      <c r="H1028" s="1">
        <v>43405.40247685185</v>
      </c>
      <c r="I1028" s="1">
        <v>43405.412407407406</v>
      </c>
      <c r="J1028" t="s">
        <v>168</v>
      </c>
      <c r="K1028" s="9">
        <f t="shared" si="55"/>
        <v>43405.402083333334</v>
      </c>
      <c r="L1028" s="9">
        <f t="shared" si="56"/>
        <v>43405.411805555559</v>
      </c>
      <c r="M1028" s="69" t="str">
        <f t="shared" si="57"/>
        <v>43405.402083333343405.4118055556</v>
      </c>
      <c r="N1028" s="70" t="str">
        <f t="shared" si="58"/>
        <v>否定的</v>
      </c>
    </row>
    <row r="1029" spans="1:14" x14ac:dyDescent="0.4">
      <c r="A1029" s="40" t="s">
        <v>165</v>
      </c>
      <c r="B1029" s="40">
        <v>1</v>
      </c>
      <c r="C1029" s="42">
        <v>43405.416076388887</v>
      </c>
      <c r="D1029" s="40">
        <v>525</v>
      </c>
      <c r="E1029" s="40" t="s">
        <v>51</v>
      </c>
      <c r="F1029" s="40">
        <v>546</v>
      </c>
      <c r="G1029" s="40" t="s">
        <v>64</v>
      </c>
      <c r="H1029" s="42">
        <v>43405.40247685185</v>
      </c>
      <c r="I1029" s="42">
        <v>43405.412407407406</v>
      </c>
      <c r="J1029" s="40" t="s">
        <v>166</v>
      </c>
      <c r="K1029" s="43">
        <f t="shared" si="55"/>
        <v>43405.402083333334</v>
      </c>
      <c r="L1029" s="43">
        <f t="shared" si="56"/>
        <v>43405.411805555559</v>
      </c>
      <c r="M1029" s="58" t="str">
        <f t="shared" si="57"/>
        <v>43405.402083333343405.4118055556</v>
      </c>
      <c r="N1029" s="59" t="str">
        <f t="shared" si="58"/>
        <v>肯定的</v>
      </c>
    </row>
    <row r="1030" spans="1:14" x14ac:dyDescent="0.4">
      <c r="B1030">
        <v>1</v>
      </c>
      <c r="C1030" s="1">
        <v>43405.428055555552</v>
      </c>
      <c r="D1030">
        <v>507</v>
      </c>
      <c r="E1030" t="s">
        <v>66</v>
      </c>
      <c r="F1030">
        <v>503</v>
      </c>
      <c r="G1030" t="s">
        <v>26</v>
      </c>
      <c r="H1030" s="1">
        <v>43405.405486111114</v>
      </c>
      <c r="I1030" s="1">
        <v>43405.427743055552</v>
      </c>
      <c r="J1030" t="s">
        <v>166</v>
      </c>
      <c r="K1030" s="9">
        <f t="shared" si="55"/>
        <v>43405.404861111114</v>
      </c>
      <c r="L1030" s="9">
        <f t="shared" si="56"/>
        <v>43405.427083333336</v>
      </c>
      <c r="M1030" s="69" t="str">
        <f t="shared" si="57"/>
        <v>43405.404861111143405.4270833333</v>
      </c>
      <c r="N1030" s="70" t="str">
        <f t="shared" si="58"/>
        <v>肯定的</v>
      </c>
    </row>
    <row r="1031" spans="1:14" x14ac:dyDescent="0.4">
      <c r="B1031">
        <v>1</v>
      </c>
      <c r="C1031" s="1">
        <v>43405.430219907408</v>
      </c>
      <c r="D1031">
        <v>507</v>
      </c>
      <c r="E1031" t="s">
        <v>66</v>
      </c>
      <c r="F1031">
        <v>543</v>
      </c>
      <c r="G1031" t="s">
        <v>28</v>
      </c>
      <c r="H1031" s="1">
        <v>43405.417094907411</v>
      </c>
      <c r="I1031" s="1">
        <v>43405.429178240738</v>
      </c>
      <c r="J1031" t="s">
        <v>166</v>
      </c>
      <c r="K1031" s="9">
        <f t="shared" si="55"/>
        <v>43405.416666666664</v>
      </c>
      <c r="L1031" s="9">
        <f t="shared" si="56"/>
        <v>43405.429166666669</v>
      </c>
      <c r="M1031" s="69" t="str">
        <f t="shared" si="57"/>
        <v>43405.416666666743405.4291666667</v>
      </c>
      <c r="N1031" s="70" t="str">
        <f t="shared" si="58"/>
        <v>肯定的</v>
      </c>
    </row>
    <row r="1032" spans="1:14" x14ac:dyDescent="0.4">
      <c r="B1032">
        <v>1</v>
      </c>
      <c r="C1032" s="1">
        <v>43405.440405092595</v>
      </c>
      <c r="D1032">
        <v>525</v>
      </c>
      <c r="E1032" t="s">
        <v>51</v>
      </c>
      <c r="F1032">
        <v>546</v>
      </c>
      <c r="G1032" t="s">
        <v>64</v>
      </c>
      <c r="H1032" s="1">
        <v>43405.417627314811</v>
      </c>
      <c r="I1032" s="1">
        <v>43405.439722222225</v>
      </c>
      <c r="J1032" t="s">
        <v>166</v>
      </c>
      <c r="K1032" s="9">
        <f t="shared" si="55"/>
        <v>43405.417361111111</v>
      </c>
      <c r="L1032" s="9">
        <f t="shared" si="56"/>
        <v>43405.439583333333</v>
      </c>
      <c r="M1032" s="69" t="str">
        <f t="shared" si="57"/>
        <v>43405.417361111143405.4395833333</v>
      </c>
      <c r="N1032" s="70" t="str">
        <f t="shared" si="58"/>
        <v>肯定的</v>
      </c>
    </row>
    <row r="1033" spans="1:14" x14ac:dyDescent="0.4">
      <c r="B1033">
        <v>1</v>
      </c>
      <c r="C1033" s="1">
        <v>43405.481319444443</v>
      </c>
      <c r="D1033">
        <v>503</v>
      </c>
      <c r="E1033" t="s">
        <v>26</v>
      </c>
      <c r="F1033">
        <v>533</v>
      </c>
      <c r="G1033" t="s">
        <v>92</v>
      </c>
      <c r="H1033" s="1">
        <v>43405.452384259261</v>
      </c>
      <c r="I1033" s="1">
        <v>43405.460439814815</v>
      </c>
      <c r="J1033" t="s">
        <v>166</v>
      </c>
      <c r="K1033" s="9">
        <f t="shared" si="55"/>
        <v>43405.45208333333</v>
      </c>
      <c r="L1033" s="9">
        <f t="shared" si="56"/>
        <v>43405.460416666669</v>
      </c>
      <c r="M1033" s="69" t="str">
        <f t="shared" si="57"/>
        <v>43405.452083333343405.4604166667</v>
      </c>
      <c r="N1033" s="70" t="str">
        <f t="shared" si="58"/>
        <v>肯定的</v>
      </c>
    </row>
    <row r="1034" spans="1:14" x14ac:dyDescent="0.4">
      <c r="B1034">
        <v>1</v>
      </c>
      <c r="C1034" s="1">
        <v>43405.494502314818</v>
      </c>
      <c r="D1034">
        <v>508</v>
      </c>
      <c r="E1034" t="s">
        <v>32</v>
      </c>
      <c r="F1034">
        <v>533</v>
      </c>
      <c r="G1034" t="s">
        <v>92</v>
      </c>
      <c r="H1034" s="1">
        <v>43405.484305555554</v>
      </c>
      <c r="I1034" s="1">
        <v>43405.493310185186</v>
      </c>
      <c r="J1034" t="s">
        <v>166</v>
      </c>
      <c r="K1034" s="9">
        <f t="shared" si="55"/>
        <v>43405.484027777777</v>
      </c>
      <c r="L1034" s="9">
        <f t="shared" si="56"/>
        <v>43405.493055555555</v>
      </c>
      <c r="M1034" s="69" t="str">
        <f t="shared" si="57"/>
        <v>43405.484027777843405.4930555556</v>
      </c>
      <c r="N1034" s="70" t="str">
        <f t="shared" si="58"/>
        <v>肯定的</v>
      </c>
    </row>
    <row r="1035" spans="1:14" x14ac:dyDescent="0.4">
      <c r="B1035">
        <v>1</v>
      </c>
      <c r="C1035" s="1">
        <v>43405.508564814816</v>
      </c>
      <c r="D1035">
        <v>545</v>
      </c>
      <c r="E1035" t="s">
        <v>20</v>
      </c>
      <c r="F1035">
        <v>548</v>
      </c>
      <c r="G1035" t="s">
        <v>54</v>
      </c>
      <c r="H1035" s="1">
        <v>43405.502349537041</v>
      </c>
      <c r="I1035" s="1">
        <v>43405.5078125</v>
      </c>
      <c r="J1035" t="s">
        <v>166</v>
      </c>
      <c r="K1035" s="9">
        <f t="shared" si="55"/>
        <v>43405.502083333333</v>
      </c>
      <c r="L1035" s="9">
        <f t="shared" si="56"/>
        <v>43405.507638888892</v>
      </c>
      <c r="M1035" s="69" t="str">
        <f t="shared" si="57"/>
        <v>43405.502083333343405.5076388889</v>
      </c>
      <c r="N1035" s="70" t="str">
        <f t="shared" si="58"/>
        <v>肯定的</v>
      </c>
    </row>
    <row r="1036" spans="1:14" x14ac:dyDescent="0.4">
      <c r="B1036">
        <v>1</v>
      </c>
      <c r="C1036" s="1">
        <v>43405.541689814818</v>
      </c>
      <c r="D1036">
        <v>543</v>
      </c>
      <c r="E1036" t="s">
        <v>28</v>
      </c>
      <c r="F1036">
        <v>523</v>
      </c>
      <c r="G1036" t="s">
        <v>38</v>
      </c>
      <c r="H1036" s="1">
        <v>43405.510439814818</v>
      </c>
      <c r="I1036" s="1">
        <v>43405.541608796295</v>
      </c>
      <c r="J1036" t="s">
        <v>166</v>
      </c>
      <c r="K1036" s="9">
        <f t="shared" si="55"/>
        <v>43405.510416666664</v>
      </c>
      <c r="L1036" s="9">
        <f t="shared" si="56"/>
        <v>43405.540972222225</v>
      </c>
      <c r="M1036" s="69" t="str">
        <f t="shared" si="57"/>
        <v>43405.510416666743405.5409722222</v>
      </c>
      <c r="N1036" s="70" t="str">
        <f t="shared" si="58"/>
        <v>肯定的</v>
      </c>
    </row>
    <row r="1037" spans="1:14" x14ac:dyDescent="0.4">
      <c r="B1037">
        <v>1</v>
      </c>
      <c r="C1037" s="1">
        <v>43405.541701388887</v>
      </c>
      <c r="D1037">
        <v>500</v>
      </c>
      <c r="E1037" t="s">
        <v>30</v>
      </c>
      <c r="F1037">
        <v>533</v>
      </c>
      <c r="G1037" t="s">
        <v>92</v>
      </c>
      <c r="H1037" s="1">
        <v>43405.464421296296</v>
      </c>
      <c r="I1037" s="1">
        <v>43405.476736111108</v>
      </c>
      <c r="J1037" t="s">
        <v>166</v>
      </c>
      <c r="K1037" s="9">
        <f t="shared" si="55"/>
        <v>43405.463888888888</v>
      </c>
      <c r="L1037" s="9">
        <f t="shared" si="56"/>
        <v>43405.476388888892</v>
      </c>
      <c r="M1037" s="69" t="str">
        <f t="shared" si="57"/>
        <v>43405.463888888943405.4763888889</v>
      </c>
      <c r="N1037" s="70" t="str">
        <f t="shared" si="58"/>
        <v>肯定的</v>
      </c>
    </row>
    <row r="1038" spans="1:14" x14ac:dyDescent="0.4">
      <c r="B1038">
        <v>1</v>
      </c>
      <c r="C1038" s="1">
        <v>43405.541701388887</v>
      </c>
      <c r="D1038">
        <v>543</v>
      </c>
      <c r="E1038" t="s">
        <v>28</v>
      </c>
      <c r="F1038">
        <v>523</v>
      </c>
      <c r="G1038" t="s">
        <v>38</v>
      </c>
      <c r="H1038" s="1">
        <v>43405.510439814818</v>
      </c>
      <c r="I1038" s="1">
        <v>43405.541608796295</v>
      </c>
      <c r="J1038" t="s">
        <v>166</v>
      </c>
      <c r="K1038" s="9">
        <f t="shared" si="55"/>
        <v>43405.510416666664</v>
      </c>
      <c r="L1038" s="9">
        <f t="shared" si="56"/>
        <v>43405.540972222225</v>
      </c>
      <c r="M1038" s="69" t="str">
        <f t="shared" si="57"/>
        <v>43405.510416666743405.5409722222</v>
      </c>
      <c r="N1038" s="70" t="str">
        <f t="shared" si="58"/>
        <v>肯定的</v>
      </c>
    </row>
    <row r="1039" spans="1:14" x14ac:dyDescent="0.4">
      <c r="B1039">
        <v>1</v>
      </c>
      <c r="C1039" s="1">
        <v>43405.542337962965</v>
      </c>
      <c r="D1039">
        <v>533</v>
      </c>
      <c r="E1039" t="s">
        <v>92</v>
      </c>
      <c r="F1039">
        <v>530</v>
      </c>
      <c r="G1039" t="s">
        <v>24</v>
      </c>
      <c r="H1039" s="1">
        <v>43405.525046296294</v>
      </c>
      <c r="I1039" s="1">
        <v>43405.540648148148</v>
      </c>
      <c r="J1039" t="s">
        <v>166</v>
      </c>
      <c r="K1039" s="9">
        <f t="shared" si="55"/>
        <v>43405.525000000001</v>
      </c>
      <c r="L1039" s="9">
        <f t="shared" si="56"/>
        <v>43405.540277777778</v>
      </c>
      <c r="M1039" s="69" t="str">
        <f t="shared" si="57"/>
        <v>43405.52543405.5402777778</v>
      </c>
      <c r="N1039" s="70" t="str">
        <f t="shared" si="58"/>
        <v>肯定的</v>
      </c>
    </row>
    <row r="1040" spans="1:14" x14ac:dyDescent="0.4">
      <c r="B1040">
        <v>1</v>
      </c>
      <c r="C1040" s="1">
        <v>43405.544930555552</v>
      </c>
      <c r="D1040">
        <v>545</v>
      </c>
      <c r="E1040" t="s">
        <v>20</v>
      </c>
      <c r="F1040">
        <v>539</v>
      </c>
      <c r="G1040" t="s">
        <v>42</v>
      </c>
      <c r="H1040" s="1">
        <v>43405.536817129629</v>
      </c>
      <c r="I1040" s="1">
        <v>43405.544444444444</v>
      </c>
      <c r="J1040" t="s">
        <v>166</v>
      </c>
      <c r="K1040" s="9">
        <f t="shared" ref="K1040:K1083" si="59">INT(H1040*1440)/1440</f>
        <v>43405.536805555559</v>
      </c>
      <c r="L1040" s="9">
        <f t="shared" ref="L1040:L1083" si="60">INT(I1040*1440)/1440</f>
        <v>43405.544444444444</v>
      </c>
      <c r="M1040" s="69" t="str">
        <f t="shared" ref="M1040:M1083" si="61">CONCATENATE(K1040,L1040)</f>
        <v>43405.536805555643405.5444444444</v>
      </c>
      <c r="N1040" s="70" t="str">
        <f t="shared" ref="N1040:N1083" si="62">J1040</f>
        <v>肯定的</v>
      </c>
    </row>
    <row r="1041" spans="1:14" x14ac:dyDescent="0.4">
      <c r="B1041">
        <v>1</v>
      </c>
      <c r="C1041" s="1">
        <v>43405.565659722219</v>
      </c>
      <c r="D1041">
        <v>500</v>
      </c>
      <c r="E1041" t="s">
        <v>30</v>
      </c>
      <c r="F1041">
        <v>546</v>
      </c>
      <c r="G1041" t="s">
        <v>64</v>
      </c>
      <c r="H1041" s="1">
        <v>43405.554027777776</v>
      </c>
      <c r="I1041" s="1">
        <v>43405.561539351853</v>
      </c>
      <c r="J1041" t="s">
        <v>166</v>
      </c>
      <c r="K1041" s="9">
        <f t="shared" si="59"/>
        <v>43405.553472222222</v>
      </c>
      <c r="L1041" s="9">
        <f t="shared" si="60"/>
        <v>43405.561111111114</v>
      </c>
      <c r="M1041" s="69" t="str">
        <f t="shared" si="61"/>
        <v>43405.553472222243405.5611111111</v>
      </c>
      <c r="N1041" s="70" t="str">
        <f t="shared" si="62"/>
        <v>肯定的</v>
      </c>
    </row>
    <row r="1042" spans="1:14" x14ac:dyDescent="0.4">
      <c r="B1042">
        <v>1</v>
      </c>
      <c r="C1042" s="1">
        <v>43405.567696759259</v>
      </c>
      <c r="D1042">
        <v>546</v>
      </c>
      <c r="E1042" t="s">
        <v>64</v>
      </c>
      <c r="F1042">
        <v>500</v>
      </c>
      <c r="G1042" t="s">
        <v>30</v>
      </c>
      <c r="H1042" s="1">
        <v>43405.54792824074</v>
      </c>
      <c r="I1042" s="1">
        <v>43405.567546296297</v>
      </c>
      <c r="J1042" t="s">
        <v>166</v>
      </c>
      <c r="K1042" s="9">
        <f t="shared" si="59"/>
        <v>43405.54791666667</v>
      </c>
      <c r="L1042" s="9">
        <f t="shared" si="60"/>
        <v>43405.567361111112</v>
      </c>
      <c r="M1042" s="69" t="str">
        <f t="shared" si="61"/>
        <v>43405.547916666743405.5673611111</v>
      </c>
      <c r="N1042" s="70" t="str">
        <f t="shared" si="62"/>
        <v>肯定的</v>
      </c>
    </row>
    <row r="1043" spans="1:14" x14ac:dyDescent="0.4">
      <c r="B1043">
        <v>1</v>
      </c>
      <c r="C1043" s="1">
        <v>43405.599930555552</v>
      </c>
      <c r="D1043">
        <v>503</v>
      </c>
      <c r="E1043" t="s">
        <v>26</v>
      </c>
      <c r="F1043">
        <v>523</v>
      </c>
      <c r="G1043" t="s">
        <v>38</v>
      </c>
      <c r="H1043" s="1">
        <v>43405.588483796295</v>
      </c>
      <c r="I1043" s="1">
        <v>43405.599641203706</v>
      </c>
      <c r="J1043" t="s">
        <v>166</v>
      </c>
      <c r="K1043" s="9">
        <f t="shared" si="59"/>
        <v>43405.588194444441</v>
      </c>
      <c r="L1043" s="9">
        <f t="shared" si="60"/>
        <v>43405.599305555559</v>
      </c>
      <c r="M1043" s="69" t="str">
        <f t="shared" si="61"/>
        <v>43405.588194444443405.5993055556</v>
      </c>
      <c r="N1043" s="70" t="str">
        <f t="shared" si="62"/>
        <v>肯定的</v>
      </c>
    </row>
    <row r="1044" spans="1:14" x14ac:dyDescent="0.4">
      <c r="B1044">
        <v>1</v>
      </c>
      <c r="C1044" s="1">
        <v>43405.620844907404</v>
      </c>
      <c r="D1044">
        <v>543</v>
      </c>
      <c r="E1044" t="s">
        <v>28</v>
      </c>
      <c r="F1044">
        <v>523</v>
      </c>
      <c r="G1044" t="s">
        <v>38</v>
      </c>
      <c r="H1044" s="1">
        <v>43405.602569444447</v>
      </c>
      <c r="I1044" s="1">
        <v>43405.616782407407</v>
      </c>
      <c r="J1044" t="s">
        <v>166</v>
      </c>
      <c r="K1044" s="9">
        <f t="shared" si="59"/>
        <v>43405.602083333331</v>
      </c>
      <c r="L1044" s="9">
        <f t="shared" si="60"/>
        <v>43405.616666666669</v>
      </c>
      <c r="M1044" s="69" t="str">
        <f t="shared" si="61"/>
        <v>43405.602083333343405.6166666667</v>
      </c>
      <c r="N1044" s="70" t="str">
        <f t="shared" si="62"/>
        <v>肯定的</v>
      </c>
    </row>
    <row r="1045" spans="1:14" x14ac:dyDescent="0.4">
      <c r="A1045" s="40" t="s">
        <v>165</v>
      </c>
      <c r="B1045" s="40">
        <v>1</v>
      </c>
      <c r="C1045" s="42">
        <v>43405.621041666665</v>
      </c>
      <c r="D1045" s="40">
        <v>543</v>
      </c>
      <c r="E1045" s="40" t="s">
        <v>28</v>
      </c>
      <c r="F1045" s="40">
        <v>523</v>
      </c>
      <c r="G1045" s="40" t="s">
        <v>38</v>
      </c>
      <c r="H1045" s="42">
        <v>43405.602569444447</v>
      </c>
      <c r="I1045" s="42">
        <v>43405.616782407407</v>
      </c>
      <c r="J1045" s="40" t="s">
        <v>166</v>
      </c>
      <c r="K1045" s="43">
        <f t="shared" si="59"/>
        <v>43405.602083333331</v>
      </c>
      <c r="L1045" s="43">
        <f t="shared" si="60"/>
        <v>43405.616666666669</v>
      </c>
      <c r="M1045" s="58" t="str">
        <f t="shared" si="61"/>
        <v>43405.602083333343405.6166666667</v>
      </c>
      <c r="N1045" s="59" t="str">
        <f t="shared" si="62"/>
        <v>肯定的</v>
      </c>
    </row>
    <row r="1046" spans="1:14" x14ac:dyDescent="0.4">
      <c r="B1046">
        <v>1</v>
      </c>
      <c r="C1046" s="1">
        <v>43405.625081018516</v>
      </c>
      <c r="D1046">
        <v>545</v>
      </c>
      <c r="E1046" t="s">
        <v>20</v>
      </c>
      <c r="F1046">
        <v>544</v>
      </c>
      <c r="G1046" t="s">
        <v>22</v>
      </c>
      <c r="H1046" s="1">
        <v>43405.606099537035</v>
      </c>
      <c r="I1046" s="1">
        <v>43405.613622685189</v>
      </c>
      <c r="J1046" t="s">
        <v>166</v>
      </c>
      <c r="K1046" s="9">
        <f t="shared" si="59"/>
        <v>43405.605555555558</v>
      </c>
      <c r="L1046" s="9">
        <f t="shared" si="60"/>
        <v>43405.613194444442</v>
      </c>
      <c r="M1046" s="69" t="str">
        <f t="shared" si="61"/>
        <v>43405.605555555643405.6131944444</v>
      </c>
      <c r="N1046" s="70" t="str">
        <f t="shared" si="62"/>
        <v>肯定的</v>
      </c>
    </row>
    <row r="1047" spans="1:14" x14ac:dyDescent="0.4">
      <c r="A1047" s="11"/>
      <c r="B1047" s="11">
        <v>1</v>
      </c>
      <c r="C1047" s="57">
        <v>43405.625092592592</v>
      </c>
      <c r="D1047" s="11">
        <v>545</v>
      </c>
      <c r="E1047" s="11" t="s">
        <v>20</v>
      </c>
      <c r="F1047" s="11">
        <v>544</v>
      </c>
      <c r="G1047" s="11" t="s">
        <v>22</v>
      </c>
      <c r="H1047" s="57">
        <v>43405.606099537035</v>
      </c>
      <c r="I1047" s="57">
        <v>43405.613622685189</v>
      </c>
      <c r="J1047" s="11" t="s">
        <v>166</v>
      </c>
      <c r="K1047" s="9">
        <f t="shared" si="59"/>
        <v>43405.605555555558</v>
      </c>
      <c r="L1047" s="9">
        <f t="shared" si="60"/>
        <v>43405.613194444442</v>
      </c>
      <c r="M1047" s="69" t="str">
        <f t="shared" si="61"/>
        <v>43405.605555555643405.6131944444</v>
      </c>
      <c r="N1047" s="70" t="str">
        <f t="shared" si="62"/>
        <v>肯定的</v>
      </c>
    </row>
    <row r="1048" spans="1:14" x14ac:dyDescent="0.4">
      <c r="A1048" s="40" t="s">
        <v>165</v>
      </c>
      <c r="B1048" s="40">
        <v>1</v>
      </c>
      <c r="C1048" s="42">
        <v>43405.625092592592</v>
      </c>
      <c r="D1048" s="40">
        <v>545</v>
      </c>
      <c r="E1048" s="40" t="s">
        <v>20</v>
      </c>
      <c r="F1048" s="40">
        <v>544</v>
      </c>
      <c r="G1048" s="40" t="s">
        <v>22</v>
      </c>
      <c r="H1048" s="42">
        <v>43405.606099537035</v>
      </c>
      <c r="I1048" s="42">
        <v>43405.613622685189</v>
      </c>
      <c r="J1048" s="40" t="s">
        <v>166</v>
      </c>
      <c r="K1048" s="43">
        <f t="shared" si="59"/>
        <v>43405.605555555558</v>
      </c>
      <c r="L1048" s="43">
        <f t="shared" si="60"/>
        <v>43405.613194444442</v>
      </c>
      <c r="M1048" s="58" t="str">
        <f t="shared" si="61"/>
        <v>43405.605555555643405.6131944444</v>
      </c>
      <c r="N1048" s="59" t="str">
        <f t="shared" si="62"/>
        <v>肯定的</v>
      </c>
    </row>
    <row r="1049" spans="1:14" x14ac:dyDescent="0.4">
      <c r="B1049">
        <v>1</v>
      </c>
      <c r="C1049" s="1">
        <v>43405.642002314817</v>
      </c>
      <c r="D1049">
        <v>507</v>
      </c>
      <c r="E1049" t="s">
        <v>66</v>
      </c>
      <c r="F1049">
        <v>515</v>
      </c>
      <c r="G1049" t="s">
        <v>73</v>
      </c>
      <c r="H1049" s="1">
        <v>43405.631249999999</v>
      </c>
      <c r="I1049" s="1">
        <v>43405.641875000001</v>
      </c>
      <c r="J1049" t="s">
        <v>166</v>
      </c>
      <c r="K1049" s="9">
        <f t="shared" si="59"/>
        <v>43405.631249999999</v>
      </c>
      <c r="L1049" s="9">
        <f t="shared" si="60"/>
        <v>43405.64166666667</v>
      </c>
      <c r="M1049" s="69" t="str">
        <f t="shared" si="61"/>
        <v>43405.6312543405.6416666667</v>
      </c>
      <c r="N1049" s="70" t="str">
        <f t="shared" si="62"/>
        <v>肯定的</v>
      </c>
    </row>
    <row r="1050" spans="1:14" x14ac:dyDescent="0.4">
      <c r="B1050">
        <v>1</v>
      </c>
      <c r="C1050" s="1">
        <v>43405.650231481479</v>
      </c>
      <c r="D1050">
        <v>502</v>
      </c>
      <c r="E1050" t="s">
        <v>49</v>
      </c>
      <c r="F1050">
        <v>543</v>
      </c>
      <c r="G1050" t="s">
        <v>28</v>
      </c>
      <c r="H1050" s="1">
        <v>43405.63480324074</v>
      </c>
      <c r="I1050" s="1">
        <v>43405.646979166668</v>
      </c>
      <c r="J1050" t="s">
        <v>166</v>
      </c>
      <c r="K1050" s="9">
        <f t="shared" si="59"/>
        <v>43405.634722222225</v>
      </c>
      <c r="L1050" s="9">
        <f t="shared" si="60"/>
        <v>43405.646527777775</v>
      </c>
      <c r="M1050" s="69" t="str">
        <f t="shared" si="61"/>
        <v>43405.634722222243405.6465277778</v>
      </c>
      <c r="N1050" s="70" t="str">
        <f t="shared" si="62"/>
        <v>肯定的</v>
      </c>
    </row>
    <row r="1051" spans="1:14" x14ac:dyDescent="0.4">
      <c r="B1051">
        <v>1</v>
      </c>
      <c r="C1051" s="1">
        <v>43405.660752314812</v>
      </c>
      <c r="D1051">
        <v>515</v>
      </c>
      <c r="E1051" t="s">
        <v>73</v>
      </c>
      <c r="F1051">
        <v>540</v>
      </c>
      <c r="G1051" t="s">
        <v>71</v>
      </c>
      <c r="H1051" s="1">
        <v>43405.642488425925</v>
      </c>
      <c r="I1051" s="1">
        <v>43405.660567129627</v>
      </c>
      <c r="J1051" t="s">
        <v>166</v>
      </c>
      <c r="K1051" s="9">
        <f t="shared" si="59"/>
        <v>43405.642361111109</v>
      </c>
      <c r="L1051" s="9">
        <f t="shared" si="60"/>
        <v>43405.660416666666</v>
      </c>
      <c r="M1051" s="69" t="str">
        <f t="shared" si="61"/>
        <v>43405.642361111143405.6604166667</v>
      </c>
      <c r="N1051" s="70" t="str">
        <f t="shared" si="62"/>
        <v>肯定的</v>
      </c>
    </row>
    <row r="1052" spans="1:14" x14ac:dyDescent="0.4">
      <c r="B1052">
        <v>1</v>
      </c>
      <c r="C1052" s="1">
        <v>43405.675752314812</v>
      </c>
      <c r="D1052">
        <v>540</v>
      </c>
      <c r="E1052" t="s">
        <v>71</v>
      </c>
      <c r="F1052">
        <v>539</v>
      </c>
      <c r="G1052" t="s">
        <v>42</v>
      </c>
      <c r="H1052" s="1">
        <v>43405.661504629628</v>
      </c>
      <c r="I1052" s="1">
        <v>43405.671631944446</v>
      </c>
      <c r="J1052" t="s">
        <v>166</v>
      </c>
      <c r="K1052" s="9">
        <f t="shared" si="59"/>
        <v>43405.661111111112</v>
      </c>
      <c r="L1052" s="9">
        <f t="shared" si="60"/>
        <v>43405.671527777777</v>
      </c>
      <c r="M1052" s="69" t="str">
        <f t="shared" si="61"/>
        <v>43405.661111111143405.6715277778</v>
      </c>
      <c r="N1052" s="70" t="str">
        <f t="shared" si="62"/>
        <v>肯定的</v>
      </c>
    </row>
    <row r="1053" spans="1:14" x14ac:dyDescent="0.4">
      <c r="B1053">
        <v>1</v>
      </c>
      <c r="C1053" s="1">
        <v>43405.682268518518</v>
      </c>
      <c r="D1053">
        <v>546</v>
      </c>
      <c r="E1053" t="s">
        <v>64</v>
      </c>
      <c r="F1053">
        <v>503</v>
      </c>
      <c r="G1053" t="s">
        <v>26</v>
      </c>
      <c r="H1053" s="1">
        <v>43405.66207175926</v>
      </c>
      <c r="I1053" s="1">
        <v>43405.681967592594</v>
      </c>
      <c r="J1053" t="s">
        <v>166</v>
      </c>
      <c r="K1053" s="9">
        <f t="shared" si="59"/>
        <v>43405.661805555559</v>
      </c>
      <c r="L1053" s="9">
        <f t="shared" si="60"/>
        <v>43405.681944444441</v>
      </c>
      <c r="M1053" s="69" t="str">
        <f t="shared" si="61"/>
        <v>43405.661805555643405.6819444444</v>
      </c>
      <c r="N1053" s="70" t="str">
        <f t="shared" si="62"/>
        <v>肯定的</v>
      </c>
    </row>
    <row r="1054" spans="1:14" x14ac:dyDescent="0.4">
      <c r="B1054">
        <v>1</v>
      </c>
      <c r="C1054" s="1">
        <v>43405.685555555552</v>
      </c>
      <c r="D1054">
        <v>545</v>
      </c>
      <c r="E1054" t="s">
        <v>20</v>
      </c>
      <c r="F1054">
        <v>538</v>
      </c>
      <c r="G1054" t="s">
        <v>62</v>
      </c>
      <c r="H1054" s="1">
        <v>43405.656284722223</v>
      </c>
      <c r="I1054" s="1">
        <v>43405.668530092589</v>
      </c>
      <c r="J1054" t="s">
        <v>166</v>
      </c>
      <c r="K1054" s="9">
        <f t="shared" si="59"/>
        <v>43405.65625</v>
      </c>
      <c r="L1054" s="9">
        <f t="shared" si="60"/>
        <v>43405.668055555558</v>
      </c>
      <c r="M1054" s="69" t="str">
        <f t="shared" si="61"/>
        <v>43405.6562543405.6680555556</v>
      </c>
      <c r="N1054" s="70" t="str">
        <f t="shared" si="62"/>
        <v>肯定的</v>
      </c>
    </row>
    <row r="1055" spans="1:14" x14ac:dyDescent="0.4">
      <c r="B1055">
        <v>1</v>
      </c>
      <c r="C1055" s="1">
        <v>43405.688587962963</v>
      </c>
      <c r="D1055">
        <v>539</v>
      </c>
      <c r="E1055" t="s">
        <v>42</v>
      </c>
      <c r="F1055">
        <v>543</v>
      </c>
      <c r="G1055" t="s">
        <v>28</v>
      </c>
      <c r="H1055" s="1">
        <v>43405.675902777781</v>
      </c>
      <c r="I1055" s="1">
        <v>43405.687511574077</v>
      </c>
      <c r="J1055" t="s">
        <v>168</v>
      </c>
      <c r="K1055" s="9">
        <f t="shared" si="59"/>
        <v>43405.675694444442</v>
      </c>
      <c r="L1055" s="9">
        <f t="shared" si="60"/>
        <v>43405.6875</v>
      </c>
      <c r="M1055" s="69" t="str">
        <f t="shared" si="61"/>
        <v>43405.675694444443405.6875</v>
      </c>
      <c r="N1055" s="70" t="str">
        <f t="shared" si="62"/>
        <v>否定的</v>
      </c>
    </row>
    <row r="1056" spans="1:14" x14ac:dyDescent="0.4">
      <c r="B1056">
        <v>1</v>
      </c>
      <c r="C1056" s="1">
        <v>43405.703865740739</v>
      </c>
      <c r="D1056">
        <v>548</v>
      </c>
      <c r="E1056" t="s">
        <v>54</v>
      </c>
      <c r="F1056">
        <v>543</v>
      </c>
      <c r="G1056" t="s">
        <v>28</v>
      </c>
      <c r="H1056" s="1">
        <v>43405.68959490741</v>
      </c>
      <c r="I1056" s="1">
        <v>43405.701886574076</v>
      </c>
      <c r="J1056" t="s">
        <v>166</v>
      </c>
      <c r="K1056" s="9">
        <f t="shared" si="59"/>
        <v>43405.689583333333</v>
      </c>
      <c r="L1056" s="9">
        <f t="shared" si="60"/>
        <v>43405.701388888891</v>
      </c>
      <c r="M1056" s="69" t="str">
        <f t="shared" si="61"/>
        <v>43405.689583333343405.7013888889</v>
      </c>
      <c r="N1056" s="70" t="str">
        <f t="shared" si="62"/>
        <v>肯定的</v>
      </c>
    </row>
    <row r="1057" spans="2:14" x14ac:dyDescent="0.4">
      <c r="B1057">
        <v>1</v>
      </c>
      <c r="C1057" s="1">
        <v>43405.708391203705</v>
      </c>
      <c r="D1057">
        <v>502</v>
      </c>
      <c r="E1057" t="s">
        <v>49</v>
      </c>
      <c r="F1057">
        <v>525</v>
      </c>
      <c r="G1057" t="s">
        <v>51</v>
      </c>
      <c r="H1057" s="1">
        <v>43405.691064814811</v>
      </c>
      <c r="I1057" s="1">
        <v>43405.70758101852</v>
      </c>
      <c r="J1057" t="s">
        <v>166</v>
      </c>
      <c r="K1057" s="9">
        <f t="shared" si="59"/>
        <v>43405.690972222219</v>
      </c>
      <c r="L1057" s="9">
        <f t="shared" si="60"/>
        <v>43405.706944444442</v>
      </c>
      <c r="M1057" s="69" t="str">
        <f t="shared" si="61"/>
        <v>43405.690972222243405.7069444444</v>
      </c>
      <c r="N1057" s="70" t="str">
        <f t="shared" si="62"/>
        <v>肯定的</v>
      </c>
    </row>
    <row r="1058" spans="2:14" x14ac:dyDescent="0.4">
      <c r="B1058">
        <v>1</v>
      </c>
      <c r="C1058" s="1">
        <v>43405.738229166665</v>
      </c>
      <c r="D1058">
        <v>534</v>
      </c>
      <c r="E1058" t="s">
        <v>81</v>
      </c>
      <c r="F1058">
        <v>544</v>
      </c>
      <c r="G1058" t="s">
        <v>22</v>
      </c>
      <c r="H1058" s="1">
        <v>43405.717777777776</v>
      </c>
      <c r="I1058" s="1">
        <v>43405.735648148147</v>
      </c>
      <c r="J1058" t="s">
        <v>166</v>
      </c>
      <c r="K1058" s="9">
        <f t="shared" si="59"/>
        <v>43405.717361111114</v>
      </c>
      <c r="L1058" s="9">
        <f t="shared" si="60"/>
        <v>43405.73541666667</v>
      </c>
      <c r="M1058" s="69" t="str">
        <f t="shared" si="61"/>
        <v>43405.717361111143405.7354166667</v>
      </c>
      <c r="N1058" s="70" t="str">
        <f t="shared" si="62"/>
        <v>肯定的</v>
      </c>
    </row>
    <row r="1059" spans="2:14" x14ac:dyDescent="0.4">
      <c r="B1059">
        <v>1</v>
      </c>
      <c r="C1059" s="1">
        <v>43405.739259259259</v>
      </c>
      <c r="D1059">
        <v>539</v>
      </c>
      <c r="E1059" t="s">
        <v>42</v>
      </c>
      <c r="F1059">
        <v>523</v>
      </c>
      <c r="G1059" t="s">
        <v>38</v>
      </c>
      <c r="H1059" s="1">
        <v>43405.73159722222</v>
      </c>
      <c r="I1059" s="1">
        <v>43405.738703703704</v>
      </c>
      <c r="J1059" t="s">
        <v>166</v>
      </c>
      <c r="K1059" s="9">
        <f t="shared" si="59"/>
        <v>43405.731249999997</v>
      </c>
      <c r="L1059" s="9">
        <f t="shared" si="60"/>
        <v>43405.738194444442</v>
      </c>
      <c r="M1059" s="69" t="str">
        <f t="shared" si="61"/>
        <v>43405.7312543405.7381944444</v>
      </c>
      <c r="N1059" s="70" t="str">
        <f t="shared" si="62"/>
        <v>肯定的</v>
      </c>
    </row>
    <row r="1060" spans="2:14" x14ac:dyDescent="0.4">
      <c r="B1060">
        <v>1</v>
      </c>
      <c r="C1060" s="1">
        <v>43405.743564814817</v>
      </c>
      <c r="D1060">
        <v>500</v>
      </c>
      <c r="E1060" t="s">
        <v>30</v>
      </c>
      <c r="F1060">
        <v>521</v>
      </c>
      <c r="G1060" t="s">
        <v>60</v>
      </c>
      <c r="H1060" s="1">
        <v>43405.730763888889</v>
      </c>
      <c r="I1060" s="1">
        <v>43405.742372685185</v>
      </c>
      <c r="J1060" t="s">
        <v>166</v>
      </c>
      <c r="K1060" s="9">
        <f t="shared" si="59"/>
        <v>43405.730555555558</v>
      </c>
      <c r="L1060" s="9">
        <f t="shared" si="60"/>
        <v>43405.742361111108</v>
      </c>
      <c r="M1060" s="69" t="str">
        <f t="shared" si="61"/>
        <v>43405.730555555643405.7423611111</v>
      </c>
      <c r="N1060" s="70" t="str">
        <f t="shared" si="62"/>
        <v>肯定的</v>
      </c>
    </row>
    <row r="1061" spans="2:14" x14ac:dyDescent="0.4">
      <c r="B1061">
        <v>1</v>
      </c>
      <c r="C1061" s="1">
        <v>43405.757384259261</v>
      </c>
      <c r="D1061">
        <v>507</v>
      </c>
      <c r="E1061" t="s">
        <v>66</v>
      </c>
      <c r="F1061">
        <v>533</v>
      </c>
      <c r="G1061" t="s">
        <v>92</v>
      </c>
      <c r="H1061" s="1">
        <v>43405.698657407411</v>
      </c>
      <c r="I1061" s="1">
        <v>43405.757245370369</v>
      </c>
      <c r="J1061" t="s">
        <v>166</v>
      </c>
      <c r="K1061" s="9">
        <f t="shared" si="59"/>
        <v>43405.698611111111</v>
      </c>
      <c r="L1061" s="9">
        <f t="shared" si="60"/>
        <v>43405.756944444445</v>
      </c>
      <c r="M1061" s="69" t="str">
        <f t="shared" si="61"/>
        <v>43405.698611111143405.7569444444</v>
      </c>
      <c r="N1061" s="70" t="str">
        <f t="shared" si="62"/>
        <v>肯定的</v>
      </c>
    </row>
    <row r="1062" spans="2:14" x14ac:dyDescent="0.4">
      <c r="B1062">
        <v>1</v>
      </c>
      <c r="C1062" s="1">
        <v>43405.762384259258</v>
      </c>
      <c r="D1062">
        <v>500</v>
      </c>
      <c r="E1062" t="s">
        <v>30</v>
      </c>
      <c r="F1062">
        <v>508</v>
      </c>
      <c r="G1062" t="s">
        <v>32</v>
      </c>
      <c r="H1062" s="1">
        <v>43405.748622685183</v>
      </c>
      <c r="I1062" s="1">
        <v>43405.758935185186</v>
      </c>
      <c r="J1062" t="s">
        <v>166</v>
      </c>
      <c r="K1062" s="9">
        <f t="shared" si="59"/>
        <v>43405.748611111114</v>
      </c>
      <c r="L1062" s="9">
        <f t="shared" si="60"/>
        <v>43405.758333333331</v>
      </c>
      <c r="M1062" s="69" t="str">
        <f t="shared" si="61"/>
        <v>43405.748611111143405.7583333333</v>
      </c>
      <c r="N1062" s="70" t="str">
        <f t="shared" si="62"/>
        <v>肯定的</v>
      </c>
    </row>
    <row r="1063" spans="2:14" x14ac:dyDescent="0.4">
      <c r="B1063">
        <v>1</v>
      </c>
      <c r="C1063" s="1">
        <v>43405.772673611114</v>
      </c>
      <c r="D1063">
        <v>508</v>
      </c>
      <c r="E1063" t="s">
        <v>32</v>
      </c>
      <c r="F1063">
        <v>546</v>
      </c>
      <c r="G1063" t="s">
        <v>64</v>
      </c>
      <c r="H1063" s="1">
        <v>43405.763726851852</v>
      </c>
      <c r="I1063" s="1">
        <v>43405.772523148145</v>
      </c>
      <c r="J1063" t="s">
        <v>166</v>
      </c>
      <c r="K1063" s="9">
        <f t="shared" si="59"/>
        <v>43405.763194444444</v>
      </c>
      <c r="L1063" s="9">
        <f t="shared" si="60"/>
        <v>43405.772222222222</v>
      </c>
      <c r="M1063" s="69" t="str">
        <f t="shared" si="61"/>
        <v>43405.763194444443405.7722222222</v>
      </c>
      <c r="N1063" s="70" t="str">
        <f t="shared" si="62"/>
        <v>肯定的</v>
      </c>
    </row>
    <row r="1064" spans="2:14" x14ac:dyDescent="0.4">
      <c r="B1064">
        <v>1</v>
      </c>
      <c r="C1064" s="1">
        <v>43405.782962962963</v>
      </c>
      <c r="D1064">
        <v>521</v>
      </c>
      <c r="E1064" t="s">
        <v>60</v>
      </c>
      <c r="F1064">
        <v>508</v>
      </c>
      <c r="G1064" t="s">
        <v>32</v>
      </c>
      <c r="H1064" s="1">
        <v>43405.768136574072</v>
      </c>
      <c r="I1064" s="1">
        <v>43405.782881944448</v>
      </c>
      <c r="J1064" t="s">
        <v>166</v>
      </c>
      <c r="K1064" s="9">
        <f t="shared" si="59"/>
        <v>43405.768055555556</v>
      </c>
      <c r="L1064" s="9">
        <f t="shared" si="60"/>
        <v>43405.782638888886</v>
      </c>
      <c r="M1064" s="69" t="str">
        <f t="shared" si="61"/>
        <v>43405.768055555643405.7826388889</v>
      </c>
      <c r="N1064" s="70" t="str">
        <f t="shared" si="62"/>
        <v>肯定的</v>
      </c>
    </row>
    <row r="1065" spans="2:14" x14ac:dyDescent="0.4">
      <c r="B1065">
        <v>1</v>
      </c>
      <c r="C1065" s="1">
        <v>43405.782997685186</v>
      </c>
      <c r="D1065">
        <v>521</v>
      </c>
      <c r="E1065" t="s">
        <v>60</v>
      </c>
      <c r="F1065">
        <v>510</v>
      </c>
      <c r="G1065" t="s">
        <v>79</v>
      </c>
      <c r="H1065" s="1">
        <v>43405.767233796294</v>
      </c>
      <c r="I1065" s="1">
        <v>43405.782199074078</v>
      </c>
      <c r="J1065" t="s">
        <v>166</v>
      </c>
      <c r="K1065" s="9">
        <f t="shared" si="59"/>
        <v>43405.76666666667</v>
      </c>
      <c r="L1065" s="9">
        <f t="shared" si="60"/>
        <v>43405.781944444447</v>
      </c>
      <c r="M1065" s="69" t="str">
        <f t="shared" si="61"/>
        <v>43405.766666666743405.7819444444</v>
      </c>
      <c r="N1065" s="70" t="str">
        <f t="shared" si="62"/>
        <v>肯定的</v>
      </c>
    </row>
    <row r="1066" spans="2:14" x14ac:dyDescent="0.4">
      <c r="B1066">
        <v>1</v>
      </c>
      <c r="C1066" s="1">
        <v>43405.786724537036</v>
      </c>
      <c r="D1066">
        <v>523</v>
      </c>
      <c r="E1066" t="s">
        <v>38</v>
      </c>
      <c r="F1066">
        <v>509</v>
      </c>
      <c r="G1066" t="s">
        <v>58</v>
      </c>
      <c r="H1066" s="1">
        <v>43405.774537037039</v>
      </c>
      <c r="I1066" s="1">
        <v>43405.78365740741</v>
      </c>
      <c r="J1066" t="s">
        <v>166</v>
      </c>
      <c r="K1066" s="9">
        <f t="shared" si="59"/>
        <v>43405.774305555555</v>
      </c>
      <c r="L1066" s="9">
        <f t="shared" si="60"/>
        <v>43405.783333333333</v>
      </c>
      <c r="M1066" s="69" t="str">
        <f t="shared" si="61"/>
        <v>43405.774305555643405.7833333333</v>
      </c>
      <c r="N1066" s="70" t="str">
        <f t="shared" si="62"/>
        <v>肯定的</v>
      </c>
    </row>
    <row r="1067" spans="2:14" x14ac:dyDescent="0.4">
      <c r="B1067">
        <v>1</v>
      </c>
      <c r="C1067" s="1">
        <v>43405.787870370368</v>
      </c>
      <c r="D1067">
        <v>507</v>
      </c>
      <c r="E1067" t="s">
        <v>66</v>
      </c>
      <c r="F1067">
        <v>540</v>
      </c>
      <c r="G1067" t="s">
        <v>71</v>
      </c>
      <c r="H1067" s="1">
        <v>43405.766562500001</v>
      </c>
      <c r="I1067" s="1">
        <v>43405.787557870368</v>
      </c>
      <c r="J1067" t="s">
        <v>166</v>
      </c>
      <c r="K1067" s="9">
        <f t="shared" si="59"/>
        <v>43405.765972222223</v>
      </c>
      <c r="L1067" s="9">
        <f t="shared" si="60"/>
        <v>43405.787499999999</v>
      </c>
      <c r="M1067" s="69" t="str">
        <f t="shared" si="61"/>
        <v>43405.765972222243405.7875</v>
      </c>
      <c r="N1067" s="70" t="str">
        <f t="shared" si="62"/>
        <v>肯定的</v>
      </c>
    </row>
    <row r="1068" spans="2:14" x14ac:dyDescent="0.4">
      <c r="B1068">
        <v>1</v>
      </c>
      <c r="C1068" s="1">
        <v>43405.788032407407</v>
      </c>
      <c r="D1068">
        <v>500</v>
      </c>
      <c r="E1068" t="s">
        <v>30</v>
      </c>
      <c r="F1068">
        <v>545</v>
      </c>
      <c r="G1068" t="s">
        <v>20</v>
      </c>
      <c r="H1068" s="1">
        <v>43405.772881944446</v>
      </c>
      <c r="I1068" s="1">
        <v>43405.784016203703</v>
      </c>
      <c r="J1068" t="s">
        <v>166</v>
      </c>
      <c r="K1068" s="9">
        <f t="shared" si="59"/>
        <v>43405.772222222222</v>
      </c>
      <c r="L1068" s="9">
        <f t="shared" si="60"/>
        <v>43405.783333333333</v>
      </c>
      <c r="M1068" s="69" t="str">
        <f t="shared" si="61"/>
        <v>43405.772222222243405.7833333333</v>
      </c>
      <c r="N1068" s="70" t="str">
        <f t="shared" si="62"/>
        <v>肯定的</v>
      </c>
    </row>
    <row r="1069" spans="2:14" x14ac:dyDescent="0.4">
      <c r="B1069">
        <v>1</v>
      </c>
      <c r="C1069" s="1">
        <v>43405.795856481483</v>
      </c>
      <c r="D1069">
        <v>543</v>
      </c>
      <c r="E1069" t="s">
        <v>28</v>
      </c>
      <c r="F1069">
        <v>548</v>
      </c>
      <c r="G1069" t="s">
        <v>54</v>
      </c>
      <c r="H1069" s="1">
        <v>43405.787037037036</v>
      </c>
      <c r="I1069" s="1">
        <v>43405.794571759259</v>
      </c>
      <c r="J1069" t="s">
        <v>166</v>
      </c>
      <c r="K1069" s="9">
        <f t="shared" si="59"/>
        <v>43405.786805555559</v>
      </c>
      <c r="L1069" s="9">
        <f t="shared" si="60"/>
        <v>43405.794444444444</v>
      </c>
      <c r="M1069" s="69" t="str">
        <f t="shared" si="61"/>
        <v>43405.786805555643405.7944444444</v>
      </c>
      <c r="N1069" s="70" t="str">
        <f t="shared" si="62"/>
        <v>肯定的</v>
      </c>
    </row>
    <row r="1070" spans="2:14" x14ac:dyDescent="0.4">
      <c r="B1070">
        <v>1</v>
      </c>
      <c r="C1070" s="1">
        <v>43405.80027777778</v>
      </c>
      <c r="D1070">
        <v>539</v>
      </c>
      <c r="E1070" t="s">
        <v>42</v>
      </c>
      <c r="F1070">
        <v>546</v>
      </c>
      <c r="G1070" t="s">
        <v>64</v>
      </c>
      <c r="H1070" s="1">
        <v>43405.786643518521</v>
      </c>
      <c r="I1070" s="1">
        <v>43405.799699074072</v>
      </c>
      <c r="J1070" t="s">
        <v>166</v>
      </c>
      <c r="K1070" s="9">
        <f t="shared" si="59"/>
        <v>43405.786111111112</v>
      </c>
      <c r="L1070" s="9">
        <f t="shared" si="60"/>
        <v>43405.799305555556</v>
      </c>
      <c r="M1070" s="69" t="str">
        <f t="shared" si="61"/>
        <v>43405.786111111143405.7993055556</v>
      </c>
      <c r="N1070" s="70" t="str">
        <f t="shared" si="62"/>
        <v>肯定的</v>
      </c>
    </row>
    <row r="1071" spans="2:14" x14ac:dyDescent="0.4">
      <c r="B1071">
        <v>1</v>
      </c>
      <c r="C1071" s="1">
        <v>43405.806331018517</v>
      </c>
      <c r="D1071">
        <v>545</v>
      </c>
      <c r="E1071" t="s">
        <v>20</v>
      </c>
      <c r="F1071">
        <v>533</v>
      </c>
      <c r="G1071" t="s">
        <v>92</v>
      </c>
      <c r="H1071" s="1">
        <v>43405.793344907404</v>
      </c>
      <c r="I1071" s="1">
        <v>43405.804270833331</v>
      </c>
      <c r="J1071" t="s">
        <v>166</v>
      </c>
      <c r="K1071" s="9">
        <f t="shared" si="59"/>
        <v>43405.793055555558</v>
      </c>
      <c r="L1071" s="9">
        <f t="shared" si="60"/>
        <v>43405.804166666669</v>
      </c>
      <c r="M1071" s="69" t="str">
        <f t="shared" si="61"/>
        <v>43405.793055555643405.8041666667</v>
      </c>
      <c r="N1071" s="70" t="str">
        <f t="shared" si="62"/>
        <v>肯定的</v>
      </c>
    </row>
    <row r="1072" spans="2:14" x14ac:dyDescent="0.4">
      <c r="B1072">
        <v>1</v>
      </c>
      <c r="C1072" s="1">
        <v>43405.808229166665</v>
      </c>
      <c r="D1072">
        <v>508</v>
      </c>
      <c r="E1072" t="s">
        <v>32</v>
      </c>
      <c r="F1072">
        <v>532</v>
      </c>
      <c r="G1072" t="s">
        <v>75</v>
      </c>
      <c r="H1072" s="1">
        <v>43405.79482638889</v>
      </c>
      <c r="I1072" s="1">
        <v>43405.807824074072</v>
      </c>
      <c r="J1072" t="s">
        <v>166</v>
      </c>
      <c r="K1072" s="9">
        <f t="shared" si="59"/>
        <v>43405.794444444444</v>
      </c>
      <c r="L1072" s="9">
        <f t="shared" si="60"/>
        <v>43405.807638888888</v>
      </c>
      <c r="M1072" s="69" t="str">
        <f t="shared" si="61"/>
        <v>43405.794444444443405.8076388889</v>
      </c>
      <c r="N1072" s="70" t="str">
        <f t="shared" si="62"/>
        <v>肯定的</v>
      </c>
    </row>
    <row r="1073" spans="1:14" x14ac:dyDescent="0.4">
      <c r="B1073">
        <v>1</v>
      </c>
      <c r="C1073" s="1">
        <v>43405.832002314812</v>
      </c>
      <c r="D1073">
        <v>545</v>
      </c>
      <c r="E1073" t="s">
        <v>20</v>
      </c>
      <c r="F1073">
        <v>523</v>
      </c>
      <c r="G1073" t="s">
        <v>38</v>
      </c>
      <c r="H1073" s="1">
        <v>43405.827743055554</v>
      </c>
      <c r="I1073" s="1">
        <v>43405.831921296296</v>
      </c>
      <c r="J1073" t="s">
        <v>166</v>
      </c>
      <c r="K1073" s="9">
        <f t="shared" si="59"/>
        <v>43405.82708333333</v>
      </c>
      <c r="L1073" s="9">
        <f t="shared" si="60"/>
        <v>43405.831250000003</v>
      </c>
      <c r="M1073" s="69" t="str">
        <f t="shared" si="61"/>
        <v>43405.827083333343405.83125</v>
      </c>
      <c r="N1073" s="70" t="str">
        <f t="shared" si="62"/>
        <v>肯定的</v>
      </c>
    </row>
    <row r="1074" spans="1:14" x14ac:dyDescent="0.4">
      <c r="B1074">
        <v>1</v>
      </c>
      <c r="C1074" s="1">
        <v>43405.832141203704</v>
      </c>
      <c r="D1074">
        <v>523</v>
      </c>
      <c r="E1074" t="s">
        <v>38</v>
      </c>
      <c r="F1074">
        <v>525</v>
      </c>
      <c r="G1074" t="s">
        <v>51</v>
      </c>
      <c r="H1074" s="1">
        <v>43405.824953703705</v>
      </c>
      <c r="I1074" s="1">
        <v>43405.831828703704</v>
      </c>
      <c r="J1074" t="s">
        <v>166</v>
      </c>
      <c r="K1074" s="9">
        <f t="shared" si="59"/>
        <v>43405.824305555558</v>
      </c>
      <c r="L1074" s="9">
        <f t="shared" si="60"/>
        <v>43405.831250000003</v>
      </c>
      <c r="M1074" s="69" t="str">
        <f t="shared" si="61"/>
        <v>43405.824305555643405.83125</v>
      </c>
      <c r="N1074" s="70" t="str">
        <f t="shared" si="62"/>
        <v>肯定的</v>
      </c>
    </row>
    <row r="1075" spans="1:14" x14ac:dyDescent="0.4">
      <c r="B1075">
        <v>1</v>
      </c>
      <c r="C1075" s="1">
        <v>43405.849606481483</v>
      </c>
      <c r="D1075">
        <v>515</v>
      </c>
      <c r="E1075" t="s">
        <v>73</v>
      </c>
      <c r="F1075">
        <v>528</v>
      </c>
      <c r="G1075" t="s">
        <v>35</v>
      </c>
      <c r="H1075" s="1">
        <v>43405.843252314815</v>
      </c>
      <c r="I1075" s="1">
        <v>43405.849351851852</v>
      </c>
      <c r="J1075" t="s">
        <v>166</v>
      </c>
      <c r="K1075" s="9">
        <f t="shared" si="59"/>
        <v>43405.843055555553</v>
      </c>
      <c r="L1075" s="9">
        <f t="shared" si="60"/>
        <v>43405.849305555559</v>
      </c>
      <c r="M1075" s="69" t="str">
        <f t="shared" si="61"/>
        <v>43405.843055555643405.8493055556</v>
      </c>
      <c r="N1075" s="70" t="str">
        <f t="shared" si="62"/>
        <v>肯定的</v>
      </c>
    </row>
    <row r="1076" spans="1:14" x14ac:dyDescent="0.4">
      <c r="B1076">
        <v>1</v>
      </c>
      <c r="C1076" s="1">
        <v>43405.865127314813</v>
      </c>
      <c r="D1076">
        <v>525</v>
      </c>
      <c r="E1076" t="s">
        <v>51</v>
      </c>
      <c r="F1076">
        <v>523</v>
      </c>
      <c r="G1076" t="s">
        <v>38</v>
      </c>
      <c r="H1076" s="1">
        <v>43405.845856481479</v>
      </c>
      <c r="I1076" s="1">
        <v>43405.863796296297</v>
      </c>
      <c r="J1076" t="s">
        <v>166</v>
      </c>
      <c r="K1076" s="9">
        <f t="shared" si="59"/>
        <v>43405.845833333333</v>
      </c>
      <c r="L1076" s="9">
        <f t="shared" si="60"/>
        <v>43405.863194444442</v>
      </c>
      <c r="M1076" s="69" t="str">
        <f t="shared" si="61"/>
        <v>43405.845833333343405.8631944444</v>
      </c>
      <c r="N1076" s="70" t="str">
        <f t="shared" si="62"/>
        <v>肯定的</v>
      </c>
    </row>
    <row r="1077" spans="1:14" x14ac:dyDescent="0.4">
      <c r="B1077">
        <v>1</v>
      </c>
      <c r="C1077" s="1">
        <v>43405.872175925928</v>
      </c>
      <c r="D1077">
        <v>534</v>
      </c>
      <c r="E1077" t="s">
        <v>81</v>
      </c>
      <c r="F1077">
        <v>530</v>
      </c>
      <c r="G1077" t="s">
        <v>24</v>
      </c>
      <c r="H1077" s="1">
        <v>43405.851354166669</v>
      </c>
      <c r="I1077" s="1">
        <v>43405.872037037036</v>
      </c>
      <c r="J1077" t="s">
        <v>166</v>
      </c>
      <c r="K1077" s="9">
        <f t="shared" si="59"/>
        <v>43405.850694444445</v>
      </c>
      <c r="L1077" s="9">
        <f t="shared" si="60"/>
        <v>43405.871527777781</v>
      </c>
      <c r="M1077" s="69" t="str">
        <f t="shared" si="61"/>
        <v>43405.850694444443405.8715277778</v>
      </c>
      <c r="N1077" s="70" t="str">
        <f t="shared" si="62"/>
        <v>肯定的</v>
      </c>
    </row>
    <row r="1078" spans="1:14" x14ac:dyDescent="0.4">
      <c r="B1078">
        <v>1</v>
      </c>
      <c r="C1078" s="1">
        <v>43405.875532407408</v>
      </c>
      <c r="D1078">
        <v>543</v>
      </c>
      <c r="E1078" t="s">
        <v>28</v>
      </c>
      <c r="F1078">
        <v>509</v>
      </c>
      <c r="G1078" t="s">
        <v>58</v>
      </c>
      <c r="H1078" s="1">
        <v>43405.867210648146</v>
      </c>
      <c r="I1078" s="1">
        <v>43405.875497685185</v>
      </c>
      <c r="J1078" t="s">
        <v>166</v>
      </c>
      <c r="K1078" s="9">
        <f t="shared" si="59"/>
        <v>43405.866666666669</v>
      </c>
      <c r="L1078" s="9">
        <f t="shared" si="60"/>
        <v>43405.875</v>
      </c>
      <c r="M1078" s="69" t="str">
        <f t="shared" si="61"/>
        <v>43405.866666666743405.875</v>
      </c>
      <c r="N1078" s="70" t="str">
        <f t="shared" si="62"/>
        <v>肯定的</v>
      </c>
    </row>
    <row r="1079" spans="1:14" x14ac:dyDescent="0.4">
      <c r="B1079">
        <v>1</v>
      </c>
      <c r="C1079" s="1">
        <v>43405.883437500001</v>
      </c>
      <c r="D1079">
        <v>507</v>
      </c>
      <c r="E1079" t="s">
        <v>66</v>
      </c>
      <c r="F1079">
        <v>534</v>
      </c>
      <c r="G1079" t="s">
        <v>81</v>
      </c>
      <c r="H1079" s="1">
        <v>43405.870787037034</v>
      </c>
      <c r="I1079" s="1">
        <v>43405.883344907408</v>
      </c>
      <c r="J1079" t="s">
        <v>168</v>
      </c>
      <c r="K1079" s="9">
        <f t="shared" si="59"/>
        <v>43405.870138888888</v>
      </c>
      <c r="L1079" s="9">
        <f t="shared" si="60"/>
        <v>43405.883333333331</v>
      </c>
      <c r="M1079" s="69" t="str">
        <f t="shared" si="61"/>
        <v>43405.870138888943405.8833333333</v>
      </c>
      <c r="N1079" s="70" t="str">
        <f t="shared" si="62"/>
        <v>否定的</v>
      </c>
    </row>
    <row r="1080" spans="1:14" x14ac:dyDescent="0.4">
      <c r="B1080">
        <v>1</v>
      </c>
      <c r="C1080" s="1">
        <v>43405.912106481483</v>
      </c>
      <c r="D1080">
        <v>510</v>
      </c>
      <c r="E1080" t="s">
        <v>79</v>
      </c>
      <c r="F1080">
        <v>543</v>
      </c>
      <c r="G1080" t="s">
        <v>28</v>
      </c>
      <c r="H1080" s="1">
        <v>43405.868067129632</v>
      </c>
      <c r="I1080" s="1">
        <v>43405.878761574073</v>
      </c>
      <c r="J1080" t="s">
        <v>166</v>
      </c>
      <c r="K1080" s="9">
        <f t="shared" si="59"/>
        <v>43405.868055555555</v>
      </c>
      <c r="L1080" s="9">
        <f t="shared" si="60"/>
        <v>43405.878472222219</v>
      </c>
      <c r="M1080" s="69" t="str">
        <f t="shared" si="61"/>
        <v>43405.868055555643405.8784722222</v>
      </c>
      <c r="N1080" s="70" t="str">
        <f t="shared" si="62"/>
        <v>肯定的</v>
      </c>
    </row>
    <row r="1081" spans="1:14" x14ac:dyDescent="0.4">
      <c r="B1081">
        <v>1</v>
      </c>
      <c r="C1081" s="1">
        <v>43406.430231481485</v>
      </c>
      <c r="D1081">
        <v>507</v>
      </c>
      <c r="E1081" t="s">
        <v>66</v>
      </c>
      <c r="F1081">
        <v>540</v>
      </c>
      <c r="G1081" t="s">
        <v>71</v>
      </c>
      <c r="H1081" s="1">
        <v>43406.416041666664</v>
      </c>
      <c r="I1081" s="1">
        <v>43406.430069444446</v>
      </c>
      <c r="J1081" t="s">
        <v>166</v>
      </c>
      <c r="K1081" s="9">
        <f t="shared" si="59"/>
        <v>43406.415972222225</v>
      </c>
      <c r="L1081" s="9">
        <f t="shared" si="60"/>
        <v>43406.429861111108</v>
      </c>
      <c r="M1081" s="69" t="str">
        <f t="shared" si="61"/>
        <v>43406.415972222243406.4298611111</v>
      </c>
      <c r="N1081" s="70" t="str">
        <f t="shared" si="62"/>
        <v>肯定的</v>
      </c>
    </row>
    <row r="1082" spans="1:14" x14ac:dyDescent="0.4">
      <c r="B1082">
        <v>1</v>
      </c>
      <c r="C1082" s="1">
        <v>43406.430787037039</v>
      </c>
      <c r="D1082">
        <v>507</v>
      </c>
      <c r="E1082" t="s">
        <v>66</v>
      </c>
      <c r="F1082">
        <v>539</v>
      </c>
      <c r="G1082" t="s">
        <v>42</v>
      </c>
      <c r="H1082" s="1">
        <v>43406.414444444446</v>
      </c>
      <c r="I1082" s="1">
        <v>43406.430347222224</v>
      </c>
      <c r="J1082" t="s">
        <v>166</v>
      </c>
      <c r="K1082" s="9">
        <f t="shared" si="59"/>
        <v>43406.413888888892</v>
      </c>
      <c r="L1082" s="9">
        <f t="shared" si="60"/>
        <v>43406.429861111108</v>
      </c>
      <c r="M1082" s="69" t="str">
        <f t="shared" si="61"/>
        <v>43406.413888888943406.4298611111</v>
      </c>
      <c r="N1082" s="70" t="str">
        <f t="shared" si="62"/>
        <v>肯定的</v>
      </c>
    </row>
    <row r="1083" spans="1:14" ht="19.5" thickBot="1" x14ac:dyDescent="0.45">
      <c r="A1083" s="40" t="s">
        <v>182</v>
      </c>
      <c r="B1083" s="40">
        <v>1</v>
      </c>
      <c r="C1083" s="42">
        <v>43406.432280092595</v>
      </c>
      <c r="D1083" s="40">
        <v>507</v>
      </c>
      <c r="E1083" s="40" t="s">
        <v>66</v>
      </c>
      <c r="F1083" s="40">
        <v>540</v>
      </c>
      <c r="G1083" s="40" t="s">
        <v>71</v>
      </c>
      <c r="H1083" s="42">
        <v>43406.416041666664</v>
      </c>
      <c r="I1083" s="42">
        <v>43406.430069444446</v>
      </c>
      <c r="J1083" s="40" t="s">
        <v>166</v>
      </c>
      <c r="K1083" s="9">
        <f t="shared" si="59"/>
        <v>43406.415972222225</v>
      </c>
      <c r="L1083" s="9">
        <f t="shared" si="60"/>
        <v>43406.429861111108</v>
      </c>
      <c r="M1083" s="62" t="str">
        <f t="shared" si="61"/>
        <v>43406.415972222243406.4298611111</v>
      </c>
      <c r="N1083" s="63" t="str">
        <f t="shared" si="62"/>
        <v>肯定的</v>
      </c>
    </row>
    <row r="1085" spans="1:14" x14ac:dyDescent="0.4">
      <c r="B1085">
        <f>SUBTOTAL(3,B2:B1084)</f>
        <v>56</v>
      </c>
    </row>
  </sheetData>
  <autoFilter ref="A47:P1083">
    <filterColumn colId="1">
      <filters>
        <filter val="1"/>
      </filters>
    </filterColumn>
  </autoFilter>
  <phoneticPr fontId="18"/>
  <pageMargins left="0.7" right="0.7" top="0.75" bottom="0.75" header="0.3" footer="0.3"/>
  <pageSetup paperSize="9" scale="5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294"/>
  <sheetViews>
    <sheetView zoomScale="80" zoomScaleNormal="80" workbookViewId="0">
      <pane ySplit="1" topLeftCell="A154" activePane="bottomLeft" state="frozen"/>
      <selection activeCell="O1" sqref="O1"/>
      <selection pane="bottomLeft" activeCell="A293" sqref="A293:K293"/>
    </sheetView>
  </sheetViews>
  <sheetFormatPr defaultColWidth="16" defaultRowHeight="18.75" x14ac:dyDescent="0.4"/>
  <cols>
    <col min="1" max="2" width="7.125" style="38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1" max="34" width="19.625" style="6" customWidth="1"/>
    <col min="36" max="36" width="18.625" bestFit="1" customWidth="1"/>
  </cols>
  <sheetData>
    <row r="1" spans="1:38" x14ac:dyDescent="0.4">
      <c r="A1" s="37"/>
      <c r="B1" s="3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 t="s">
        <v>184</v>
      </c>
      <c r="AF1" s="15" t="s">
        <v>185</v>
      </c>
      <c r="AG1" s="15" t="s">
        <v>186</v>
      </c>
      <c r="AH1" s="15" t="s">
        <v>187</v>
      </c>
      <c r="AI1" s="15"/>
    </row>
    <row r="2" spans="1:38" s="23" customFormat="1" hidden="1" x14ac:dyDescent="0.4">
      <c r="A2" s="20" t="str">
        <f t="shared" ref="A2:A20" si="0">IF(V2&gt;0, "★", "-")</f>
        <v>-</v>
      </c>
      <c r="B2" s="20" t="str">
        <f t="shared" ref="B2:B20" si="1">IF(K2&gt;0, "☆", "-")</f>
        <v>-</v>
      </c>
      <c r="C2" s="23">
        <v>10</v>
      </c>
      <c r="D2" s="22">
        <v>43399.389490740738</v>
      </c>
      <c r="E2" s="21">
        <v>6585</v>
      </c>
      <c r="F2" s="21" t="s">
        <v>33</v>
      </c>
      <c r="G2" s="21">
        <v>4003</v>
      </c>
      <c r="H2" s="21">
        <v>816</v>
      </c>
      <c r="I2" s="21">
        <v>2</v>
      </c>
      <c r="J2" s="21">
        <v>1</v>
      </c>
      <c r="K2" s="21"/>
      <c r="L2" s="22">
        <v>43399.426307870373</v>
      </c>
      <c r="M2" s="22">
        <v>43399.434710648151</v>
      </c>
      <c r="N2" s="21" t="s">
        <v>27</v>
      </c>
      <c r="O2" s="21" t="s">
        <v>28</v>
      </c>
      <c r="P2" s="21" t="s">
        <v>29</v>
      </c>
      <c r="Q2" s="21" t="s">
        <v>30</v>
      </c>
      <c r="R2" s="22">
        <v>43399.423541666663</v>
      </c>
      <c r="S2" s="22">
        <v>43399.423958333333</v>
      </c>
      <c r="T2" s="22">
        <v>43399.432013888887</v>
      </c>
      <c r="U2" s="22">
        <v>43399.4375462963</v>
      </c>
      <c r="V2" s="21"/>
      <c r="W2" s="24">
        <f t="shared" ref="W2:W60" si="2">IF(V2&gt;0,V2,D2)</f>
        <v>43399.389490740738</v>
      </c>
      <c r="X2" s="25">
        <f>M2-L2</f>
        <v>8.4027777775190771E-3</v>
      </c>
      <c r="Y2" s="25">
        <f>X2*J2</f>
        <v>8.4027777775190771E-3</v>
      </c>
      <c r="Z2" s="26">
        <f>SUM(Y2:Y28)</f>
        <v>0.19833333334099734</v>
      </c>
      <c r="AA2" s="26">
        <f>IF(IF(A2="☆",K2-R2,L2-R2)&lt;0,0,IF(A2="☆",K2-R2,L2-R2))</f>
        <v>2.7662037100526504E-3</v>
      </c>
      <c r="AB2" s="26">
        <f>L2-AJ2</f>
        <v>9.6412037091795355E-3</v>
      </c>
      <c r="AC2" s="26">
        <f>AVERAGE(AB2:AB28)</f>
        <v>3.7757201646821123E-3</v>
      </c>
      <c r="AD2" s="26">
        <f>MEDIAN(AB2:AB28)</f>
        <v>3.4490740727051161E-3</v>
      </c>
      <c r="AE2" s="71">
        <f>INT(D2*1440)/1440</f>
        <v>43399.388888888891</v>
      </c>
      <c r="AF2" s="71">
        <f>INT(M2*1440)/1440</f>
        <v>43399.434027777781</v>
      </c>
      <c r="AG2" s="26" t="str">
        <f>CONCATENATE(AE2,AF2)</f>
        <v>43399.388888888943399.4340277778</v>
      </c>
      <c r="AH2" s="26" t="e">
        <f>VLOOKUP(AG2,simple_survey!$M$841:$N$1083,2,FALSE)</f>
        <v>#N/A</v>
      </c>
      <c r="AJ2" s="24">
        <v>43399.416666666664</v>
      </c>
      <c r="AK2" s="23" t="s">
        <v>96</v>
      </c>
    </row>
    <row r="3" spans="1:38" s="7" customFormat="1" x14ac:dyDescent="0.4">
      <c r="A3" s="16" t="str">
        <f t="shared" si="0"/>
        <v>★</v>
      </c>
      <c r="B3" s="16" t="str">
        <f t="shared" si="1"/>
        <v>-</v>
      </c>
      <c r="C3" s="7">
        <v>10</v>
      </c>
      <c r="D3" s="2">
        <v>43399.399259259262</v>
      </c>
      <c r="E3" s="3">
        <v>6587</v>
      </c>
      <c r="F3" s="3" t="s">
        <v>18</v>
      </c>
      <c r="G3" s="3">
        <v>2678</v>
      </c>
      <c r="H3" s="3">
        <v>1272</v>
      </c>
      <c r="I3" s="3">
        <v>2</v>
      </c>
      <c r="J3" s="3">
        <v>2</v>
      </c>
      <c r="K3" s="3"/>
      <c r="L3" s="2">
        <v>43399.445486111108</v>
      </c>
      <c r="M3" s="2">
        <v>43399.455520833333</v>
      </c>
      <c r="N3" s="3" t="s">
        <v>45</v>
      </c>
      <c r="O3" s="3" t="s">
        <v>92</v>
      </c>
      <c r="P3" s="3" t="s">
        <v>63</v>
      </c>
      <c r="Q3" s="3" t="s">
        <v>64</v>
      </c>
      <c r="R3" s="2">
        <v>43399.44059027778</v>
      </c>
      <c r="S3" s="2">
        <v>43399.445740740739</v>
      </c>
      <c r="T3" s="2">
        <v>43399.452048611114</v>
      </c>
      <c r="U3" s="2">
        <v>43399.457199074073</v>
      </c>
      <c r="V3" s="2">
        <v>43399.44027777778</v>
      </c>
      <c r="W3" s="8">
        <f t="shared" si="2"/>
        <v>43399.44027777778</v>
      </c>
      <c r="X3" s="9">
        <f t="shared" ref="X3:X62" si="3">M3-L3</f>
        <v>1.0034722225100268E-2</v>
      </c>
      <c r="Y3" s="9">
        <f t="shared" ref="Y3:Y62" si="4">X3*J3</f>
        <v>2.0069444450200535E-2</v>
      </c>
      <c r="Z3" s="10"/>
      <c r="AA3" s="10">
        <f t="shared" ref="AA3:AA62" si="5">IF(IF(A3="☆",K3-R3,L3-R3)&lt;0,0,IF(A3="☆",K3-R3,L3-R3))</f>
        <v>4.8958333281916566E-3</v>
      </c>
      <c r="AB3" s="10">
        <f t="shared" ref="AB3:AB62" si="6">IF(IF(B3="☆",(IF(K3&gt;R3,K3-W3,R3-W3)),L3-W3)&lt;0,0,IF(B3="☆",(IF(K3&gt;R3,K3-W3,R3-W3)),L3-W3))</f>
        <v>5.2083333284826949E-3</v>
      </c>
      <c r="AC3" s="10"/>
      <c r="AD3" s="10"/>
      <c r="AE3" s="71">
        <f t="shared" ref="AE3:AE20" si="7">INT(D3*1440)/1440</f>
        <v>43399.398611111108</v>
      </c>
      <c r="AF3" s="71">
        <f t="shared" ref="AF3:AF20" si="8">INT(M3*1440)/1440</f>
        <v>43399.454861111109</v>
      </c>
      <c r="AG3" s="26" t="str">
        <f t="shared" ref="AG3:AG20" si="9">CONCATENATE(AE3,AF3)</f>
        <v>43399.398611111143399.4548611111</v>
      </c>
      <c r="AH3" s="26" t="e">
        <f>VLOOKUP(AG3,simple_survey!$M$841:$N$1083,2,FALSE)</f>
        <v>#N/A</v>
      </c>
      <c r="AJ3" s="8">
        <v>43399.416666666664</v>
      </c>
      <c r="AK3" s="7" t="s">
        <v>96</v>
      </c>
    </row>
    <row r="4" spans="1:38" s="7" customFormat="1" hidden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43399.412766203706</v>
      </c>
      <c r="E4" s="3">
        <v>6588</v>
      </c>
      <c r="F4" s="3" t="s">
        <v>18</v>
      </c>
      <c r="G4" s="3">
        <v>1663</v>
      </c>
      <c r="H4" s="3">
        <v>572</v>
      </c>
      <c r="I4" s="3">
        <v>6</v>
      </c>
      <c r="J4" s="3">
        <v>1</v>
      </c>
      <c r="K4" s="3"/>
      <c r="L4" s="2">
        <v>43399.419560185182</v>
      </c>
      <c r="M4" s="2">
        <v>43399.428576388891</v>
      </c>
      <c r="N4" s="3" t="s">
        <v>63</v>
      </c>
      <c r="O4" s="3" t="s">
        <v>64</v>
      </c>
      <c r="P4" s="3" t="s">
        <v>41</v>
      </c>
      <c r="Q4" s="3" t="s">
        <v>42</v>
      </c>
      <c r="R4" s="2">
        <v>43399.418321759258</v>
      </c>
      <c r="S4" s="2">
        <v>43399.421898148146</v>
      </c>
      <c r="T4" s="2">
        <v>43399.428414351853</v>
      </c>
      <c r="U4" s="2">
        <v>43399.433888888889</v>
      </c>
      <c r="V4" s="3"/>
      <c r="W4" s="8">
        <f t="shared" si="2"/>
        <v>43399.412766203706</v>
      </c>
      <c r="X4" s="9">
        <f t="shared" si="3"/>
        <v>9.0162037085974589E-3</v>
      </c>
      <c r="Y4" s="9">
        <f t="shared" si="4"/>
        <v>9.0162037085974589E-3</v>
      </c>
      <c r="AA4" s="10">
        <f t="shared" si="5"/>
        <v>1.2384259243845008E-3</v>
      </c>
      <c r="AB4" s="10">
        <f>L4-AJ4</f>
        <v>2.8935185182490386E-3</v>
      </c>
      <c r="AE4" s="71">
        <f t="shared" si="7"/>
        <v>43399.412499999999</v>
      </c>
      <c r="AF4" s="71">
        <f t="shared" si="8"/>
        <v>43399.428472222222</v>
      </c>
      <c r="AG4" s="26" t="str">
        <f t="shared" si="9"/>
        <v>43399.412543399.4284722222</v>
      </c>
      <c r="AH4" s="26" t="e">
        <f>VLOOKUP(AG4,simple_survey!$M$841:$N$1083,2,FALSE)</f>
        <v>#N/A</v>
      </c>
      <c r="AJ4" s="8">
        <v>43399.416666666664</v>
      </c>
      <c r="AK4" s="7" t="s">
        <v>96</v>
      </c>
    </row>
    <row r="5" spans="1:38" s="7" customFormat="1" hidden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43399.416377314818</v>
      </c>
      <c r="E5" s="3">
        <v>6589</v>
      </c>
      <c r="F5" s="3" t="s">
        <v>18</v>
      </c>
      <c r="G5" s="3">
        <v>2306</v>
      </c>
      <c r="H5" s="3">
        <v>1062</v>
      </c>
      <c r="I5" s="3">
        <v>6</v>
      </c>
      <c r="J5" s="3">
        <v>1</v>
      </c>
      <c r="K5" s="3"/>
      <c r="L5" s="2">
        <v>43399.419456018521</v>
      </c>
      <c r="M5" s="2">
        <v>43399.422268518516</v>
      </c>
      <c r="N5" s="3" t="s">
        <v>63</v>
      </c>
      <c r="O5" s="3" t="s">
        <v>64</v>
      </c>
      <c r="P5" s="3" t="s">
        <v>19</v>
      </c>
      <c r="Q5" s="3" t="s">
        <v>20</v>
      </c>
      <c r="R5" s="2">
        <v>43399.418321759258</v>
      </c>
      <c r="S5" s="2">
        <v>43399.421550925923</v>
      </c>
      <c r="T5" s="2">
        <v>43399.423750000002</v>
      </c>
      <c r="U5" s="2">
        <v>43399.427673611113</v>
      </c>
      <c r="V5" s="3"/>
      <c r="W5" s="8">
        <f t="shared" si="2"/>
        <v>43399.416377314818</v>
      </c>
      <c r="X5" s="9">
        <f t="shared" si="3"/>
        <v>2.8124999953433871E-3</v>
      </c>
      <c r="Y5" s="9">
        <f t="shared" si="4"/>
        <v>2.8124999953433871E-3</v>
      </c>
      <c r="Z5" s="29"/>
      <c r="AA5" s="29">
        <f t="shared" si="5"/>
        <v>1.1342592624714598E-3</v>
      </c>
      <c r="AB5" s="10">
        <f>L5-AJ5</f>
        <v>2.7893518563359976E-3</v>
      </c>
      <c r="AC5" s="10"/>
      <c r="AD5" s="10"/>
      <c r="AE5" s="71">
        <f t="shared" si="7"/>
        <v>43399.415972222225</v>
      </c>
      <c r="AF5" s="71">
        <f t="shared" si="8"/>
        <v>43399.422222222223</v>
      </c>
      <c r="AG5" s="26" t="str">
        <f t="shared" si="9"/>
        <v>43399.415972222243399.4222222222</v>
      </c>
      <c r="AH5" s="26" t="e">
        <f>VLOOKUP(AG5,simple_survey!$M$841:$N$1083,2,FALSE)</f>
        <v>#N/A</v>
      </c>
      <c r="AJ5" s="8">
        <v>43399.416666666664</v>
      </c>
      <c r="AK5" s="7" t="s">
        <v>96</v>
      </c>
    </row>
    <row r="6" spans="1:38" s="7" customFormat="1" hidden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43399.416400462964</v>
      </c>
      <c r="E6" s="3">
        <v>6590</v>
      </c>
      <c r="F6" s="3" t="s">
        <v>18</v>
      </c>
      <c r="G6" s="3">
        <v>2314</v>
      </c>
      <c r="H6" s="3">
        <v>822</v>
      </c>
      <c r="I6" s="3">
        <v>6</v>
      </c>
      <c r="J6" s="3">
        <v>1</v>
      </c>
      <c r="K6" s="3"/>
      <c r="L6" s="2">
        <v>43399.419710648152</v>
      </c>
      <c r="M6" s="2">
        <v>43399.43241898148</v>
      </c>
      <c r="N6" s="3" t="s">
        <v>63</v>
      </c>
      <c r="O6" s="3" t="s">
        <v>64</v>
      </c>
      <c r="P6" s="3" t="s">
        <v>39</v>
      </c>
      <c r="Q6" s="3" t="s">
        <v>40</v>
      </c>
      <c r="R6" s="2">
        <v>43399.418321759258</v>
      </c>
      <c r="S6" s="2">
        <v>43399.421203703707</v>
      </c>
      <c r="T6" s="2">
        <v>43399.434363425928</v>
      </c>
      <c r="U6" s="2">
        <v>43399.437939814816</v>
      </c>
      <c r="V6" s="3"/>
      <c r="W6" s="8">
        <f t="shared" si="2"/>
        <v>43399.416400462964</v>
      </c>
      <c r="X6" s="9">
        <f t="shared" si="3"/>
        <v>1.2708333328191657E-2</v>
      </c>
      <c r="Y6" s="9">
        <f t="shared" si="4"/>
        <v>1.2708333328191657E-2</v>
      </c>
      <c r="Z6" s="10"/>
      <c r="AA6" s="10">
        <f t="shared" si="5"/>
        <v>1.3888888934161514E-3</v>
      </c>
      <c r="AB6" s="10">
        <f t="shared" si="6"/>
        <v>3.3101851877290756E-3</v>
      </c>
      <c r="AC6" s="10"/>
      <c r="AD6" s="10"/>
      <c r="AE6" s="71">
        <f t="shared" si="7"/>
        <v>43399.415972222225</v>
      </c>
      <c r="AF6" s="71">
        <f t="shared" si="8"/>
        <v>43399.431944444441</v>
      </c>
      <c r="AG6" s="26" t="str">
        <f t="shared" si="9"/>
        <v>43399.415972222243399.4319444444</v>
      </c>
      <c r="AH6" s="73" t="str">
        <f>VLOOKUP(AG6,simple_survey!$M$841:$N$1083,2,FALSE)</f>
        <v>否定的</v>
      </c>
    </row>
    <row r="7" spans="1:38" s="7" customFormat="1" hidden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43399.417754629627</v>
      </c>
      <c r="E7" s="3">
        <v>6591</v>
      </c>
      <c r="F7" s="3" t="s">
        <v>33</v>
      </c>
      <c r="G7" s="3">
        <v>2051</v>
      </c>
      <c r="H7" s="3">
        <v>439</v>
      </c>
      <c r="I7" s="3">
        <v>3</v>
      </c>
      <c r="J7" s="3">
        <v>1</v>
      </c>
      <c r="K7" s="3"/>
      <c r="L7" s="2">
        <v>43399.422592592593</v>
      </c>
      <c r="M7" s="2">
        <v>43399.429699074077</v>
      </c>
      <c r="N7" s="3" t="s">
        <v>63</v>
      </c>
      <c r="O7" s="3" t="s">
        <v>64</v>
      </c>
      <c r="P7" s="3" t="s">
        <v>27</v>
      </c>
      <c r="Q7" s="3" t="s">
        <v>28</v>
      </c>
      <c r="R7" s="2">
        <v>43399.419421296298</v>
      </c>
      <c r="S7" s="2">
        <v>43399.419421296298</v>
      </c>
      <c r="T7" s="2">
        <v>43399.427881944444</v>
      </c>
      <c r="U7" s="2">
        <v>43399.427881944444</v>
      </c>
      <c r="V7" s="3"/>
      <c r="W7" s="8">
        <f t="shared" si="2"/>
        <v>43399.417754629627</v>
      </c>
      <c r="X7" s="9">
        <f t="shared" si="3"/>
        <v>7.1064814837882295E-3</v>
      </c>
      <c r="Y7" s="9">
        <f t="shared" si="4"/>
        <v>7.1064814837882295E-3</v>
      </c>
      <c r="Z7" s="10"/>
      <c r="AA7" s="10">
        <f t="shared" si="5"/>
        <v>3.1712962954770774E-3</v>
      </c>
      <c r="AB7" s="10">
        <f t="shared" si="6"/>
        <v>4.8379629661212675E-3</v>
      </c>
      <c r="AC7" s="10"/>
      <c r="AD7" s="10"/>
      <c r="AE7" s="71">
        <f t="shared" si="7"/>
        <v>43399.417361111111</v>
      </c>
      <c r="AF7" s="71">
        <f t="shared" si="8"/>
        <v>43399.429166666669</v>
      </c>
      <c r="AG7" s="26" t="str">
        <f t="shared" si="9"/>
        <v>43399.417361111143399.4291666667</v>
      </c>
      <c r="AH7" s="26" t="e">
        <f>VLOOKUP(AG7,simple_survey!$M$841:$N$1083,2,FALSE)</f>
        <v>#N/A</v>
      </c>
    </row>
    <row r="8" spans="1:38" s="7" customFormat="1" hidden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43399.417800925927</v>
      </c>
      <c r="E8" s="3">
        <v>6592</v>
      </c>
      <c r="F8" s="3" t="s">
        <v>94</v>
      </c>
      <c r="G8" s="3">
        <v>0</v>
      </c>
      <c r="H8" s="3">
        <v>560</v>
      </c>
      <c r="I8" s="3">
        <v>5</v>
      </c>
      <c r="J8" s="3">
        <v>4</v>
      </c>
      <c r="K8" s="3"/>
      <c r="L8" s="2">
        <v>43399.424502314818</v>
      </c>
      <c r="M8" s="2">
        <v>43399.429305555554</v>
      </c>
      <c r="N8" s="3" t="s">
        <v>37</v>
      </c>
      <c r="O8" s="3" t="s">
        <v>38</v>
      </c>
      <c r="P8" s="3" t="s">
        <v>63</v>
      </c>
      <c r="Q8" s="3" t="s">
        <v>64</v>
      </c>
      <c r="R8" s="2">
        <v>43399.421770833331</v>
      </c>
      <c r="S8" s="2">
        <v>43399.421770833331</v>
      </c>
      <c r="T8" s="2">
        <v>43399.428912037038</v>
      </c>
      <c r="U8" s="2">
        <v>43399.432141203702</v>
      </c>
      <c r="V8" s="3"/>
      <c r="W8" s="8">
        <f t="shared" si="2"/>
        <v>43399.417800925927</v>
      </c>
      <c r="X8" s="9">
        <f t="shared" si="3"/>
        <v>4.8032407357823104E-3</v>
      </c>
      <c r="Y8" s="9">
        <f t="shared" si="4"/>
        <v>1.9212962943129241E-2</v>
      </c>
      <c r="Z8" s="10"/>
      <c r="AA8" s="10">
        <f t="shared" si="5"/>
        <v>2.7314814869896509E-3</v>
      </c>
      <c r="AB8" s="10">
        <f t="shared" si="6"/>
        <v>6.701388891087845E-3</v>
      </c>
      <c r="AC8" s="10"/>
      <c r="AD8" s="10"/>
      <c r="AE8" s="71">
        <f t="shared" si="7"/>
        <v>43399.417361111111</v>
      </c>
      <c r="AF8" s="71">
        <f t="shared" si="8"/>
        <v>43399.429166666669</v>
      </c>
      <c r="AG8" s="26" t="str">
        <f t="shared" si="9"/>
        <v>43399.417361111143399.4291666667</v>
      </c>
      <c r="AH8" s="26" t="e">
        <f>VLOOKUP(AG8,simple_survey!$M$841:$N$1083,2,FALSE)</f>
        <v>#N/A</v>
      </c>
    </row>
    <row r="9" spans="1:38" s="7" customFormat="1" hidden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43399.418668981481</v>
      </c>
      <c r="E9" s="3">
        <v>6593</v>
      </c>
      <c r="F9" s="3" t="s">
        <v>33</v>
      </c>
      <c r="G9" s="3">
        <v>2171</v>
      </c>
      <c r="H9" s="3">
        <v>1123</v>
      </c>
      <c r="I9" s="3">
        <v>6</v>
      </c>
      <c r="J9" s="3">
        <v>1</v>
      </c>
      <c r="K9" s="3"/>
      <c r="L9" s="2">
        <v>43399.419629629629</v>
      </c>
      <c r="M9" s="2">
        <v>43399.4221875</v>
      </c>
      <c r="N9" s="3" t="s">
        <v>63</v>
      </c>
      <c r="O9" s="3" t="s">
        <v>64</v>
      </c>
      <c r="P9" s="3" t="s">
        <v>19</v>
      </c>
      <c r="Q9" s="3" t="s">
        <v>20</v>
      </c>
      <c r="R9" s="2">
        <v>43399.42224537037</v>
      </c>
      <c r="S9" s="2">
        <v>43399.42224537037</v>
      </c>
      <c r="T9" s="2">
        <v>43399.42732638889</v>
      </c>
      <c r="U9" s="2">
        <v>43399.42732638889</v>
      </c>
      <c r="V9" s="3"/>
      <c r="W9" s="8">
        <f t="shared" si="2"/>
        <v>43399.418668981481</v>
      </c>
      <c r="X9" s="9">
        <f t="shared" si="3"/>
        <v>2.5578703716746531E-3</v>
      </c>
      <c r="Y9" s="9">
        <f t="shared" si="4"/>
        <v>2.5578703716746531E-3</v>
      </c>
      <c r="Z9" s="10"/>
      <c r="AA9" s="10">
        <f t="shared" si="5"/>
        <v>0</v>
      </c>
      <c r="AB9" s="10">
        <f t="shared" si="6"/>
        <v>9.6064814715646207E-4</v>
      </c>
      <c r="AC9" s="10"/>
      <c r="AD9" s="10"/>
      <c r="AE9" s="71">
        <f t="shared" si="7"/>
        <v>43399.418055555558</v>
      </c>
      <c r="AF9" s="71">
        <f t="shared" si="8"/>
        <v>43399.421527777777</v>
      </c>
      <c r="AG9" s="26" t="str">
        <f t="shared" si="9"/>
        <v>43399.418055555643399.4215277778</v>
      </c>
      <c r="AH9" s="26" t="e">
        <f>VLOOKUP(AG9,simple_survey!$M$841:$N$1083,2,FALSE)</f>
        <v>#N/A</v>
      </c>
    </row>
    <row r="10" spans="1:38" s="7" customFormat="1" hidden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43399.421342592592</v>
      </c>
      <c r="E10" s="3">
        <v>6595</v>
      </c>
      <c r="F10" s="3" t="s">
        <v>33</v>
      </c>
      <c r="G10" s="3">
        <v>3869</v>
      </c>
      <c r="H10" s="3">
        <v>508</v>
      </c>
      <c r="I10" s="3">
        <v>6</v>
      </c>
      <c r="J10" s="3">
        <v>1</v>
      </c>
      <c r="K10" s="3"/>
      <c r="L10" s="2">
        <v>43399.424027777779</v>
      </c>
      <c r="M10" s="2">
        <v>43399.434560185182</v>
      </c>
      <c r="N10" s="3" t="s">
        <v>72</v>
      </c>
      <c r="O10" s="3" t="s">
        <v>73</v>
      </c>
      <c r="P10" s="3" t="s">
        <v>78</v>
      </c>
      <c r="Q10" s="3" t="s">
        <v>79</v>
      </c>
      <c r="R10" s="2">
        <v>43399.427222222221</v>
      </c>
      <c r="S10" s="2">
        <v>43399.427222222221</v>
      </c>
      <c r="T10" s="2">
        <v>43399.437314814815</v>
      </c>
      <c r="U10" s="2">
        <v>43399.437314814815</v>
      </c>
      <c r="V10" s="3"/>
      <c r="W10" s="8">
        <f t="shared" si="2"/>
        <v>43399.421342592592</v>
      </c>
      <c r="X10" s="9">
        <f t="shared" si="3"/>
        <v>1.0532407402934041E-2</v>
      </c>
      <c r="Y10" s="9">
        <f t="shared" si="4"/>
        <v>1.0532407402934041E-2</v>
      </c>
      <c r="Z10" s="10"/>
      <c r="AA10" s="10">
        <f t="shared" si="5"/>
        <v>0</v>
      </c>
      <c r="AB10" s="10">
        <f t="shared" si="6"/>
        <v>2.6851851871469989E-3</v>
      </c>
      <c r="AC10" s="10"/>
      <c r="AD10" s="10"/>
      <c r="AE10" s="71">
        <f t="shared" si="7"/>
        <v>43399.42083333333</v>
      </c>
      <c r="AF10" s="71">
        <f t="shared" si="8"/>
        <v>43399.434027777781</v>
      </c>
      <c r="AG10" s="26" t="str">
        <f t="shared" si="9"/>
        <v>43399.420833333343399.4340277778</v>
      </c>
      <c r="AH10" s="26" t="e">
        <f>VLOOKUP(AG10,simple_survey!$M$841:$N$1083,2,FALSE)</f>
        <v>#N/A</v>
      </c>
    </row>
    <row r="11" spans="1:38" s="7" customFormat="1" hidden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2">
        <v>43399.424930555557</v>
      </c>
      <c r="E11" s="3">
        <v>6596</v>
      </c>
      <c r="F11" s="3" t="s">
        <v>94</v>
      </c>
      <c r="G11" s="3">
        <v>0</v>
      </c>
      <c r="H11" s="3">
        <v>539</v>
      </c>
      <c r="I11" s="3">
        <v>5</v>
      </c>
      <c r="J11" s="3">
        <v>1</v>
      </c>
      <c r="K11" s="3"/>
      <c r="L11" s="2">
        <v>43399.429375</v>
      </c>
      <c r="M11" s="2">
        <v>43399.431689814817</v>
      </c>
      <c r="N11" s="3" t="s">
        <v>63</v>
      </c>
      <c r="O11" s="3" t="s">
        <v>64</v>
      </c>
      <c r="P11" s="3" t="s">
        <v>19</v>
      </c>
      <c r="Q11" s="3" t="s">
        <v>20</v>
      </c>
      <c r="R11" s="2">
        <v>43399.432141203702</v>
      </c>
      <c r="S11" s="2">
        <v>43399.432141203702</v>
      </c>
      <c r="T11" s="2">
        <v>43399.437222222223</v>
      </c>
      <c r="U11" s="2">
        <v>43399.437222222223</v>
      </c>
      <c r="V11" s="3"/>
      <c r="W11" s="8">
        <f t="shared" si="2"/>
        <v>43399.424930555557</v>
      </c>
      <c r="X11" s="9">
        <f t="shared" si="3"/>
        <v>2.3148148175096139E-3</v>
      </c>
      <c r="Y11" s="9">
        <f t="shared" si="4"/>
        <v>2.3148148175096139E-3</v>
      </c>
      <c r="Z11" s="10"/>
      <c r="AA11" s="10">
        <f t="shared" si="5"/>
        <v>0</v>
      </c>
      <c r="AB11" s="10">
        <f t="shared" si="6"/>
        <v>4.4444444429245777E-3</v>
      </c>
      <c r="AC11" s="10"/>
      <c r="AD11" s="10"/>
      <c r="AE11" s="71">
        <f t="shared" si="7"/>
        <v>43399.424305555556</v>
      </c>
      <c r="AF11" s="71">
        <f t="shared" si="8"/>
        <v>43399.431250000001</v>
      </c>
      <c r="AG11" s="26" t="str">
        <f t="shared" si="9"/>
        <v>43399.424305555643399.43125</v>
      </c>
      <c r="AH11" s="26" t="e">
        <f>VLOOKUP(AG11,simple_survey!$M$841:$N$1083,2,FALSE)</f>
        <v>#N/A</v>
      </c>
    </row>
    <row r="12" spans="1:38" s="7" customFormat="1" hidden="1" x14ac:dyDescent="0.4">
      <c r="A12" s="16" t="str">
        <f t="shared" si="0"/>
        <v>-</v>
      </c>
      <c r="B12" s="16" t="str">
        <f t="shared" si="1"/>
        <v>-</v>
      </c>
      <c r="C12" s="7">
        <v>10</v>
      </c>
      <c r="D12" s="2">
        <v>43399.42628472222</v>
      </c>
      <c r="E12" s="3">
        <v>6597</v>
      </c>
      <c r="F12" s="3" t="s">
        <v>18</v>
      </c>
      <c r="G12" s="3">
        <v>1358</v>
      </c>
      <c r="H12" s="3">
        <v>690</v>
      </c>
      <c r="I12" s="3">
        <v>2</v>
      </c>
      <c r="J12" s="3">
        <v>1</v>
      </c>
      <c r="K12" s="3"/>
      <c r="L12" s="2">
        <v>43399.430173611108</v>
      </c>
      <c r="M12" s="2">
        <v>43399.43986111111</v>
      </c>
      <c r="N12" s="3" t="s">
        <v>19</v>
      </c>
      <c r="O12" s="3" t="s">
        <v>20</v>
      </c>
      <c r="P12" s="3" t="s">
        <v>31</v>
      </c>
      <c r="Q12" s="3" t="s">
        <v>32</v>
      </c>
      <c r="R12" s="2">
        <v>43399.430983796294</v>
      </c>
      <c r="S12" s="2">
        <v>43399.430983796294</v>
      </c>
      <c r="T12" s="2">
        <v>43399.442118055558</v>
      </c>
      <c r="U12" s="2">
        <v>43399.442118055558</v>
      </c>
      <c r="V12" s="3"/>
      <c r="W12" s="8">
        <f t="shared" si="2"/>
        <v>43399.42628472222</v>
      </c>
      <c r="X12" s="9">
        <f t="shared" si="3"/>
        <v>9.6875000017462298E-3</v>
      </c>
      <c r="Y12" s="9">
        <f t="shared" si="4"/>
        <v>9.6875000017462298E-3</v>
      </c>
      <c r="Z12" s="10"/>
      <c r="AA12" s="10">
        <f t="shared" si="5"/>
        <v>0</v>
      </c>
      <c r="AB12" s="10">
        <f t="shared" si="6"/>
        <v>3.8888888884685002E-3</v>
      </c>
      <c r="AC12" s="10"/>
      <c r="AD12" s="10"/>
      <c r="AE12" s="71">
        <f t="shared" si="7"/>
        <v>43399.425694444442</v>
      </c>
      <c r="AF12" s="71">
        <f t="shared" si="8"/>
        <v>43399.439583333333</v>
      </c>
      <c r="AG12" s="26" t="str">
        <f t="shared" si="9"/>
        <v>43399.425694444443399.4395833333</v>
      </c>
      <c r="AH12" s="26" t="e">
        <f>VLOOKUP(AG12,simple_survey!$M$841:$N$1083,2,FALSE)</f>
        <v>#N/A</v>
      </c>
    </row>
    <row r="13" spans="1:38" s="7" customFormat="1" x14ac:dyDescent="0.4">
      <c r="A13" s="16" t="str">
        <f t="shared" si="0"/>
        <v>★</v>
      </c>
      <c r="B13" s="16" t="str">
        <f t="shared" si="1"/>
        <v>-</v>
      </c>
      <c r="C13" s="7">
        <v>10</v>
      </c>
      <c r="D13" s="2">
        <v>43399.428553240738</v>
      </c>
      <c r="E13" s="3">
        <v>6598</v>
      </c>
      <c r="F13" s="3" t="s">
        <v>33</v>
      </c>
      <c r="G13" s="3">
        <v>2745</v>
      </c>
      <c r="H13" s="3">
        <v>944</v>
      </c>
      <c r="I13" s="3">
        <v>1</v>
      </c>
      <c r="J13" s="3">
        <v>2</v>
      </c>
      <c r="K13" s="3"/>
      <c r="L13" s="2">
        <v>43399.453194444446</v>
      </c>
      <c r="M13" s="2">
        <v>43399.459247685183</v>
      </c>
      <c r="N13" s="3" t="s">
        <v>59</v>
      </c>
      <c r="O13" s="3" t="s">
        <v>60</v>
      </c>
      <c r="P13" s="3" t="s">
        <v>29</v>
      </c>
      <c r="Q13" s="3" t="s">
        <v>30</v>
      </c>
      <c r="R13" s="2">
        <v>43399.44935185185</v>
      </c>
      <c r="S13" s="2">
        <v>43399.44935185185</v>
      </c>
      <c r="T13" s="2">
        <v>43399.453842592593</v>
      </c>
      <c r="U13" s="2">
        <v>43399.453842592593</v>
      </c>
      <c r="V13" s="2">
        <v>43399.44935185185</v>
      </c>
      <c r="W13" s="8">
        <f t="shared" si="2"/>
        <v>43399.44935185185</v>
      </c>
      <c r="X13" s="9">
        <f t="shared" si="3"/>
        <v>6.0532407369464636E-3</v>
      </c>
      <c r="Y13" s="9">
        <f t="shared" si="4"/>
        <v>1.2106481473892927E-2</v>
      </c>
      <c r="Z13" s="10"/>
      <c r="AA13" s="10">
        <f t="shared" si="5"/>
        <v>3.8425925959018059E-3</v>
      </c>
      <c r="AB13" s="10">
        <f t="shared" si="6"/>
        <v>3.8425925959018059E-3</v>
      </c>
      <c r="AC13" s="10"/>
      <c r="AD13" s="10"/>
      <c r="AE13" s="71">
        <f t="shared" si="7"/>
        <v>43399.428472222222</v>
      </c>
      <c r="AF13" s="71">
        <f t="shared" si="8"/>
        <v>43399.459027777775</v>
      </c>
      <c r="AG13" s="26" t="str">
        <f t="shared" si="9"/>
        <v>43399.428472222243399.4590277778</v>
      </c>
      <c r="AH13" s="26" t="e">
        <f>VLOOKUP(AG13,simple_survey!$M$841:$N$1083,2,FALSE)</f>
        <v>#N/A</v>
      </c>
    </row>
    <row r="14" spans="1:38" s="7" customFormat="1" hidden="1" x14ac:dyDescent="0.4">
      <c r="A14" s="16" t="str">
        <f t="shared" si="0"/>
        <v>-</v>
      </c>
      <c r="B14" s="16" t="str">
        <f t="shared" si="1"/>
        <v>-</v>
      </c>
      <c r="C14" s="7">
        <v>10</v>
      </c>
      <c r="D14" s="2">
        <v>43399.431423611109</v>
      </c>
      <c r="E14" s="3">
        <v>6599</v>
      </c>
      <c r="F14" s="3" t="s">
        <v>94</v>
      </c>
      <c r="G14" s="3">
        <v>0</v>
      </c>
      <c r="H14" s="3">
        <v>832</v>
      </c>
      <c r="I14" s="3">
        <v>2</v>
      </c>
      <c r="J14" s="3">
        <v>1</v>
      </c>
      <c r="K14" s="3"/>
      <c r="L14" s="2">
        <v>43399.43513888889</v>
      </c>
      <c r="M14" s="2">
        <v>43399.439803240741</v>
      </c>
      <c r="N14" s="3" t="s">
        <v>29</v>
      </c>
      <c r="O14" s="3" t="s">
        <v>30</v>
      </c>
      <c r="P14" s="3" t="s">
        <v>31</v>
      </c>
      <c r="Q14" s="3" t="s">
        <v>32</v>
      </c>
      <c r="R14" s="2">
        <v>43399.435474537036</v>
      </c>
      <c r="S14" s="2">
        <v>43399.435474537036</v>
      </c>
      <c r="T14" s="2">
        <v>43399.440393518518</v>
      </c>
      <c r="U14" s="2">
        <v>43399.440393518518</v>
      </c>
      <c r="V14" s="3"/>
      <c r="W14" s="8">
        <f t="shared" si="2"/>
        <v>43399.431423611109</v>
      </c>
      <c r="X14" s="9">
        <f t="shared" si="3"/>
        <v>4.6643518508062698E-3</v>
      </c>
      <c r="Y14" s="9">
        <f t="shared" si="4"/>
        <v>4.6643518508062698E-3</v>
      </c>
      <c r="Z14" s="10"/>
      <c r="AA14" s="10">
        <f t="shared" si="5"/>
        <v>0</v>
      </c>
      <c r="AB14" s="10">
        <f t="shared" si="6"/>
        <v>3.7152777804294601E-3</v>
      </c>
      <c r="AC14" s="10"/>
      <c r="AD14" s="10"/>
      <c r="AE14" s="71">
        <f t="shared" si="7"/>
        <v>43399.431250000001</v>
      </c>
      <c r="AF14" s="71">
        <f t="shared" si="8"/>
        <v>43399.439583333333</v>
      </c>
      <c r="AG14" s="26" t="str">
        <f t="shared" si="9"/>
        <v>43399.4312543399.4395833333</v>
      </c>
      <c r="AH14" s="26" t="e">
        <f>VLOOKUP(AG14,simple_survey!$M$841:$N$1083,2,FALSE)</f>
        <v>#N/A</v>
      </c>
    </row>
    <row r="15" spans="1:38" s="7" customFormat="1" hidden="1" x14ac:dyDescent="0.4">
      <c r="A15" s="16" t="str">
        <f t="shared" si="0"/>
        <v>-</v>
      </c>
      <c r="B15" s="16" t="str">
        <f t="shared" si="1"/>
        <v>-</v>
      </c>
      <c r="C15" s="7">
        <v>10</v>
      </c>
      <c r="D15" s="2">
        <v>43399.434421296297</v>
      </c>
      <c r="E15" s="3">
        <v>6601</v>
      </c>
      <c r="F15" s="3" t="s">
        <v>33</v>
      </c>
      <c r="G15" s="3">
        <v>3175</v>
      </c>
      <c r="H15" s="3">
        <v>892</v>
      </c>
      <c r="I15" s="3">
        <v>3</v>
      </c>
      <c r="J15" s="3">
        <v>1</v>
      </c>
      <c r="K15" s="3"/>
      <c r="L15" s="2">
        <v>43399.43577546296</v>
      </c>
      <c r="M15" s="2">
        <v>43399.441944444443</v>
      </c>
      <c r="N15" s="3" t="s">
        <v>34</v>
      </c>
      <c r="O15" s="3" t="s">
        <v>35</v>
      </c>
      <c r="P15" s="3" t="s">
        <v>31</v>
      </c>
      <c r="Q15" s="3" t="s">
        <v>32</v>
      </c>
      <c r="R15" s="2">
        <v>43399.43546296296</v>
      </c>
      <c r="S15" s="2">
        <v>43399.43546296296</v>
      </c>
      <c r="T15" s="2">
        <v>43399.443599537037</v>
      </c>
      <c r="U15" s="2">
        <v>43399.443599537037</v>
      </c>
      <c r="V15" s="3"/>
      <c r="W15" s="8">
        <f t="shared" si="2"/>
        <v>43399.434421296297</v>
      </c>
      <c r="X15" s="9">
        <f t="shared" si="3"/>
        <v>6.1689814829151146E-3</v>
      </c>
      <c r="Y15" s="9">
        <f t="shared" si="4"/>
        <v>6.1689814829151146E-3</v>
      </c>
      <c r="Z15" s="10"/>
      <c r="AA15" s="10">
        <f t="shared" si="5"/>
        <v>3.125000002910383E-4</v>
      </c>
      <c r="AB15" s="10">
        <f t="shared" si="6"/>
        <v>1.3541666630771942E-3</v>
      </c>
      <c r="AC15" s="10"/>
      <c r="AD15" s="10"/>
      <c r="AE15" s="71">
        <f t="shared" si="7"/>
        <v>43399.434027777781</v>
      </c>
      <c r="AF15" s="71">
        <f t="shared" si="8"/>
        <v>43399.441666666666</v>
      </c>
      <c r="AG15" s="26" t="str">
        <f t="shared" si="9"/>
        <v>43399.434027777843399.4416666667</v>
      </c>
      <c r="AH15" s="26" t="e">
        <f>VLOOKUP(AG15,simple_survey!$M$841:$N$1083,2,FALSE)</f>
        <v>#N/A</v>
      </c>
      <c r="AL15" s="3"/>
    </row>
    <row r="16" spans="1:38" s="7" customFormat="1" hidden="1" x14ac:dyDescent="0.4">
      <c r="A16" s="16" t="str">
        <f t="shared" si="0"/>
        <v>-</v>
      </c>
      <c r="B16" s="16" t="str">
        <f t="shared" si="1"/>
        <v>-</v>
      </c>
      <c r="C16" s="7">
        <v>10</v>
      </c>
      <c r="D16" s="2">
        <v>43399.438101851854</v>
      </c>
      <c r="E16" s="3">
        <v>6602</v>
      </c>
      <c r="F16" s="3" t="s">
        <v>18</v>
      </c>
      <c r="G16" s="3">
        <v>1340</v>
      </c>
      <c r="H16" s="3">
        <v>670</v>
      </c>
      <c r="I16" s="3">
        <v>7</v>
      </c>
      <c r="J16" s="3">
        <v>1</v>
      </c>
      <c r="K16" s="3"/>
      <c r="L16" s="2">
        <v>43399.440046296295</v>
      </c>
      <c r="M16" s="2">
        <v>43399.445590277777</v>
      </c>
      <c r="N16" s="3" t="s">
        <v>19</v>
      </c>
      <c r="O16" s="3" t="s">
        <v>20</v>
      </c>
      <c r="P16" s="3" t="s">
        <v>63</v>
      </c>
      <c r="Q16" s="3" t="s">
        <v>64</v>
      </c>
      <c r="R16" s="2">
        <v>43399.440046296295</v>
      </c>
      <c r="S16" s="2">
        <v>43399.440046296295</v>
      </c>
      <c r="T16" s="2">
        <v>43399.446712962963</v>
      </c>
      <c r="U16" s="2">
        <v>43399.446712962963</v>
      </c>
      <c r="V16" s="3"/>
      <c r="W16" s="8">
        <f t="shared" si="2"/>
        <v>43399.438101851854</v>
      </c>
      <c r="X16" s="9">
        <f t="shared" si="3"/>
        <v>5.543981482333038E-3</v>
      </c>
      <c r="Y16" s="9">
        <f t="shared" si="4"/>
        <v>5.543981482333038E-3</v>
      </c>
      <c r="Z16" s="10"/>
      <c r="AA16" s="10">
        <f t="shared" si="5"/>
        <v>0</v>
      </c>
      <c r="AB16" s="10">
        <f t="shared" si="6"/>
        <v>1.9444444405962713E-3</v>
      </c>
      <c r="AC16" s="10"/>
      <c r="AD16" s="10"/>
      <c r="AE16" s="71">
        <f t="shared" si="7"/>
        <v>43399.4375</v>
      </c>
      <c r="AF16" s="71">
        <f t="shared" si="8"/>
        <v>43399.445138888892</v>
      </c>
      <c r="AG16" s="26" t="str">
        <f t="shared" si="9"/>
        <v>43399.437543399.4451388889</v>
      </c>
      <c r="AH16" s="26" t="e">
        <f>VLOOKUP(AG16,simple_survey!$M$841:$N$1083,2,FALSE)</f>
        <v>#N/A</v>
      </c>
    </row>
    <row r="17" spans="1:38" s="7" customFormat="1" hidden="1" x14ac:dyDescent="0.4">
      <c r="A17" s="16" t="str">
        <f t="shared" si="0"/>
        <v>-</v>
      </c>
      <c r="B17" s="16" t="str">
        <f t="shared" si="1"/>
        <v>-</v>
      </c>
      <c r="C17" s="7">
        <v>10</v>
      </c>
      <c r="D17" s="2">
        <v>43399.438344907408</v>
      </c>
      <c r="E17" s="3">
        <v>6603</v>
      </c>
      <c r="F17" s="3" t="s">
        <v>18</v>
      </c>
      <c r="G17" s="3">
        <v>3401</v>
      </c>
      <c r="H17" s="3">
        <v>787</v>
      </c>
      <c r="I17" s="3">
        <v>5</v>
      </c>
      <c r="J17" s="3">
        <v>1</v>
      </c>
      <c r="K17" s="3"/>
      <c r="L17" s="2">
        <v>43399.440127314818</v>
      </c>
      <c r="M17" s="2">
        <v>43399.449467592596</v>
      </c>
      <c r="N17" s="3" t="s">
        <v>63</v>
      </c>
      <c r="O17" s="3" t="s">
        <v>64</v>
      </c>
      <c r="P17" s="3" t="s">
        <v>55</v>
      </c>
      <c r="Q17" s="3" t="s">
        <v>56</v>
      </c>
      <c r="R17" s="2">
        <v>43399.440474537034</v>
      </c>
      <c r="S17" s="2">
        <v>43399.442557870374</v>
      </c>
      <c r="T17" s="2">
        <v>43399.451770833337</v>
      </c>
      <c r="U17" s="2">
        <v>43399.45616898148</v>
      </c>
      <c r="V17" s="3"/>
      <c r="W17" s="8">
        <f t="shared" si="2"/>
        <v>43399.438344907408</v>
      </c>
      <c r="X17" s="9">
        <f t="shared" si="3"/>
        <v>9.340277778392192E-3</v>
      </c>
      <c r="Y17" s="9">
        <f t="shared" si="4"/>
        <v>9.340277778392192E-3</v>
      </c>
      <c r="Z17" s="10"/>
      <c r="AA17" s="10">
        <f t="shared" si="5"/>
        <v>0</v>
      </c>
      <c r="AB17" s="10">
        <f t="shared" si="6"/>
        <v>1.7824074093368836E-3</v>
      </c>
      <c r="AC17" s="10"/>
      <c r="AD17" s="10"/>
      <c r="AE17" s="71">
        <f t="shared" si="7"/>
        <v>43399.438194444447</v>
      </c>
      <c r="AF17" s="71">
        <f t="shared" si="8"/>
        <v>43399.449305555558</v>
      </c>
      <c r="AG17" s="26" t="str">
        <f t="shared" si="9"/>
        <v>43399.438194444443399.4493055556</v>
      </c>
      <c r="AH17" s="26" t="e">
        <f>VLOOKUP(AG17,simple_survey!$M$841:$N$1083,2,FALSE)</f>
        <v>#N/A</v>
      </c>
    </row>
    <row r="18" spans="1:38" s="7" customFormat="1" hidden="1" x14ac:dyDescent="0.4">
      <c r="A18" s="16" t="str">
        <f t="shared" si="0"/>
        <v>-</v>
      </c>
      <c r="B18" s="16" t="str">
        <f t="shared" si="1"/>
        <v>-</v>
      </c>
      <c r="C18" s="7">
        <v>10</v>
      </c>
      <c r="D18" s="2">
        <v>43399.438715277778</v>
      </c>
      <c r="E18" s="3">
        <v>6604</v>
      </c>
      <c r="F18" s="3" t="s">
        <v>33</v>
      </c>
      <c r="G18" s="3">
        <v>3048</v>
      </c>
      <c r="H18" s="3">
        <v>1292</v>
      </c>
      <c r="I18" s="3">
        <v>5</v>
      </c>
      <c r="J18" s="3">
        <v>3</v>
      </c>
      <c r="K18" s="3"/>
      <c r="L18" s="2">
        <v>43399.439826388887</v>
      </c>
      <c r="M18" s="2">
        <v>43399.445555555554</v>
      </c>
      <c r="N18" s="3" t="s">
        <v>63</v>
      </c>
      <c r="O18" s="3" t="s">
        <v>64</v>
      </c>
      <c r="P18" s="3" t="s">
        <v>50</v>
      </c>
      <c r="Q18" s="3" t="s">
        <v>51</v>
      </c>
      <c r="R18" s="2">
        <v>43399.441516203704</v>
      </c>
      <c r="S18" s="2">
        <v>43399.441516203704</v>
      </c>
      <c r="T18" s="2">
        <v>43399.452638888892</v>
      </c>
      <c r="U18" s="2">
        <v>43399.452638888892</v>
      </c>
      <c r="V18" s="3"/>
      <c r="W18" s="8">
        <f t="shared" si="2"/>
        <v>43399.438715277778</v>
      </c>
      <c r="X18" s="9">
        <f t="shared" si="3"/>
        <v>5.7291666671517305E-3</v>
      </c>
      <c r="Y18" s="9">
        <f t="shared" si="4"/>
        <v>1.7187500001455192E-2</v>
      </c>
      <c r="Z18" s="10"/>
      <c r="AA18" s="10">
        <f t="shared" si="5"/>
        <v>0</v>
      </c>
      <c r="AB18" s="10">
        <f t="shared" si="6"/>
        <v>1.111111108912155E-3</v>
      </c>
      <c r="AC18" s="10"/>
      <c r="AD18" s="10"/>
      <c r="AE18" s="71">
        <f t="shared" si="7"/>
        <v>43399.438194444447</v>
      </c>
      <c r="AF18" s="71">
        <f t="shared" si="8"/>
        <v>43399.445138888892</v>
      </c>
      <c r="AG18" s="26" t="str">
        <f t="shared" si="9"/>
        <v>43399.438194444443399.4451388889</v>
      </c>
      <c r="AH18" s="26" t="e">
        <f>VLOOKUP(AG18,simple_survey!$M$841:$N$1083,2,FALSE)</f>
        <v>#N/A</v>
      </c>
    </row>
    <row r="19" spans="1:38" s="7" customFormat="1" hidden="1" x14ac:dyDescent="0.4">
      <c r="A19" s="16" t="str">
        <f t="shared" si="0"/>
        <v>-</v>
      </c>
      <c r="B19" s="16" t="str">
        <f t="shared" si="1"/>
        <v>-</v>
      </c>
      <c r="C19" s="7">
        <v>10</v>
      </c>
      <c r="D19" s="2">
        <v>43399.439606481479</v>
      </c>
      <c r="E19" s="3">
        <v>6606</v>
      </c>
      <c r="F19" s="3" t="s">
        <v>94</v>
      </c>
      <c r="G19" s="3">
        <v>0</v>
      </c>
      <c r="H19" s="3">
        <v>1180</v>
      </c>
      <c r="I19" s="3">
        <v>6</v>
      </c>
      <c r="J19" s="3">
        <v>4</v>
      </c>
      <c r="K19" s="3"/>
      <c r="L19" s="2">
        <v>43399.445115740738</v>
      </c>
      <c r="M19" s="2">
        <v>43399.44809027778</v>
      </c>
      <c r="N19" s="3" t="s">
        <v>41</v>
      </c>
      <c r="O19" s="3" t="s">
        <v>42</v>
      </c>
      <c r="P19" s="3" t="s">
        <v>80</v>
      </c>
      <c r="Q19" s="3" t="s">
        <v>81</v>
      </c>
      <c r="R19" s="2">
        <v>43399.442986111113</v>
      </c>
      <c r="S19" s="2">
        <v>43399.442986111113</v>
      </c>
      <c r="T19" s="2">
        <v>43399.448067129626</v>
      </c>
      <c r="U19" s="2">
        <v>43399.448067129626</v>
      </c>
      <c r="V19" s="3"/>
      <c r="W19" s="8">
        <f t="shared" si="2"/>
        <v>43399.439606481479</v>
      </c>
      <c r="X19" s="9">
        <f t="shared" si="3"/>
        <v>2.9745370411546901E-3</v>
      </c>
      <c r="Y19" s="9">
        <f t="shared" si="4"/>
        <v>1.189814816461876E-2</v>
      </c>
      <c r="Z19" s="10"/>
      <c r="AA19" s="10">
        <f t="shared" si="5"/>
        <v>2.1296296254149638E-3</v>
      </c>
      <c r="AB19" s="10">
        <f t="shared" si="6"/>
        <v>5.5092592592700385E-3</v>
      </c>
      <c r="AC19" s="10"/>
      <c r="AD19" s="10"/>
      <c r="AE19" s="71">
        <f t="shared" si="7"/>
        <v>43399.439583333333</v>
      </c>
      <c r="AF19" s="71">
        <f t="shared" si="8"/>
        <v>43399.447916666664</v>
      </c>
      <c r="AG19" s="26" t="str">
        <f t="shared" si="9"/>
        <v>43399.439583333343399.4479166667</v>
      </c>
      <c r="AH19" s="26" t="e">
        <f>VLOOKUP(AG19,simple_survey!$M$841:$N$1083,2,FALSE)</f>
        <v>#N/A</v>
      </c>
    </row>
    <row r="20" spans="1:38" s="7" customFormat="1" hidden="1" x14ac:dyDescent="0.4">
      <c r="A20" s="16" t="str">
        <f t="shared" si="0"/>
        <v>-</v>
      </c>
      <c r="B20" s="16" t="str">
        <f t="shared" si="1"/>
        <v>-</v>
      </c>
      <c r="C20" s="7">
        <v>10</v>
      </c>
      <c r="D20" s="2">
        <v>43399.44091435185</v>
      </c>
      <c r="E20" s="3">
        <v>6607</v>
      </c>
      <c r="F20" s="3" t="s">
        <v>94</v>
      </c>
      <c r="G20" s="3">
        <v>0</v>
      </c>
      <c r="H20" s="3">
        <v>1226</v>
      </c>
      <c r="I20" s="3">
        <v>8</v>
      </c>
      <c r="J20" s="3">
        <v>1</v>
      </c>
      <c r="K20" s="3"/>
      <c r="L20" s="2">
        <v>43399.444363425922</v>
      </c>
      <c r="M20" s="2">
        <v>43399.447928240741</v>
      </c>
      <c r="N20" s="3" t="s">
        <v>37</v>
      </c>
      <c r="O20" s="3" t="s">
        <v>38</v>
      </c>
      <c r="P20" s="3" t="s">
        <v>31</v>
      </c>
      <c r="Q20" s="3" t="s">
        <v>32</v>
      </c>
      <c r="R20" s="2">
        <v>43399.4450462963</v>
      </c>
      <c r="S20" s="2">
        <v>43399.447581018518</v>
      </c>
      <c r="T20" s="2">
        <v>43399.449247685188</v>
      </c>
      <c r="U20" s="2">
        <v>43399.45212962963</v>
      </c>
      <c r="V20" s="3"/>
      <c r="W20" s="8">
        <f t="shared" si="2"/>
        <v>43399.44091435185</v>
      </c>
      <c r="X20" s="9">
        <f t="shared" si="3"/>
        <v>3.5648148186737671E-3</v>
      </c>
      <c r="Y20" s="9">
        <f t="shared" si="4"/>
        <v>3.5648148186737671E-3</v>
      </c>
      <c r="Z20" s="10"/>
      <c r="AA20" s="10">
        <f t="shared" si="5"/>
        <v>0</v>
      </c>
      <c r="AB20" s="10">
        <f t="shared" si="6"/>
        <v>3.4490740727051161E-3</v>
      </c>
      <c r="AC20" s="10"/>
      <c r="AD20" s="10"/>
      <c r="AE20" s="71">
        <f t="shared" si="7"/>
        <v>43399.44027777778</v>
      </c>
      <c r="AF20" s="71">
        <f t="shared" si="8"/>
        <v>43399.447916666664</v>
      </c>
      <c r="AG20" s="26" t="str">
        <f t="shared" si="9"/>
        <v>43399.440277777843399.4479166667</v>
      </c>
      <c r="AH20" s="26" t="e">
        <f>VLOOKUP(AG20,simple_survey!$M$841:$N$1083,2,FALSE)</f>
        <v>#N/A</v>
      </c>
    </row>
    <row r="21" spans="1:38" s="7" customFormat="1" hidden="1" x14ac:dyDescent="0.4">
      <c r="A21" s="16" t="str">
        <f t="shared" ref="A21:A28" si="10">IF(V21&gt;0, "★", "-")</f>
        <v>-</v>
      </c>
      <c r="B21" s="16" t="str">
        <f t="shared" ref="B21:B28" si="11">IF(K21&gt;0, "☆", "-")</f>
        <v>-</v>
      </c>
      <c r="C21" s="7">
        <v>10</v>
      </c>
      <c r="D21" s="2">
        <v>43399.443449074075</v>
      </c>
      <c r="E21" s="3">
        <v>6608</v>
      </c>
      <c r="F21" s="3" t="s">
        <v>18</v>
      </c>
      <c r="G21" s="3">
        <v>4054</v>
      </c>
      <c r="H21" s="3">
        <v>855</v>
      </c>
      <c r="I21" s="3">
        <v>8</v>
      </c>
      <c r="J21" s="3">
        <v>1</v>
      </c>
      <c r="K21" s="3"/>
      <c r="L21" s="2">
        <v>43399.448136574072</v>
      </c>
      <c r="M21" s="2">
        <v>43399.453923611109</v>
      </c>
      <c r="N21" s="3" t="s">
        <v>31</v>
      </c>
      <c r="O21" s="3" t="s">
        <v>32</v>
      </c>
      <c r="P21" s="3" t="s">
        <v>27</v>
      </c>
      <c r="Q21" s="3" t="s">
        <v>28</v>
      </c>
      <c r="R21" s="2">
        <v>43399.451435185183</v>
      </c>
      <c r="S21" s="2">
        <v>43399.451435185183</v>
      </c>
      <c r="T21" s="2">
        <v>43399.458298611113</v>
      </c>
      <c r="U21" s="2">
        <v>43399.458298611113</v>
      </c>
      <c r="V21" s="3"/>
      <c r="W21" s="8">
        <f t="shared" si="2"/>
        <v>43399.443449074075</v>
      </c>
      <c r="X21" s="9">
        <f t="shared" si="3"/>
        <v>5.7870370364980772E-3</v>
      </c>
      <c r="Y21" s="9">
        <f t="shared" si="4"/>
        <v>5.7870370364980772E-3</v>
      </c>
      <c r="Z21" s="10"/>
      <c r="AA21" s="10">
        <f t="shared" si="5"/>
        <v>0</v>
      </c>
      <c r="AB21" s="10">
        <f t="shared" si="6"/>
        <v>4.687499997089617E-3</v>
      </c>
      <c r="AC21" s="10"/>
      <c r="AD21" s="10"/>
      <c r="AE21" s="71">
        <f t="shared" ref="AE21:AE84" si="12">INT(D21*1440)/1440</f>
        <v>43399.443055555559</v>
      </c>
      <c r="AF21" s="71">
        <f t="shared" ref="AF21:AF84" si="13">INT(M21*1440)/1440</f>
        <v>43399.453472222223</v>
      </c>
      <c r="AG21" s="26" t="str">
        <f t="shared" ref="AG21:AG84" si="14">CONCATENATE(AE21,AF21)</f>
        <v>43399.443055555643399.4534722222</v>
      </c>
      <c r="AH21" s="73" t="str">
        <f>VLOOKUP(AG21,simple_survey!$M$841:$N$1083,2,FALSE)</f>
        <v>肯定的</v>
      </c>
    </row>
    <row r="22" spans="1:38" s="7" customFormat="1" hidden="1" x14ac:dyDescent="0.4">
      <c r="A22" s="16" t="str">
        <f t="shared" si="10"/>
        <v>-</v>
      </c>
      <c r="B22" s="16" t="str">
        <f t="shared" si="11"/>
        <v>-</v>
      </c>
      <c r="C22" s="7">
        <v>10</v>
      </c>
      <c r="D22" s="2">
        <v>43399.455601851849</v>
      </c>
      <c r="E22" s="3">
        <v>6609</v>
      </c>
      <c r="F22" s="3" t="s">
        <v>94</v>
      </c>
      <c r="G22" s="3">
        <v>0</v>
      </c>
      <c r="H22" s="3">
        <v>918</v>
      </c>
      <c r="I22" s="3">
        <v>7</v>
      </c>
      <c r="J22" s="3">
        <v>1</v>
      </c>
      <c r="K22" s="3"/>
      <c r="L22" s="2">
        <v>43399.457939814813</v>
      </c>
      <c r="M22" s="2">
        <v>43399.460347222222</v>
      </c>
      <c r="N22" s="3" t="s">
        <v>21</v>
      </c>
      <c r="O22" s="3" t="s">
        <v>22</v>
      </c>
      <c r="P22" s="3" t="s">
        <v>37</v>
      </c>
      <c r="Q22" s="3" t="s">
        <v>38</v>
      </c>
      <c r="R22" s="2">
        <v>43399.458796296298</v>
      </c>
      <c r="S22" s="2">
        <v>43399.458796296298</v>
      </c>
      <c r="T22" s="2">
        <v>43399.467175925929</v>
      </c>
      <c r="U22" s="2">
        <v>43399.467175925929</v>
      </c>
      <c r="V22" s="3"/>
      <c r="W22" s="8">
        <f t="shared" si="2"/>
        <v>43399.455601851849</v>
      </c>
      <c r="X22" s="9">
        <f t="shared" si="3"/>
        <v>2.4074074099189602E-3</v>
      </c>
      <c r="Y22" s="9">
        <f t="shared" si="4"/>
        <v>2.4074074099189602E-3</v>
      </c>
      <c r="Z22" s="10"/>
      <c r="AA22" s="10">
        <f t="shared" si="5"/>
        <v>0</v>
      </c>
      <c r="AB22" s="10">
        <f t="shared" si="6"/>
        <v>2.3379629637929611E-3</v>
      </c>
      <c r="AC22" s="10"/>
      <c r="AD22" s="10"/>
      <c r="AE22" s="71">
        <f t="shared" si="12"/>
        <v>43399.455555555556</v>
      </c>
      <c r="AF22" s="71">
        <f t="shared" si="13"/>
        <v>43399.459722222222</v>
      </c>
      <c r="AG22" s="26" t="str">
        <f t="shared" si="14"/>
        <v>43399.455555555643399.4597222222</v>
      </c>
      <c r="AH22" s="26" t="e">
        <f>VLOOKUP(AG22,simple_survey!$M$841:$N$1083,2,FALSE)</f>
        <v>#N/A</v>
      </c>
    </row>
    <row r="23" spans="1:38" s="7" customFormat="1" x14ac:dyDescent="0.4">
      <c r="A23" s="16" t="str">
        <f t="shared" si="10"/>
        <v>★</v>
      </c>
      <c r="B23" s="16" t="str">
        <f t="shared" si="11"/>
        <v>-</v>
      </c>
      <c r="C23" s="7">
        <v>10</v>
      </c>
      <c r="D23" s="2">
        <v>43399.457951388889</v>
      </c>
      <c r="E23" s="3">
        <v>6610</v>
      </c>
      <c r="F23" s="3" t="s">
        <v>94</v>
      </c>
      <c r="G23" s="3">
        <v>0</v>
      </c>
      <c r="H23" s="3">
        <v>529</v>
      </c>
      <c r="I23" s="3">
        <v>9</v>
      </c>
      <c r="J23" s="3">
        <v>3</v>
      </c>
      <c r="K23" s="3"/>
      <c r="L23" s="2">
        <v>43399.478356481479</v>
      </c>
      <c r="M23" s="2">
        <v>43399.482685185183</v>
      </c>
      <c r="N23" s="3" t="s">
        <v>65</v>
      </c>
      <c r="O23" s="3" t="s">
        <v>66</v>
      </c>
      <c r="P23" s="3" t="s">
        <v>25</v>
      </c>
      <c r="Q23" s="3" t="s">
        <v>26</v>
      </c>
      <c r="R23" s="2">
        <v>43399.478495370371</v>
      </c>
      <c r="S23" s="2">
        <v>43399.478495370371</v>
      </c>
      <c r="T23" s="2">
        <v>43399.486712962964</v>
      </c>
      <c r="U23" s="2">
        <v>43399.486712962964</v>
      </c>
      <c r="V23" s="2">
        <v>43399.478495370371</v>
      </c>
      <c r="W23" s="8">
        <f t="shared" si="2"/>
        <v>43399.478495370371</v>
      </c>
      <c r="X23" s="9">
        <f t="shared" si="3"/>
        <v>4.3287037042318843E-3</v>
      </c>
      <c r="Y23" s="9">
        <f t="shared" si="4"/>
        <v>1.2986111112695653E-2</v>
      </c>
      <c r="Z23" s="10"/>
      <c r="AA23" s="10">
        <f t="shared" si="5"/>
        <v>0</v>
      </c>
      <c r="AB23" s="10">
        <f t="shared" si="6"/>
        <v>0</v>
      </c>
      <c r="AC23" s="10"/>
      <c r="AD23" s="10"/>
      <c r="AE23" s="71">
        <f t="shared" si="12"/>
        <v>43399.457638888889</v>
      </c>
      <c r="AF23" s="71">
        <f t="shared" si="13"/>
        <v>43399.482638888891</v>
      </c>
      <c r="AG23" s="26" t="str">
        <f t="shared" si="14"/>
        <v>43399.457638888943399.4826388889</v>
      </c>
      <c r="AH23" s="26" t="e">
        <f>VLOOKUP(AG23,simple_survey!$M$841:$N$1083,2,FALSE)</f>
        <v>#N/A</v>
      </c>
    </row>
    <row r="24" spans="1:38" s="7" customFormat="1" x14ac:dyDescent="0.4">
      <c r="A24" s="16" t="str">
        <f t="shared" si="10"/>
        <v>★</v>
      </c>
      <c r="B24" s="16" t="str">
        <f t="shared" si="11"/>
        <v>-</v>
      </c>
      <c r="C24" s="7">
        <v>10</v>
      </c>
      <c r="D24" s="2">
        <v>43399.458182870374</v>
      </c>
      <c r="E24" s="3">
        <v>6611</v>
      </c>
      <c r="F24" s="3" t="s">
        <v>94</v>
      </c>
      <c r="G24" s="3">
        <v>0</v>
      </c>
      <c r="H24" s="3">
        <v>1155</v>
      </c>
      <c r="I24" s="3">
        <v>6</v>
      </c>
      <c r="J24" s="3">
        <v>1</v>
      </c>
      <c r="K24" s="3"/>
      <c r="L24" s="2">
        <v>43399.501076388886</v>
      </c>
      <c r="M24" s="2">
        <v>43399.503333333334</v>
      </c>
      <c r="N24" s="3" t="s">
        <v>53</v>
      </c>
      <c r="O24" s="3" t="s">
        <v>54</v>
      </c>
      <c r="P24" s="3" t="s">
        <v>50</v>
      </c>
      <c r="Q24" s="3" t="s">
        <v>51</v>
      </c>
      <c r="R24" s="2">
        <v>43399.4997337963</v>
      </c>
      <c r="S24" s="2">
        <v>43399.4997337963</v>
      </c>
      <c r="T24" s="2">
        <v>43399.501863425925</v>
      </c>
      <c r="U24" s="2">
        <v>43399.501863425925</v>
      </c>
      <c r="V24" s="2">
        <v>43399.4997337963</v>
      </c>
      <c r="W24" s="8">
        <f t="shared" si="2"/>
        <v>43399.4997337963</v>
      </c>
      <c r="X24" s="9">
        <f t="shared" si="3"/>
        <v>2.2569444481632672E-3</v>
      </c>
      <c r="Y24" s="9">
        <f t="shared" si="4"/>
        <v>2.2569444481632672E-3</v>
      </c>
      <c r="Z24" s="10"/>
      <c r="AA24" s="10">
        <f t="shared" si="5"/>
        <v>1.3425925862975419E-3</v>
      </c>
      <c r="AB24" s="10">
        <f t="shared" si="6"/>
        <v>1.3425925862975419E-3</v>
      </c>
      <c r="AC24" s="10"/>
      <c r="AD24" s="10"/>
      <c r="AE24" s="71">
        <f t="shared" si="12"/>
        <v>43399.457638888889</v>
      </c>
      <c r="AF24" s="71">
        <f t="shared" si="13"/>
        <v>43399.50277777778</v>
      </c>
      <c r="AG24" s="26" t="str">
        <f t="shared" si="14"/>
        <v>43399.457638888943399.5027777778</v>
      </c>
      <c r="AH24" s="26" t="e">
        <f>VLOOKUP(AG24,simple_survey!$M$841:$N$1083,2,FALSE)</f>
        <v>#N/A</v>
      </c>
      <c r="AJ24" s="8"/>
      <c r="AL24" s="3"/>
    </row>
    <row r="25" spans="1:38" s="7" customFormat="1" hidden="1" x14ac:dyDescent="0.4">
      <c r="A25" s="16" t="str">
        <f t="shared" si="10"/>
        <v>-</v>
      </c>
      <c r="B25" s="16" t="str">
        <f t="shared" si="11"/>
        <v>☆</v>
      </c>
      <c r="C25" s="7">
        <v>10</v>
      </c>
      <c r="D25" s="2">
        <v>43399.398368055554</v>
      </c>
      <c r="E25" s="3">
        <v>6586</v>
      </c>
      <c r="F25" s="3" t="s">
        <v>18</v>
      </c>
      <c r="G25" s="3">
        <v>3955</v>
      </c>
      <c r="H25" s="3">
        <v>416</v>
      </c>
      <c r="I25" s="3">
        <v>5</v>
      </c>
      <c r="J25" s="3">
        <v>1</v>
      </c>
      <c r="K25" s="2">
        <v>43399.398576388892</v>
      </c>
      <c r="L25" s="3"/>
      <c r="M25" s="3"/>
      <c r="N25" s="3" t="s">
        <v>34</v>
      </c>
      <c r="O25" s="3" t="s">
        <v>35</v>
      </c>
      <c r="P25" s="3" t="s">
        <v>29</v>
      </c>
      <c r="Q25" s="3" t="s">
        <v>30</v>
      </c>
      <c r="R25" s="2">
        <v>43399.419722222221</v>
      </c>
      <c r="S25" s="3"/>
      <c r="T25" s="2">
        <v>43399.425671296296</v>
      </c>
      <c r="U25" s="3"/>
      <c r="V25" s="3"/>
      <c r="W25" s="8">
        <f>IF(V25&gt;0,V25,D25)</f>
        <v>43399.398368055554</v>
      </c>
      <c r="X25" s="9">
        <f>M25-L25</f>
        <v>0</v>
      </c>
      <c r="Y25" s="9">
        <f>X25*J25</f>
        <v>0</v>
      </c>
      <c r="Z25" s="10"/>
      <c r="AA25" s="10">
        <f>IF(IF(A25="☆",K25-R25,L25-R25)&lt;0,0,IF(A25="☆",K25-R25,L25-R25))</f>
        <v>0</v>
      </c>
      <c r="AB25" s="10">
        <f>R25-AJ25</f>
        <v>3.055555556784384E-3</v>
      </c>
      <c r="AC25" s="10"/>
      <c r="AD25" s="10"/>
      <c r="AE25" s="71">
        <f t="shared" si="12"/>
        <v>43399.397916666669</v>
      </c>
      <c r="AF25" s="71">
        <f t="shared" si="13"/>
        <v>0</v>
      </c>
      <c r="AG25" s="26" t="str">
        <f t="shared" si="14"/>
        <v>43399.39791666670</v>
      </c>
      <c r="AH25" s="26" t="e">
        <f>VLOOKUP(AG25,simple_survey!$M$841:$N$1083,2,FALSE)</f>
        <v>#N/A</v>
      </c>
      <c r="AJ25" s="8">
        <v>43399.416666666664</v>
      </c>
      <c r="AK25" s="7" t="s">
        <v>96</v>
      </c>
    </row>
    <row r="26" spans="1:38" s="7" customFormat="1" hidden="1" x14ac:dyDescent="0.4">
      <c r="A26" s="16" t="str">
        <f t="shared" si="10"/>
        <v>-</v>
      </c>
      <c r="B26" s="16" t="str">
        <f t="shared" si="11"/>
        <v>☆</v>
      </c>
      <c r="C26" s="7">
        <v>10</v>
      </c>
      <c r="D26" s="2">
        <v>43399.42082175926</v>
      </c>
      <c r="E26" s="3">
        <v>6594</v>
      </c>
      <c r="F26" s="3" t="s">
        <v>33</v>
      </c>
      <c r="G26" s="3">
        <v>3869</v>
      </c>
      <c r="H26" s="3">
        <v>1170</v>
      </c>
      <c r="I26" s="3">
        <v>4</v>
      </c>
      <c r="J26" s="3">
        <v>1</v>
      </c>
      <c r="K26" s="2">
        <v>43399.420960648145</v>
      </c>
      <c r="L26" s="3"/>
      <c r="M26" s="3"/>
      <c r="N26" s="3" t="s">
        <v>78</v>
      </c>
      <c r="O26" s="3" t="s">
        <v>79</v>
      </c>
      <c r="P26" s="3" t="s">
        <v>61</v>
      </c>
      <c r="Q26" s="3" t="s">
        <v>62</v>
      </c>
      <c r="R26" s="2">
        <v>43399.429849537039</v>
      </c>
      <c r="S26" s="3"/>
      <c r="T26" s="2">
        <v>43399.430706018517</v>
      </c>
      <c r="U26" s="3"/>
      <c r="V26" s="3"/>
      <c r="W26" s="8">
        <f>IF(V26&gt;0,V26,D26)</f>
        <v>43399.42082175926</v>
      </c>
      <c r="X26" s="9">
        <f>M26-L26</f>
        <v>0</v>
      </c>
      <c r="Y26" s="9">
        <f>X26*J26</f>
        <v>0</v>
      </c>
      <c r="Z26" s="10"/>
      <c r="AA26" s="10">
        <f>IF(IF(A26="☆",K26-R26,L26-R26)&lt;0,0,IF(A26="☆",K26-R26,L26-R26))</f>
        <v>0</v>
      </c>
      <c r="AB26" s="10">
        <f>IF(IF(B26="☆",(IF(K26&gt;R26,K26-W26,R26-W26)),L26-W26)&lt;0,0,IF(B26="☆",(IF(K26&gt;R26,K26-W26,R26-W26)),L26-W26))</f>
        <v>9.0277777781011537E-3</v>
      </c>
      <c r="AC26" s="10"/>
      <c r="AD26" s="10"/>
      <c r="AE26" s="71">
        <f t="shared" si="12"/>
        <v>43399.420138888891</v>
      </c>
      <c r="AF26" s="71">
        <f t="shared" si="13"/>
        <v>0</v>
      </c>
      <c r="AG26" s="26" t="str">
        <f t="shared" si="14"/>
        <v>43399.42013888890</v>
      </c>
      <c r="AH26" s="26" t="e">
        <f>VLOOKUP(AG26,simple_survey!$M$841:$N$1083,2,FALSE)</f>
        <v>#N/A</v>
      </c>
    </row>
    <row r="27" spans="1:38" s="7" customFormat="1" hidden="1" x14ac:dyDescent="0.4">
      <c r="A27" s="16" t="str">
        <f t="shared" si="10"/>
        <v>-</v>
      </c>
      <c r="B27" s="16" t="str">
        <f t="shared" si="11"/>
        <v>☆</v>
      </c>
      <c r="C27" s="7">
        <v>10</v>
      </c>
      <c r="D27" s="2">
        <v>43399.434374999997</v>
      </c>
      <c r="E27" s="3">
        <v>6600</v>
      </c>
      <c r="F27" s="3" t="s">
        <v>18</v>
      </c>
      <c r="G27" s="3">
        <v>3401</v>
      </c>
      <c r="H27" s="3">
        <v>986</v>
      </c>
      <c r="I27" s="3">
        <v>5</v>
      </c>
      <c r="J27" s="3">
        <v>1</v>
      </c>
      <c r="K27" s="2">
        <v>43399.437650462962</v>
      </c>
      <c r="L27" s="3"/>
      <c r="M27" s="3"/>
      <c r="N27" s="3" t="s">
        <v>63</v>
      </c>
      <c r="O27" s="3" t="s">
        <v>64</v>
      </c>
      <c r="P27" s="3" t="s">
        <v>39</v>
      </c>
      <c r="Q27" s="3" t="s">
        <v>40</v>
      </c>
      <c r="R27" s="2">
        <v>43399.43986111111</v>
      </c>
      <c r="S27" s="3"/>
      <c r="T27" s="2">
        <v>43399.45045138889</v>
      </c>
      <c r="U27" s="3"/>
      <c r="V27" s="3"/>
      <c r="W27" s="8">
        <f>IF(V27&gt;0,V27,D27)</f>
        <v>43399.434374999997</v>
      </c>
      <c r="X27" s="9">
        <f>M27-L27</f>
        <v>0</v>
      </c>
      <c r="Y27" s="9">
        <f>X27*J27</f>
        <v>0</v>
      </c>
      <c r="Z27" s="10"/>
      <c r="AA27" s="10">
        <f>IF(IF(A27="☆",K27-R27,L27-R27)&lt;0,0,IF(A27="☆",K27-R27,L27-R27))</f>
        <v>0</v>
      </c>
      <c r="AB27" s="10">
        <f>IF(IF(B27="☆",(IF(K27&gt;R27,K27-W27,R27-W27)),L27-W27)&lt;0,0,IF(B27="☆",(IF(K27&gt;R27,K27-W27,R27-W27)),L27-W27))</f>
        <v>5.4861111129866913E-3</v>
      </c>
      <c r="AC27" s="10"/>
      <c r="AD27" s="10"/>
      <c r="AE27" s="71">
        <f t="shared" si="12"/>
        <v>43399.434027777781</v>
      </c>
      <c r="AF27" s="71">
        <f t="shared" si="13"/>
        <v>0</v>
      </c>
      <c r="AG27" s="26" t="str">
        <f t="shared" si="14"/>
        <v>43399.43402777780</v>
      </c>
      <c r="AH27" s="26" t="e">
        <f>VLOOKUP(AG27,simple_survey!$M$841:$N$1083,2,FALSE)</f>
        <v>#N/A</v>
      </c>
    </row>
    <row r="28" spans="1:38" s="12" customFormat="1" hidden="1" x14ac:dyDescent="0.4">
      <c r="A28" s="17" t="str">
        <f t="shared" si="10"/>
        <v>-</v>
      </c>
      <c r="B28" s="17" t="str">
        <f t="shared" si="11"/>
        <v>☆</v>
      </c>
      <c r="C28" s="12">
        <v>10</v>
      </c>
      <c r="D28" s="4">
        <v>43399.438738425924</v>
      </c>
      <c r="E28" s="5">
        <v>6605</v>
      </c>
      <c r="F28" s="5" t="s">
        <v>93</v>
      </c>
      <c r="G28" s="5">
        <v>0</v>
      </c>
      <c r="H28" s="5">
        <v>950</v>
      </c>
      <c r="I28" s="5">
        <v>9</v>
      </c>
      <c r="J28" s="5">
        <v>1</v>
      </c>
      <c r="K28" s="4">
        <v>43399.440393518518</v>
      </c>
      <c r="L28" s="5"/>
      <c r="M28" s="5"/>
      <c r="N28" s="5" t="s">
        <v>37</v>
      </c>
      <c r="O28" s="5" t="s">
        <v>38</v>
      </c>
      <c r="P28" s="5" t="s">
        <v>23</v>
      </c>
      <c r="Q28" s="5" t="s">
        <v>24</v>
      </c>
      <c r="R28" s="4">
        <v>43399.444675925923</v>
      </c>
      <c r="S28" s="5"/>
      <c r="T28" s="4">
        <v>43399.44840277778</v>
      </c>
      <c r="U28" s="5"/>
      <c r="V28" s="5"/>
      <c r="W28" s="13">
        <f>IF(V28&gt;0,V28,D28)</f>
        <v>43399.438738425924</v>
      </c>
      <c r="X28" s="18">
        <f>M28-L28</f>
        <v>0</v>
      </c>
      <c r="Y28" s="18">
        <f>X28*J28</f>
        <v>0</v>
      </c>
      <c r="Z28" s="19"/>
      <c r="AA28" s="19">
        <f>IF(IF(A28="☆",K28-R28,L28-R28)&lt;0,0,IF(A28="☆",K28-R28,L28-R28))</f>
        <v>0</v>
      </c>
      <c r="AB28" s="19">
        <f>IF(IF(B28="☆",(IF(K28&gt;R28,K28-W28,R28-W28)),L28-W28)&lt;0,0,IF(B28="☆",(IF(K28&gt;R28,K28-W28,R28-W28)),L28-W28))</f>
        <v>5.9374999982537702E-3</v>
      </c>
      <c r="AC28" s="19"/>
      <c r="AD28" s="19"/>
      <c r="AE28" s="71">
        <f t="shared" si="12"/>
        <v>43399.438194444447</v>
      </c>
      <c r="AF28" s="71">
        <f t="shared" si="13"/>
        <v>0</v>
      </c>
      <c r="AG28" s="26" t="str">
        <f t="shared" si="14"/>
        <v>43399.43819444440</v>
      </c>
      <c r="AH28" s="26" t="e">
        <f>VLOOKUP(AG28,simple_survey!$M$841:$N$1083,2,FALSE)</f>
        <v>#N/A</v>
      </c>
    </row>
    <row r="29" spans="1:38" s="23" customFormat="1" hidden="1" x14ac:dyDescent="0.4">
      <c r="A29" s="20" t="str">
        <f t="shared" ref="A29:A35" si="15">IF(V29&gt;0, "★", "-")</f>
        <v>-</v>
      </c>
      <c r="B29" s="20" t="str">
        <f t="shared" ref="B29:B35" si="16">IF(K29&gt;0, "☆", "-")</f>
        <v>-</v>
      </c>
      <c r="C29" s="23">
        <v>11</v>
      </c>
      <c r="D29" s="22">
        <v>43399.459930555553</v>
      </c>
      <c r="E29" s="21">
        <v>6612</v>
      </c>
      <c r="F29" s="21" t="s">
        <v>18</v>
      </c>
      <c r="G29" s="21">
        <v>3956</v>
      </c>
      <c r="H29" s="21">
        <v>1032</v>
      </c>
      <c r="I29" s="21">
        <v>4</v>
      </c>
      <c r="J29" s="21">
        <v>1</v>
      </c>
      <c r="K29" s="21"/>
      <c r="L29" s="22">
        <v>43399.463692129626</v>
      </c>
      <c r="M29" s="22">
        <v>43399.471018518518</v>
      </c>
      <c r="N29" s="21" t="s">
        <v>27</v>
      </c>
      <c r="O29" s="21" t="s">
        <v>28</v>
      </c>
      <c r="P29" s="21" t="s">
        <v>65</v>
      </c>
      <c r="Q29" s="21" t="s">
        <v>66</v>
      </c>
      <c r="R29" s="22">
        <v>43399.462291666663</v>
      </c>
      <c r="S29" s="22">
        <v>43399.462291666663</v>
      </c>
      <c r="T29" s="22">
        <v>43399.470219907409</v>
      </c>
      <c r="U29" s="22">
        <v>43399.470219907409</v>
      </c>
      <c r="V29" s="21"/>
      <c r="W29" s="24">
        <f t="shared" si="2"/>
        <v>43399.459930555553</v>
      </c>
      <c r="X29" s="25">
        <f t="shared" si="3"/>
        <v>7.3263888916699216E-3</v>
      </c>
      <c r="Y29" s="25">
        <f t="shared" si="4"/>
        <v>7.3263888916699216E-3</v>
      </c>
      <c r="Z29" s="26">
        <f>SUM(Y29:Y39)</f>
        <v>0.1143171296644141</v>
      </c>
      <c r="AA29" s="26">
        <f t="shared" si="5"/>
        <v>1.4004629629198462E-3</v>
      </c>
      <c r="AB29" s="26">
        <f t="shared" si="6"/>
        <v>3.7615740729961544E-3</v>
      </c>
      <c r="AC29" s="26">
        <f>AVERAGE(AB29:AB39)</f>
        <v>3.3996212097752668E-3</v>
      </c>
      <c r="AD29" s="26">
        <f>MEDIAN(AB29:AB39)</f>
        <v>3.6805555500905029E-3</v>
      </c>
      <c r="AE29" s="71">
        <f t="shared" si="12"/>
        <v>43399.459722222222</v>
      </c>
      <c r="AF29" s="71">
        <f t="shared" si="13"/>
        <v>43399.470833333333</v>
      </c>
      <c r="AG29" s="26" t="str">
        <f t="shared" si="14"/>
        <v>43399.459722222243399.4708333333</v>
      </c>
      <c r="AH29" s="26" t="e">
        <f>VLOOKUP(AG29,simple_survey!$M$841:$N$1083,2,FALSE)</f>
        <v>#N/A</v>
      </c>
    </row>
    <row r="30" spans="1:38" s="7" customFormat="1" hidden="1" x14ac:dyDescent="0.4">
      <c r="A30" s="16" t="str">
        <f t="shared" si="15"/>
        <v>-</v>
      </c>
      <c r="B30" s="16" t="str">
        <f t="shared" si="16"/>
        <v>-</v>
      </c>
      <c r="C30" s="7">
        <v>11</v>
      </c>
      <c r="D30" s="2">
        <v>43399.46465277778</v>
      </c>
      <c r="E30" s="3">
        <v>6613</v>
      </c>
      <c r="F30" s="3" t="s">
        <v>18</v>
      </c>
      <c r="G30" s="3">
        <v>3765</v>
      </c>
      <c r="H30" s="3">
        <v>830</v>
      </c>
      <c r="I30" s="3">
        <v>2</v>
      </c>
      <c r="J30" s="3">
        <v>1</v>
      </c>
      <c r="K30" s="3"/>
      <c r="L30" s="2">
        <v>43399.466435185182</v>
      </c>
      <c r="M30" s="2">
        <v>43399.470902777779</v>
      </c>
      <c r="N30" s="3" t="s">
        <v>80</v>
      </c>
      <c r="O30" s="3" t="s">
        <v>81</v>
      </c>
      <c r="P30" s="3" t="s">
        <v>27</v>
      </c>
      <c r="Q30" s="3" t="s">
        <v>28</v>
      </c>
      <c r="R30" s="2">
        <v>43399.46607638889</v>
      </c>
      <c r="S30" s="2">
        <v>43399.467268518521</v>
      </c>
      <c r="T30" s="2">
        <v>43399.471493055556</v>
      </c>
      <c r="U30" s="2">
        <v>43399.472685185188</v>
      </c>
      <c r="V30" s="3"/>
      <c r="W30" s="8">
        <f t="shared" si="2"/>
        <v>43399.46465277778</v>
      </c>
      <c r="X30" s="9">
        <f t="shared" si="3"/>
        <v>4.4675925964838825E-3</v>
      </c>
      <c r="Y30" s="9">
        <f t="shared" si="4"/>
        <v>4.4675925964838825E-3</v>
      </c>
      <c r="Z30" s="10"/>
      <c r="AA30" s="10">
        <f t="shared" si="5"/>
        <v>3.5879629285773262E-4</v>
      </c>
      <c r="AB30" s="10">
        <f t="shared" si="6"/>
        <v>1.782407402060926E-3</v>
      </c>
      <c r="AC30" s="10"/>
      <c r="AD30" s="10"/>
      <c r="AE30" s="71">
        <f t="shared" si="12"/>
        <v>43399.464583333334</v>
      </c>
      <c r="AF30" s="71">
        <f t="shared" si="13"/>
        <v>43399.470833333333</v>
      </c>
      <c r="AG30" s="26" t="str">
        <f t="shared" si="14"/>
        <v>43399.464583333343399.4708333333</v>
      </c>
      <c r="AH30" s="26" t="e">
        <f>VLOOKUP(AG30,simple_survey!$M$841:$N$1083,2,FALSE)</f>
        <v>#N/A</v>
      </c>
    </row>
    <row r="31" spans="1:38" s="7" customFormat="1" hidden="1" x14ac:dyDescent="0.4">
      <c r="A31" s="16" t="str">
        <f t="shared" si="15"/>
        <v>-</v>
      </c>
      <c r="B31" s="16" t="str">
        <f t="shared" si="16"/>
        <v>-</v>
      </c>
      <c r="C31" s="7">
        <v>11</v>
      </c>
      <c r="D31" s="2">
        <v>43399.465370370373</v>
      </c>
      <c r="E31" s="3">
        <v>6614</v>
      </c>
      <c r="F31" s="3" t="s">
        <v>33</v>
      </c>
      <c r="G31" s="3">
        <v>3711</v>
      </c>
      <c r="H31" s="3">
        <v>414</v>
      </c>
      <c r="I31" s="3">
        <v>2</v>
      </c>
      <c r="J31" s="3">
        <v>1</v>
      </c>
      <c r="K31" s="3"/>
      <c r="L31" s="2">
        <v>43399.471226851849</v>
      </c>
      <c r="M31" s="2">
        <v>43399.476817129631</v>
      </c>
      <c r="N31" s="3" t="s">
        <v>27</v>
      </c>
      <c r="O31" s="3" t="s">
        <v>28</v>
      </c>
      <c r="P31" s="3" t="s">
        <v>45</v>
      </c>
      <c r="Q31" s="3" t="s">
        <v>92</v>
      </c>
      <c r="R31" s="2">
        <v>43399.472685185188</v>
      </c>
      <c r="S31" s="2">
        <v>43399.472685185188</v>
      </c>
      <c r="T31" s="2">
        <v>43399.477673611109</v>
      </c>
      <c r="U31" s="2">
        <v>43399.477673611109</v>
      </c>
      <c r="V31" s="3"/>
      <c r="W31" s="8">
        <f t="shared" si="2"/>
        <v>43399.465370370373</v>
      </c>
      <c r="X31" s="9">
        <f t="shared" si="3"/>
        <v>5.5902777821756899E-3</v>
      </c>
      <c r="Y31" s="9">
        <f t="shared" si="4"/>
        <v>5.5902777821756899E-3</v>
      </c>
      <c r="Z31" s="10"/>
      <c r="AA31" s="10">
        <f t="shared" si="5"/>
        <v>0</v>
      </c>
      <c r="AB31" s="10">
        <f t="shared" si="6"/>
        <v>5.8564814753481187E-3</v>
      </c>
      <c r="AC31" s="10"/>
      <c r="AD31" s="10"/>
      <c r="AE31" s="71">
        <f t="shared" si="12"/>
        <v>43399.465277777781</v>
      </c>
      <c r="AF31" s="71">
        <f t="shared" si="13"/>
        <v>43399.476388888892</v>
      </c>
      <c r="AG31" s="26" t="str">
        <f t="shared" si="14"/>
        <v>43399.465277777843399.4763888889</v>
      </c>
      <c r="AH31" s="26" t="e">
        <f>VLOOKUP(AG31,simple_survey!$M$841:$N$1083,2,FALSE)</f>
        <v>#N/A</v>
      </c>
    </row>
    <row r="32" spans="1:38" s="7" customFormat="1" x14ac:dyDescent="0.4">
      <c r="A32" s="16" t="str">
        <f t="shared" si="15"/>
        <v>★</v>
      </c>
      <c r="B32" s="16" t="str">
        <f t="shared" si="16"/>
        <v>-</v>
      </c>
      <c r="C32" s="7">
        <v>11</v>
      </c>
      <c r="D32" s="2">
        <v>43399.472256944442</v>
      </c>
      <c r="E32" s="3">
        <v>6615</v>
      </c>
      <c r="F32" s="3" t="s">
        <v>18</v>
      </c>
      <c r="G32" s="3">
        <v>993</v>
      </c>
      <c r="H32" s="3">
        <v>1112</v>
      </c>
      <c r="I32" s="3">
        <v>10</v>
      </c>
      <c r="J32" s="3">
        <v>1</v>
      </c>
      <c r="K32" s="3"/>
      <c r="L32" s="2">
        <v>43399.514155092591</v>
      </c>
      <c r="M32" s="2">
        <v>43399.521180555559</v>
      </c>
      <c r="N32" s="3" t="s">
        <v>53</v>
      </c>
      <c r="O32" s="3" t="s">
        <v>54</v>
      </c>
      <c r="P32" s="3" t="s">
        <v>31</v>
      </c>
      <c r="Q32" s="3" t="s">
        <v>32</v>
      </c>
      <c r="R32" s="2">
        <v>43399.513912037037</v>
      </c>
      <c r="S32" s="2">
        <v>43399.51421296296</v>
      </c>
      <c r="T32" s="2">
        <v>43399.521018518521</v>
      </c>
      <c r="U32" s="2">
        <v>43399.52684027778</v>
      </c>
      <c r="V32" s="2">
        <v>43399.513912037037</v>
      </c>
      <c r="W32" s="8">
        <f t="shared" si="2"/>
        <v>43399.513912037037</v>
      </c>
      <c r="X32" s="9">
        <f t="shared" si="3"/>
        <v>7.0254629681585357E-3</v>
      </c>
      <c r="Y32" s="9">
        <f t="shared" si="4"/>
        <v>7.0254629681585357E-3</v>
      </c>
      <c r="Z32" s="10"/>
      <c r="AA32" s="10">
        <f t="shared" si="5"/>
        <v>2.4305555416503921E-4</v>
      </c>
      <c r="AB32" s="10">
        <f t="shared" si="6"/>
        <v>2.4305555416503921E-4</v>
      </c>
      <c r="AC32" s="10"/>
      <c r="AD32" s="10"/>
      <c r="AE32" s="71">
        <f t="shared" si="12"/>
        <v>43399.472222222219</v>
      </c>
      <c r="AF32" s="71">
        <f t="shared" si="13"/>
        <v>43399.520833333336</v>
      </c>
      <c r="AG32" s="26" t="str">
        <f t="shared" si="14"/>
        <v>43399.472222222243399.5208333333</v>
      </c>
      <c r="AH32" s="73" t="str">
        <f>VLOOKUP(AG32,simple_survey!$M$841:$N$1083,2,FALSE)</f>
        <v>肯定的</v>
      </c>
    </row>
    <row r="33" spans="1:38" s="7" customFormat="1" hidden="1" x14ac:dyDescent="0.4">
      <c r="A33" s="16" t="str">
        <f t="shared" si="15"/>
        <v>-</v>
      </c>
      <c r="B33" s="16" t="str">
        <f t="shared" si="16"/>
        <v>-</v>
      </c>
      <c r="C33" s="7">
        <v>11</v>
      </c>
      <c r="D33" s="2">
        <v>43399.478668981479</v>
      </c>
      <c r="E33" s="3">
        <v>6617</v>
      </c>
      <c r="F33" s="3" t="s">
        <v>67</v>
      </c>
      <c r="G33" s="3">
        <v>3047</v>
      </c>
      <c r="H33" s="3">
        <v>675</v>
      </c>
      <c r="I33" s="3">
        <v>5</v>
      </c>
      <c r="J33" s="3">
        <v>2</v>
      </c>
      <c r="K33" s="3"/>
      <c r="L33" s="2">
        <v>43399.482685185183</v>
      </c>
      <c r="M33" s="2">
        <v>43399.48946759259</v>
      </c>
      <c r="N33" s="3" t="s">
        <v>43</v>
      </c>
      <c r="O33" s="3" t="s">
        <v>44</v>
      </c>
      <c r="P33" s="3" t="s">
        <v>31</v>
      </c>
      <c r="Q33" s="3" t="s">
        <v>32</v>
      </c>
      <c r="R33" s="2">
        <v>43399.481064814812</v>
      </c>
      <c r="S33" s="2">
        <v>43399.481064814812</v>
      </c>
      <c r="T33" s="2">
        <v>43399.490844907406</v>
      </c>
      <c r="U33" s="2">
        <v>43399.490844907406</v>
      </c>
      <c r="V33" s="3"/>
      <c r="W33" s="8">
        <f t="shared" si="2"/>
        <v>43399.478668981479</v>
      </c>
      <c r="X33" s="9">
        <f t="shared" si="3"/>
        <v>6.7824074067175388E-3</v>
      </c>
      <c r="Y33" s="9">
        <f t="shared" si="4"/>
        <v>1.3564814813435078E-2</v>
      </c>
      <c r="Z33" s="10"/>
      <c r="AA33" s="10">
        <f t="shared" si="5"/>
        <v>1.6203703708015382E-3</v>
      </c>
      <c r="AB33" s="10">
        <f t="shared" si="6"/>
        <v>4.016203703940846E-3</v>
      </c>
      <c r="AC33" s="10"/>
      <c r="AD33" s="10"/>
      <c r="AE33" s="71">
        <f t="shared" si="12"/>
        <v>43399.478472222225</v>
      </c>
      <c r="AF33" s="71">
        <f t="shared" si="13"/>
        <v>43399.488888888889</v>
      </c>
      <c r="AG33" s="26" t="str">
        <f>CONCATENATE(AE33,AF33)</f>
        <v>43399.478472222243399.4888888889</v>
      </c>
      <c r="AH33" s="73" t="str">
        <f>VLOOKUP(AG33,simple_survey!$M$841:$N$1083,2,FALSE)</f>
        <v>肯定的</v>
      </c>
    </row>
    <row r="34" spans="1:38" s="7" customFormat="1" hidden="1" x14ac:dyDescent="0.4">
      <c r="A34" s="16" t="str">
        <f t="shared" si="15"/>
        <v>-</v>
      </c>
      <c r="B34" s="16" t="str">
        <f t="shared" si="16"/>
        <v>-</v>
      </c>
      <c r="C34" s="7">
        <v>11</v>
      </c>
      <c r="D34" s="2">
        <v>43399.481886574074</v>
      </c>
      <c r="E34" s="3">
        <v>6618</v>
      </c>
      <c r="F34" s="3" t="s">
        <v>33</v>
      </c>
      <c r="G34" s="3">
        <v>3978</v>
      </c>
      <c r="H34" s="3">
        <v>960</v>
      </c>
      <c r="I34" s="3">
        <v>4</v>
      </c>
      <c r="J34" s="3">
        <v>4</v>
      </c>
      <c r="K34" s="3"/>
      <c r="L34" s="2">
        <v>43399.485856481479</v>
      </c>
      <c r="M34" s="2">
        <v>43399.492905092593</v>
      </c>
      <c r="N34" s="3" t="s">
        <v>65</v>
      </c>
      <c r="O34" s="3" t="s">
        <v>66</v>
      </c>
      <c r="P34" s="3" t="s">
        <v>45</v>
      </c>
      <c r="Q34" s="3" t="s">
        <v>92</v>
      </c>
      <c r="R34" s="2">
        <v>43399.486354166664</v>
      </c>
      <c r="S34" s="2">
        <v>43399.486354166664</v>
      </c>
      <c r="T34" s="2">
        <v>43399.497754629629</v>
      </c>
      <c r="U34" s="2">
        <v>43399.497754629629</v>
      </c>
      <c r="V34" s="3"/>
      <c r="W34" s="8">
        <f t="shared" si="2"/>
        <v>43399.481886574074</v>
      </c>
      <c r="X34" s="9">
        <f t="shared" si="3"/>
        <v>7.0486111144418828E-3</v>
      </c>
      <c r="Y34" s="9">
        <f t="shared" si="4"/>
        <v>2.8194444457767531E-2</v>
      </c>
      <c r="Z34" s="10"/>
      <c r="AA34" s="10">
        <f t="shared" si="5"/>
        <v>0</v>
      </c>
      <c r="AB34" s="10">
        <f t="shared" si="6"/>
        <v>3.9699074040981941E-3</v>
      </c>
      <c r="AC34" s="10"/>
      <c r="AD34" s="10"/>
      <c r="AE34" s="71">
        <f t="shared" si="12"/>
        <v>43399.481249999997</v>
      </c>
      <c r="AF34" s="71">
        <f t="shared" si="13"/>
        <v>43399.492361111108</v>
      </c>
      <c r="AG34" s="71" t="str">
        <f t="shared" si="14"/>
        <v>43399.4812543399.4923611111</v>
      </c>
      <c r="AH34" s="73" t="str">
        <f>VLOOKUP(AG34,simple_survey!$M$841:$N$1083,2,FALSE)</f>
        <v>肯定的</v>
      </c>
    </row>
    <row r="35" spans="1:38" s="7" customFormat="1" hidden="1" x14ac:dyDescent="0.4">
      <c r="A35" s="16" t="str">
        <f t="shared" si="15"/>
        <v>-</v>
      </c>
      <c r="B35" s="16" t="str">
        <f t="shared" si="16"/>
        <v>-</v>
      </c>
      <c r="C35" s="7">
        <v>11</v>
      </c>
      <c r="D35" s="2">
        <v>43399.489537037036</v>
      </c>
      <c r="E35" s="3">
        <v>6619</v>
      </c>
      <c r="F35" s="3" t="s">
        <v>93</v>
      </c>
      <c r="G35" s="3">
        <v>0</v>
      </c>
      <c r="H35" s="3">
        <v>465</v>
      </c>
      <c r="I35" s="3">
        <v>8</v>
      </c>
      <c r="J35" s="3">
        <v>2</v>
      </c>
      <c r="K35" s="3"/>
      <c r="L35" s="2">
        <v>43399.49318287037</v>
      </c>
      <c r="M35" s="2">
        <v>43399.507905092592</v>
      </c>
      <c r="N35" s="3" t="s">
        <v>63</v>
      </c>
      <c r="O35" s="3" t="s">
        <v>64</v>
      </c>
      <c r="P35" s="3" t="s">
        <v>25</v>
      </c>
      <c r="Q35" s="3" t="s">
        <v>26</v>
      </c>
      <c r="R35" s="2">
        <v>43399.493773148148</v>
      </c>
      <c r="S35" s="2">
        <v>43399.493773148148</v>
      </c>
      <c r="T35" s="2">
        <v>43399.502523148149</v>
      </c>
      <c r="U35" s="2">
        <v>43399.502523148149</v>
      </c>
      <c r="V35" s="3"/>
      <c r="W35" s="8">
        <f t="shared" si="2"/>
        <v>43399.489537037036</v>
      </c>
      <c r="X35" s="9">
        <f t="shared" si="3"/>
        <v>1.4722222222189885E-2</v>
      </c>
      <c r="Y35" s="9">
        <f t="shared" si="4"/>
        <v>2.9444444444379769E-2</v>
      </c>
      <c r="Z35" s="10"/>
      <c r="AA35" s="10">
        <f t="shared" si="5"/>
        <v>0</v>
      </c>
      <c r="AB35" s="10">
        <f t="shared" si="6"/>
        <v>3.645833334303461E-3</v>
      </c>
      <c r="AC35" s="10"/>
      <c r="AD35" s="10"/>
      <c r="AE35" s="71">
        <f t="shared" si="12"/>
        <v>43399.488888888889</v>
      </c>
      <c r="AF35" s="71">
        <f t="shared" si="13"/>
        <v>43399.507638888892</v>
      </c>
      <c r="AG35" s="26" t="str">
        <f t="shared" si="14"/>
        <v>43399.488888888943399.5076388889</v>
      </c>
      <c r="AH35" s="26" t="e">
        <f>VLOOKUP(AG35,simple_survey!$M$841:$N$1083,2,FALSE)</f>
        <v>#N/A</v>
      </c>
    </row>
    <row r="36" spans="1:38" s="7" customFormat="1" hidden="1" x14ac:dyDescent="0.4">
      <c r="A36" s="16" t="str">
        <f t="shared" ref="A36:A41" si="17">IF(V36&gt;0, "★", "-")</f>
        <v>-</v>
      </c>
      <c r="B36" s="16" t="str">
        <f t="shared" ref="B36:B41" si="18">IF(K36&gt;0, "☆", "-")</f>
        <v>-</v>
      </c>
      <c r="C36" s="7">
        <v>11</v>
      </c>
      <c r="D36" s="2">
        <v>43399.494745370372</v>
      </c>
      <c r="E36" s="3">
        <v>6620</v>
      </c>
      <c r="F36" s="3" t="s">
        <v>18</v>
      </c>
      <c r="G36" s="3">
        <v>3956</v>
      </c>
      <c r="H36" s="3">
        <v>403</v>
      </c>
      <c r="I36" s="3">
        <v>8</v>
      </c>
      <c r="J36" s="3">
        <v>1</v>
      </c>
      <c r="K36" s="3"/>
      <c r="L36" s="2">
        <v>43399.497719907406</v>
      </c>
      <c r="M36" s="2">
        <v>43399.50105324074</v>
      </c>
      <c r="N36" s="3" t="s">
        <v>65</v>
      </c>
      <c r="O36" s="3" t="s">
        <v>66</v>
      </c>
      <c r="P36" s="3" t="s">
        <v>19</v>
      </c>
      <c r="Q36" s="3" t="s">
        <v>20</v>
      </c>
      <c r="R36" s="2">
        <v>43399.497835648152</v>
      </c>
      <c r="S36" s="2">
        <v>43399.497835648152</v>
      </c>
      <c r="T36" s="2">
        <v>43399.502245370371</v>
      </c>
      <c r="U36" s="2">
        <v>43399.502245370371</v>
      </c>
      <c r="V36" s="3"/>
      <c r="W36" s="8">
        <f t="shared" si="2"/>
        <v>43399.494745370372</v>
      </c>
      <c r="X36" s="9">
        <f t="shared" si="3"/>
        <v>3.3333333340124227E-3</v>
      </c>
      <c r="Y36" s="9">
        <f t="shared" si="4"/>
        <v>3.3333333340124227E-3</v>
      </c>
      <c r="Z36" s="10"/>
      <c r="AA36" s="10">
        <f t="shared" si="5"/>
        <v>0</v>
      </c>
      <c r="AB36" s="10">
        <f t="shared" si="6"/>
        <v>2.9745370338787325E-3</v>
      </c>
      <c r="AC36" s="10"/>
      <c r="AD36" s="10"/>
      <c r="AE36" s="71">
        <f t="shared" si="12"/>
        <v>43399.494444444441</v>
      </c>
      <c r="AF36" s="71">
        <f t="shared" si="13"/>
        <v>43399.500694444447</v>
      </c>
      <c r="AG36" s="26" t="str">
        <f t="shared" si="14"/>
        <v>43399.494444444443399.5006944444</v>
      </c>
      <c r="AH36" s="26" t="e">
        <f>VLOOKUP(AG36,simple_survey!$M$841:$N$1083,2,FALSE)</f>
        <v>#N/A</v>
      </c>
    </row>
    <row r="37" spans="1:38" s="7" customFormat="1" hidden="1" x14ac:dyDescent="0.4">
      <c r="A37" s="16" t="str">
        <f t="shared" si="17"/>
        <v>-</v>
      </c>
      <c r="B37" s="16" t="str">
        <f t="shared" si="18"/>
        <v>-</v>
      </c>
      <c r="C37" s="7">
        <v>11</v>
      </c>
      <c r="D37" s="2">
        <v>43399.499722222223</v>
      </c>
      <c r="E37" s="3">
        <v>6621</v>
      </c>
      <c r="F37" s="3" t="s">
        <v>33</v>
      </c>
      <c r="G37" s="3">
        <v>1162</v>
      </c>
      <c r="H37" s="3">
        <v>1080</v>
      </c>
      <c r="I37" s="3">
        <v>8</v>
      </c>
      <c r="J37" s="3">
        <v>2</v>
      </c>
      <c r="K37" s="3"/>
      <c r="L37" s="2">
        <v>43399.503298611111</v>
      </c>
      <c r="M37" s="2">
        <v>43399.509652777779</v>
      </c>
      <c r="N37" s="3" t="s">
        <v>68</v>
      </c>
      <c r="O37" s="3" t="s">
        <v>69</v>
      </c>
      <c r="P37" s="3" t="s">
        <v>21</v>
      </c>
      <c r="Q37" s="3" t="s">
        <v>22</v>
      </c>
      <c r="R37" s="2">
        <v>43399.504421296297</v>
      </c>
      <c r="S37" s="2">
        <v>43399.504421296297</v>
      </c>
      <c r="T37" s="2">
        <v>43399.512997685182</v>
      </c>
      <c r="U37" s="2">
        <v>43399.512997685182</v>
      </c>
      <c r="V37" s="3"/>
      <c r="W37" s="8">
        <f t="shared" si="2"/>
        <v>43399.499722222223</v>
      </c>
      <c r="X37" s="9">
        <f t="shared" si="3"/>
        <v>6.3541666677338071E-3</v>
      </c>
      <c r="Y37" s="9">
        <f t="shared" si="4"/>
        <v>1.2708333335467614E-2</v>
      </c>
      <c r="Z37" s="29"/>
      <c r="AA37" s="29">
        <f t="shared" si="5"/>
        <v>0</v>
      </c>
      <c r="AB37" s="10">
        <f t="shared" si="6"/>
        <v>3.5763888881774619E-3</v>
      </c>
      <c r="AC37" s="10"/>
      <c r="AD37" s="10"/>
      <c r="AE37" s="71">
        <f t="shared" si="12"/>
        <v>43399.499305555553</v>
      </c>
      <c r="AF37" s="71">
        <f t="shared" si="13"/>
        <v>43399.509027777778</v>
      </c>
      <c r="AG37" s="26" t="str">
        <f t="shared" si="14"/>
        <v>43399.499305555643399.5090277778</v>
      </c>
      <c r="AH37" s="26" t="e">
        <f>VLOOKUP(AG37,simple_survey!$M$841:$N$1083,2,FALSE)</f>
        <v>#N/A</v>
      </c>
      <c r="AL37" s="3"/>
    </row>
    <row r="38" spans="1:38" s="7" customFormat="1" hidden="1" x14ac:dyDescent="0.4">
      <c r="A38" s="16" t="str">
        <f>IF(V38&gt;0, "★", "-")</f>
        <v>-</v>
      </c>
      <c r="B38" s="16" t="str">
        <f>IF(K38&gt;0, "☆", "-")</f>
        <v>-</v>
      </c>
      <c r="C38" s="7">
        <v>11</v>
      </c>
      <c r="D38" s="2">
        <v>43399.499884259261</v>
      </c>
      <c r="E38" s="3">
        <v>6622</v>
      </c>
      <c r="F38" s="3" t="s">
        <v>18</v>
      </c>
      <c r="G38" s="3">
        <v>2314</v>
      </c>
      <c r="H38" s="3">
        <v>1167</v>
      </c>
      <c r="I38" s="3">
        <v>9</v>
      </c>
      <c r="J38" s="3">
        <v>1</v>
      </c>
      <c r="K38" s="3"/>
      <c r="L38" s="2">
        <v>43399.503564814811</v>
      </c>
      <c r="M38" s="2">
        <v>43399.506226851852</v>
      </c>
      <c r="N38" s="3" t="s">
        <v>80</v>
      </c>
      <c r="O38" s="3" t="s">
        <v>81</v>
      </c>
      <c r="P38" s="3" t="s">
        <v>72</v>
      </c>
      <c r="Q38" s="3" t="s">
        <v>73</v>
      </c>
      <c r="R38" s="2">
        <v>43399.502256944441</v>
      </c>
      <c r="S38" s="2">
        <v>43399.502256944441</v>
      </c>
      <c r="T38" s="2">
        <v>43399.508622685185</v>
      </c>
      <c r="U38" s="2">
        <v>43399.508622685185</v>
      </c>
      <c r="V38" s="3"/>
      <c r="W38" s="8">
        <f t="shared" si="2"/>
        <v>43399.499884259261</v>
      </c>
      <c r="X38" s="9">
        <f t="shared" si="3"/>
        <v>2.6620370408636518E-3</v>
      </c>
      <c r="Y38" s="9">
        <f t="shared" si="4"/>
        <v>2.6620370408636518E-3</v>
      </c>
      <c r="Z38" s="10"/>
      <c r="AA38" s="10">
        <f t="shared" si="5"/>
        <v>1.3078703705104999E-3</v>
      </c>
      <c r="AB38" s="10">
        <f t="shared" si="6"/>
        <v>3.6805555500905029E-3</v>
      </c>
      <c r="AC38" s="10"/>
      <c r="AD38" s="10"/>
      <c r="AE38" s="71">
        <f t="shared" si="12"/>
        <v>43399.499305555553</v>
      </c>
      <c r="AF38" s="71">
        <f t="shared" si="13"/>
        <v>43399.505555555559</v>
      </c>
      <c r="AG38" s="26" t="str">
        <f t="shared" si="14"/>
        <v>43399.499305555643399.5055555556</v>
      </c>
      <c r="AH38" s="26" t="e">
        <f>VLOOKUP(AG38,simple_survey!$M$841:$N$1083,2,FALSE)</f>
        <v>#N/A</v>
      </c>
    </row>
    <row r="39" spans="1:38" s="12" customFormat="1" hidden="1" x14ac:dyDescent="0.4">
      <c r="A39" s="17" t="str">
        <f>IF(V39&gt;0, "★", "-")</f>
        <v>-</v>
      </c>
      <c r="B39" s="17" t="str">
        <f>IF(K39&gt;0, "☆", "-")</f>
        <v>☆</v>
      </c>
      <c r="C39" s="12">
        <v>11</v>
      </c>
      <c r="D39" s="4">
        <v>43399.475138888891</v>
      </c>
      <c r="E39" s="5">
        <v>6616</v>
      </c>
      <c r="F39" s="5" t="s">
        <v>18</v>
      </c>
      <c r="G39" s="5">
        <v>2314</v>
      </c>
      <c r="H39" s="5">
        <v>698</v>
      </c>
      <c r="I39" s="5">
        <v>2</v>
      </c>
      <c r="J39" s="5">
        <v>1</v>
      </c>
      <c r="K39" s="4">
        <v>43399.475671296299</v>
      </c>
      <c r="L39" s="5"/>
      <c r="M39" s="5"/>
      <c r="N39" s="5" t="s">
        <v>39</v>
      </c>
      <c r="O39" s="5" t="s">
        <v>40</v>
      </c>
      <c r="P39" s="5" t="s">
        <v>72</v>
      </c>
      <c r="Q39" s="5" t="s">
        <v>73</v>
      </c>
      <c r="R39" s="4">
        <v>43399.479027777779</v>
      </c>
      <c r="S39" s="5"/>
      <c r="T39" s="4">
        <v>43399.486574074072</v>
      </c>
      <c r="U39" s="5"/>
      <c r="V39" s="5"/>
      <c r="W39" s="13">
        <f>IF(V39&gt;0,V39,D39)</f>
        <v>43399.475138888891</v>
      </c>
      <c r="X39" s="18">
        <f>M39-L39</f>
        <v>0</v>
      </c>
      <c r="Y39" s="18">
        <f>X39*J39</f>
        <v>0</v>
      </c>
      <c r="Z39" s="30"/>
      <c r="AA39" s="30">
        <f>IF(IF(A39="☆",K39-R39,L39-R39)&lt;0,0,IF(A39="☆",K39-R39,L39-R39))</f>
        <v>0</v>
      </c>
      <c r="AB39" s="19">
        <f>IF(IF(B39="☆",(IF(K39&gt;R39,K39-W39,R39-W39)),L39-W39)&lt;0,0,IF(B39="☆",(IF(K39&gt;R39,K39-W39,R39-W39)),L39-W39))</f>
        <v>3.8888888884685002E-3</v>
      </c>
      <c r="AC39" s="19"/>
      <c r="AD39" s="19"/>
      <c r="AE39" s="71">
        <f t="shared" si="12"/>
        <v>43399.474999999999</v>
      </c>
      <c r="AF39" s="71">
        <f t="shared" si="13"/>
        <v>0</v>
      </c>
      <c r="AG39" s="26" t="str">
        <f t="shared" si="14"/>
        <v>43399.4750</v>
      </c>
      <c r="AH39" s="26" t="e">
        <f>VLOOKUP(AG39,simple_survey!$M$841:$N$1083,2,FALSE)</f>
        <v>#N/A</v>
      </c>
    </row>
    <row r="40" spans="1:38" s="23" customFormat="1" hidden="1" x14ac:dyDescent="0.4">
      <c r="A40" s="20" t="str">
        <f t="shared" si="17"/>
        <v>-</v>
      </c>
      <c r="B40" s="20" t="str">
        <f t="shared" si="18"/>
        <v>-</v>
      </c>
      <c r="C40" s="23">
        <v>12</v>
      </c>
      <c r="D40" s="22">
        <v>43399.506412037037</v>
      </c>
      <c r="E40" s="21">
        <v>6624</v>
      </c>
      <c r="F40" s="21" t="s">
        <v>94</v>
      </c>
      <c r="G40" s="21">
        <v>0</v>
      </c>
      <c r="H40" s="21">
        <v>1060</v>
      </c>
      <c r="I40" s="21">
        <v>1</v>
      </c>
      <c r="J40" s="21">
        <v>4</v>
      </c>
      <c r="K40" s="21"/>
      <c r="L40" s="22">
        <v>43399.511469907404</v>
      </c>
      <c r="M40" s="22">
        <v>43399.515868055554</v>
      </c>
      <c r="N40" s="21" t="s">
        <v>63</v>
      </c>
      <c r="O40" s="21" t="s">
        <v>64</v>
      </c>
      <c r="P40" s="21" t="s">
        <v>37</v>
      </c>
      <c r="Q40" s="21" t="s">
        <v>38</v>
      </c>
      <c r="R40" s="22">
        <v>43399.508935185186</v>
      </c>
      <c r="S40" s="22">
        <v>43399.508935185186</v>
      </c>
      <c r="T40" s="22">
        <v>43399.517731481479</v>
      </c>
      <c r="U40" s="22">
        <v>43399.517731481479</v>
      </c>
      <c r="V40" s="21"/>
      <c r="W40" s="24">
        <f t="shared" si="2"/>
        <v>43399.506412037037</v>
      </c>
      <c r="X40" s="25">
        <f t="shared" si="3"/>
        <v>4.3981481503578834E-3</v>
      </c>
      <c r="Y40" s="25">
        <f t="shared" si="4"/>
        <v>1.7592592601431534E-2</v>
      </c>
      <c r="Z40" s="26">
        <f>SUM(Y40:Y55)</f>
        <v>0.14309027779381722</v>
      </c>
      <c r="AA40" s="26">
        <f t="shared" si="5"/>
        <v>2.5347222181153484E-3</v>
      </c>
      <c r="AB40" s="26">
        <f t="shared" si="6"/>
        <v>5.057870366727002E-3</v>
      </c>
      <c r="AC40" s="26">
        <f>AVERAGE(AB40:AB55)</f>
        <v>2.7068865738328896E-3</v>
      </c>
      <c r="AD40" s="26">
        <f>MEDIAN(AB40:AB55)</f>
        <v>2.6909722218988463E-3</v>
      </c>
      <c r="AE40" s="71">
        <f t="shared" si="12"/>
        <v>43399.506249999999</v>
      </c>
      <c r="AF40" s="71">
        <f t="shared" si="13"/>
        <v>43399.515277777777</v>
      </c>
      <c r="AG40" s="26" t="str">
        <f t="shared" si="14"/>
        <v>43399.5062543399.5152777778</v>
      </c>
      <c r="AH40" s="26" t="e">
        <f>VLOOKUP(AG40,simple_survey!$M$841:$N$1083,2,FALSE)</f>
        <v>#N/A</v>
      </c>
    </row>
    <row r="41" spans="1:38" s="7" customFormat="1" hidden="1" x14ac:dyDescent="0.4">
      <c r="A41" s="16" t="str">
        <f t="shared" si="17"/>
        <v>-</v>
      </c>
      <c r="B41" s="16" t="str">
        <f t="shared" si="18"/>
        <v>-</v>
      </c>
      <c r="C41" s="7">
        <v>12</v>
      </c>
      <c r="D41" s="2">
        <v>43399.509606481479</v>
      </c>
      <c r="E41" s="3">
        <v>6625</v>
      </c>
      <c r="F41" s="3" t="s">
        <v>18</v>
      </c>
      <c r="G41" s="3">
        <v>2636</v>
      </c>
      <c r="H41" s="3">
        <v>352</v>
      </c>
      <c r="I41" s="3">
        <v>6</v>
      </c>
      <c r="J41" s="3">
        <v>1</v>
      </c>
      <c r="K41" s="3"/>
      <c r="L41" s="2">
        <v>43399.510648148149</v>
      </c>
      <c r="M41" s="2">
        <v>43399.513333333336</v>
      </c>
      <c r="N41" s="3" t="s">
        <v>19</v>
      </c>
      <c r="O41" s="3" t="s">
        <v>20</v>
      </c>
      <c r="P41" s="3" t="s">
        <v>37</v>
      </c>
      <c r="Q41" s="3" t="s">
        <v>38</v>
      </c>
      <c r="R41" s="2">
        <v>43399.510879629626</v>
      </c>
      <c r="S41" s="2">
        <v>43399.510879629626</v>
      </c>
      <c r="T41" s="2">
        <v>43399.518634259257</v>
      </c>
      <c r="U41" s="2">
        <v>43399.518634259257</v>
      </c>
      <c r="V41" s="3"/>
      <c r="W41" s="8">
        <f t="shared" si="2"/>
        <v>43399.509606481479</v>
      </c>
      <c r="X41" s="9">
        <f t="shared" si="3"/>
        <v>2.6851851871469989E-3</v>
      </c>
      <c r="Y41" s="9">
        <f t="shared" si="4"/>
        <v>2.6851851871469989E-3</v>
      </c>
      <c r="Z41" s="10"/>
      <c r="AA41" s="10">
        <f t="shared" si="5"/>
        <v>0</v>
      </c>
      <c r="AB41" s="10">
        <f t="shared" si="6"/>
        <v>1.0416666700621136E-3</v>
      </c>
      <c r="AC41" s="10"/>
      <c r="AD41" s="10"/>
      <c r="AE41" s="71">
        <f t="shared" si="12"/>
        <v>43399.509027777778</v>
      </c>
      <c r="AF41" s="71">
        <f t="shared" si="13"/>
        <v>43399.513194444444</v>
      </c>
      <c r="AG41" s="26" t="str">
        <f t="shared" si="14"/>
        <v>43399.509027777843399.5131944444</v>
      </c>
      <c r="AH41" s="26" t="e">
        <f>VLOOKUP(AG41,simple_survey!$M$841:$N$1083,2,FALSE)</f>
        <v>#N/A</v>
      </c>
    </row>
    <row r="42" spans="1:38" s="7" customFormat="1" hidden="1" x14ac:dyDescent="0.4">
      <c r="A42" s="16" t="str">
        <f t="shared" ref="A42:A62" si="19">IF(V42&gt;0, "★", "-")</f>
        <v>-</v>
      </c>
      <c r="B42" s="16" t="str">
        <f t="shared" ref="B42:B73" si="20">IF(K42&gt;0, "☆", "-")</f>
        <v>-</v>
      </c>
      <c r="C42" s="7">
        <v>12</v>
      </c>
      <c r="D42" s="2">
        <v>43399.51</v>
      </c>
      <c r="E42" s="3">
        <v>6626</v>
      </c>
      <c r="F42" s="3" t="s">
        <v>93</v>
      </c>
      <c r="G42" s="3">
        <v>0</v>
      </c>
      <c r="H42" s="3">
        <v>1261</v>
      </c>
      <c r="I42" s="3">
        <v>9</v>
      </c>
      <c r="J42" s="3">
        <v>1</v>
      </c>
      <c r="K42" s="3"/>
      <c r="L42" s="2">
        <v>43399.513923611114</v>
      </c>
      <c r="M42" s="2">
        <v>43399.5158912037</v>
      </c>
      <c r="N42" s="3" t="s">
        <v>50</v>
      </c>
      <c r="O42" s="3" t="s">
        <v>51</v>
      </c>
      <c r="P42" s="3" t="s">
        <v>45</v>
      </c>
      <c r="Q42" s="3" t="s">
        <v>92</v>
      </c>
      <c r="R42" s="2">
        <v>43399.512974537036</v>
      </c>
      <c r="S42" s="2">
        <v>43399.512974537036</v>
      </c>
      <c r="T42" s="2">
        <v>43399.516400462962</v>
      </c>
      <c r="U42" s="2">
        <v>43399.516400462962</v>
      </c>
      <c r="V42" s="3"/>
      <c r="W42" s="8">
        <f t="shared" si="2"/>
        <v>43399.51</v>
      </c>
      <c r="X42" s="9">
        <f t="shared" si="3"/>
        <v>1.9675925868796185E-3</v>
      </c>
      <c r="Y42" s="9">
        <f t="shared" si="4"/>
        <v>1.9675925868796185E-3</v>
      </c>
      <c r="Z42" s="29"/>
      <c r="AA42" s="29">
        <f t="shared" si="5"/>
        <v>9.490740776527673E-4</v>
      </c>
      <c r="AB42" s="10">
        <f t="shared" si="6"/>
        <v>3.9236111115314998E-3</v>
      </c>
      <c r="AC42" s="10"/>
      <c r="AD42" s="10"/>
      <c r="AE42" s="71">
        <f t="shared" si="12"/>
        <v>43399.509722222225</v>
      </c>
      <c r="AF42" s="71">
        <f t="shared" si="13"/>
        <v>43399.515277777777</v>
      </c>
      <c r="AG42" s="26" t="str">
        <f t="shared" si="14"/>
        <v>43399.509722222243399.5152777778</v>
      </c>
      <c r="AH42" s="26" t="e">
        <f>VLOOKUP(AG42,simple_survey!$M$841:$N$1083,2,FALSE)</f>
        <v>#N/A</v>
      </c>
    </row>
    <row r="43" spans="1:38" s="7" customFormat="1" hidden="1" x14ac:dyDescent="0.4">
      <c r="A43" s="16" t="str">
        <f t="shared" si="19"/>
        <v>-</v>
      </c>
      <c r="B43" s="16" t="str">
        <f t="shared" si="20"/>
        <v>-</v>
      </c>
      <c r="C43" s="7">
        <v>12</v>
      </c>
      <c r="D43" s="2">
        <v>43399.512291666666</v>
      </c>
      <c r="E43" s="3">
        <v>6627</v>
      </c>
      <c r="F43" s="3" t="s">
        <v>94</v>
      </c>
      <c r="G43" s="3">
        <v>0</v>
      </c>
      <c r="H43" s="3">
        <v>1265</v>
      </c>
      <c r="I43" s="3">
        <v>2</v>
      </c>
      <c r="J43" s="3">
        <v>3</v>
      </c>
      <c r="K43" s="3"/>
      <c r="L43" s="2">
        <v>43399.513854166667</v>
      </c>
      <c r="M43" s="2">
        <v>43399.517326388886</v>
      </c>
      <c r="N43" s="3" t="s">
        <v>25</v>
      </c>
      <c r="O43" s="3" t="s">
        <v>26</v>
      </c>
      <c r="P43" s="3" t="s">
        <v>65</v>
      </c>
      <c r="Q43" s="3" t="s">
        <v>66</v>
      </c>
      <c r="R43" s="2">
        <v>43399.514537037037</v>
      </c>
      <c r="S43" s="2">
        <v>43399.514537037037</v>
      </c>
      <c r="T43" s="2">
        <v>43399.522974537038</v>
      </c>
      <c r="U43" s="2">
        <v>43399.522974537038</v>
      </c>
      <c r="V43" s="3"/>
      <c r="W43" s="8">
        <f t="shared" si="2"/>
        <v>43399.512291666666</v>
      </c>
      <c r="X43" s="9">
        <f t="shared" si="3"/>
        <v>3.4722222189884633E-3</v>
      </c>
      <c r="Y43" s="9">
        <f t="shared" si="4"/>
        <v>1.041666665696539E-2</v>
      </c>
      <c r="Z43" s="10"/>
      <c r="AA43" s="10">
        <f t="shared" si="5"/>
        <v>0</v>
      </c>
      <c r="AB43" s="10">
        <f t="shared" si="6"/>
        <v>1.5625000014551915E-3</v>
      </c>
      <c r="AC43" s="10"/>
      <c r="AD43" s="10"/>
      <c r="AE43" s="71">
        <f t="shared" si="12"/>
        <v>43399.511805555558</v>
      </c>
      <c r="AF43" s="71">
        <f t="shared" si="13"/>
        <v>43399.51666666667</v>
      </c>
      <c r="AG43" s="26" t="str">
        <f t="shared" si="14"/>
        <v>43399.511805555643399.5166666667</v>
      </c>
      <c r="AH43" s="26" t="e">
        <f>VLOOKUP(AG43,simple_survey!$M$841:$N$1083,2,FALSE)</f>
        <v>#N/A</v>
      </c>
    </row>
    <row r="44" spans="1:38" s="7" customFormat="1" hidden="1" x14ac:dyDescent="0.4">
      <c r="A44" s="16" t="str">
        <f t="shared" si="19"/>
        <v>-</v>
      </c>
      <c r="B44" s="16" t="str">
        <f t="shared" si="20"/>
        <v>-</v>
      </c>
      <c r="C44" s="7">
        <v>12</v>
      </c>
      <c r="D44" s="2">
        <v>43399.512569444443</v>
      </c>
      <c r="E44" s="3">
        <v>6628</v>
      </c>
      <c r="F44" s="3" t="s">
        <v>18</v>
      </c>
      <c r="G44" s="3">
        <v>3930</v>
      </c>
      <c r="H44" s="3">
        <v>552</v>
      </c>
      <c r="I44" s="3">
        <v>10</v>
      </c>
      <c r="J44" s="3">
        <v>1</v>
      </c>
      <c r="K44" s="3"/>
      <c r="L44" s="2">
        <v>43399.516122685185</v>
      </c>
      <c r="M44" s="2">
        <v>43399.532696759263</v>
      </c>
      <c r="N44" s="3" t="s">
        <v>41</v>
      </c>
      <c r="O44" s="3" t="s">
        <v>42</v>
      </c>
      <c r="P44" s="3" t="s">
        <v>37</v>
      </c>
      <c r="Q44" s="3" t="s">
        <v>38</v>
      </c>
      <c r="R44" s="2">
        <v>43399.51771990741</v>
      </c>
      <c r="S44" s="2">
        <v>43399.51771990741</v>
      </c>
      <c r="T44" s="2">
        <v>43399.54415509259</v>
      </c>
      <c r="U44" s="2">
        <v>43399.54420138889</v>
      </c>
      <c r="V44" s="3"/>
      <c r="W44" s="8">
        <f t="shared" si="2"/>
        <v>43399.512569444443</v>
      </c>
      <c r="X44" s="9">
        <f t="shared" si="3"/>
        <v>1.6574074077652767E-2</v>
      </c>
      <c r="Y44" s="9">
        <f t="shared" si="4"/>
        <v>1.6574074077652767E-2</v>
      </c>
      <c r="Z44" s="10"/>
      <c r="AA44" s="10">
        <f t="shared" si="5"/>
        <v>0</v>
      </c>
      <c r="AB44" s="10">
        <f t="shared" si="6"/>
        <v>3.5532407418941148E-3</v>
      </c>
      <c r="AC44" s="10"/>
      <c r="AD44" s="10"/>
      <c r="AE44" s="71">
        <f t="shared" si="12"/>
        <v>43399.512499999997</v>
      </c>
      <c r="AF44" s="71">
        <f t="shared" si="13"/>
        <v>43399.532638888886</v>
      </c>
      <c r="AG44" s="26" t="str">
        <f t="shared" si="14"/>
        <v>43399.512543399.5326388889</v>
      </c>
      <c r="AH44" s="26" t="e">
        <f>VLOOKUP(AG44,simple_survey!$M$841:$N$1083,2,FALSE)</f>
        <v>#N/A</v>
      </c>
    </row>
    <row r="45" spans="1:38" s="7" customFormat="1" hidden="1" x14ac:dyDescent="0.4">
      <c r="A45" s="16" t="str">
        <f t="shared" si="19"/>
        <v>-</v>
      </c>
      <c r="B45" s="16" t="str">
        <f t="shared" si="20"/>
        <v>-</v>
      </c>
      <c r="C45" s="7">
        <v>12</v>
      </c>
      <c r="D45" s="2">
        <v>43399.516365740739</v>
      </c>
      <c r="E45" s="3">
        <v>6629</v>
      </c>
      <c r="F45" s="3" t="s">
        <v>18</v>
      </c>
      <c r="G45" s="3">
        <v>4066</v>
      </c>
      <c r="H45" s="3">
        <v>1075</v>
      </c>
      <c r="I45" s="3">
        <v>7</v>
      </c>
      <c r="J45" s="3">
        <v>1</v>
      </c>
      <c r="K45" s="3"/>
      <c r="L45" s="2">
        <v>43399.51829861111</v>
      </c>
      <c r="M45" s="2">
        <v>43399.522233796299</v>
      </c>
      <c r="N45" s="3" t="s">
        <v>31</v>
      </c>
      <c r="O45" s="3" t="s">
        <v>32</v>
      </c>
      <c r="P45" s="3" t="s">
        <v>19</v>
      </c>
      <c r="Q45" s="3" t="s">
        <v>20</v>
      </c>
      <c r="R45" s="2">
        <v>43399.518171296295</v>
      </c>
      <c r="S45" s="2">
        <v>43399.518171296295</v>
      </c>
      <c r="T45" s="2">
        <v>43399.52648148148</v>
      </c>
      <c r="U45" s="2">
        <v>43399.52648148148</v>
      </c>
      <c r="V45" s="3"/>
      <c r="W45" s="8">
        <f t="shared" si="2"/>
        <v>43399.516365740739</v>
      </c>
      <c r="X45" s="9">
        <f t="shared" si="3"/>
        <v>3.9351851883111522E-3</v>
      </c>
      <c r="Y45" s="9">
        <f t="shared" si="4"/>
        <v>3.9351851883111522E-3</v>
      </c>
      <c r="Z45" s="10"/>
      <c r="AA45" s="10">
        <f t="shared" si="5"/>
        <v>1.273148154723458E-4</v>
      </c>
      <c r="AB45" s="10">
        <f t="shared" si="6"/>
        <v>1.9328703710925765E-3</v>
      </c>
      <c r="AC45" s="10"/>
      <c r="AD45" s="10"/>
      <c r="AE45" s="71">
        <f t="shared" si="12"/>
        <v>43399.515972222223</v>
      </c>
      <c r="AF45" s="71">
        <f t="shared" si="13"/>
        <v>43399.522222222222</v>
      </c>
      <c r="AG45" s="26" t="str">
        <f t="shared" si="14"/>
        <v>43399.515972222243399.5222222222</v>
      </c>
      <c r="AH45" s="73" t="str">
        <f>VLOOKUP(AG45,simple_survey!$M$841:$N$1083,2,FALSE)</f>
        <v>肯定的</v>
      </c>
    </row>
    <row r="46" spans="1:38" s="7" customFormat="1" hidden="1" x14ac:dyDescent="0.4">
      <c r="A46" s="16" t="str">
        <f t="shared" si="19"/>
        <v>-</v>
      </c>
      <c r="B46" s="16" t="str">
        <f t="shared" si="20"/>
        <v>-</v>
      </c>
      <c r="C46" s="7">
        <v>12</v>
      </c>
      <c r="D46" s="2">
        <v>43399.516747685186</v>
      </c>
      <c r="E46" s="3">
        <v>6630</v>
      </c>
      <c r="F46" s="3" t="s">
        <v>94</v>
      </c>
      <c r="G46" s="3">
        <v>0</v>
      </c>
      <c r="H46" s="3">
        <v>445</v>
      </c>
      <c r="I46" s="3">
        <v>2</v>
      </c>
      <c r="J46" s="3">
        <v>1</v>
      </c>
      <c r="K46" s="3"/>
      <c r="L46" s="2">
        <v>43399.519432870373</v>
      </c>
      <c r="M46" s="2">
        <v>43399.526400462964</v>
      </c>
      <c r="N46" s="3" t="s">
        <v>48</v>
      </c>
      <c r="O46" s="3" t="s">
        <v>49</v>
      </c>
      <c r="P46" s="3" t="s">
        <v>55</v>
      </c>
      <c r="Q46" s="3" t="s">
        <v>56</v>
      </c>
      <c r="R46" s="2">
        <v>43399.521990740737</v>
      </c>
      <c r="S46" s="2">
        <v>43399.521990740737</v>
      </c>
      <c r="T46" s="2">
        <v>43399.533437500002</v>
      </c>
      <c r="U46" s="2">
        <v>43399.533437500002</v>
      </c>
      <c r="V46" s="3"/>
      <c r="W46" s="8">
        <f t="shared" si="2"/>
        <v>43399.516747685186</v>
      </c>
      <c r="X46" s="9">
        <f t="shared" si="3"/>
        <v>6.9675925915362313E-3</v>
      </c>
      <c r="Y46" s="9">
        <f t="shared" si="4"/>
        <v>6.9675925915362313E-3</v>
      </c>
      <c r="Z46" s="10"/>
      <c r="AA46" s="10">
        <f t="shared" si="5"/>
        <v>0</v>
      </c>
      <c r="AB46" s="10">
        <f t="shared" si="6"/>
        <v>2.6851851871469989E-3</v>
      </c>
      <c r="AC46" s="10"/>
      <c r="AD46" s="10"/>
      <c r="AE46" s="71">
        <f t="shared" si="12"/>
        <v>43399.51666666667</v>
      </c>
      <c r="AF46" s="71">
        <f t="shared" si="13"/>
        <v>43399.526388888888</v>
      </c>
      <c r="AG46" s="26" t="str">
        <f t="shared" si="14"/>
        <v>43399.516666666743399.5263888889</v>
      </c>
      <c r="AH46" s="26" t="e">
        <f>VLOOKUP(AG46,simple_survey!$M$841:$N$1083,2,FALSE)</f>
        <v>#N/A</v>
      </c>
    </row>
    <row r="47" spans="1:38" s="7" customFormat="1" hidden="1" x14ac:dyDescent="0.4">
      <c r="A47" s="16" t="str">
        <f t="shared" si="19"/>
        <v>-</v>
      </c>
      <c r="B47" s="16" t="str">
        <f t="shared" si="20"/>
        <v>-</v>
      </c>
      <c r="C47" s="7">
        <v>12</v>
      </c>
      <c r="D47" s="2">
        <v>43399.518437500003</v>
      </c>
      <c r="E47" s="3">
        <v>6631</v>
      </c>
      <c r="F47" s="3" t="s">
        <v>18</v>
      </c>
      <c r="G47" s="3">
        <v>1162</v>
      </c>
      <c r="H47" s="3">
        <v>546</v>
      </c>
      <c r="I47" s="3">
        <v>10</v>
      </c>
      <c r="J47" s="3">
        <v>2</v>
      </c>
      <c r="K47" s="3"/>
      <c r="L47" s="2">
        <v>43399.521377314813</v>
      </c>
      <c r="M47" s="2">
        <v>43399.528368055559</v>
      </c>
      <c r="N47" s="3" t="s">
        <v>31</v>
      </c>
      <c r="O47" s="3" t="s">
        <v>32</v>
      </c>
      <c r="P47" s="3" t="s">
        <v>27</v>
      </c>
      <c r="Q47" s="3" t="s">
        <v>28</v>
      </c>
      <c r="R47" s="2">
        <v>43399.525497685187</v>
      </c>
      <c r="S47" s="2">
        <v>43399.525497685187</v>
      </c>
      <c r="T47" s="2">
        <v>43399.534861111111</v>
      </c>
      <c r="U47" s="2">
        <v>43399.534861111111</v>
      </c>
      <c r="V47" s="3"/>
      <c r="W47" s="8">
        <f t="shared" si="2"/>
        <v>43399.518437500003</v>
      </c>
      <c r="X47" s="9">
        <f t="shared" si="3"/>
        <v>6.9907407450955361E-3</v>
      </c>
      <c r="Y47" s="9">
        <f t="shared" si="4"/>
        <v>1.3981481490191072E-2</v>
      </c>
      <c r="Z47" s="10"/>
      <c r="AA47" s="10">
        <f t="shared" si="5"/>
        <v>0</v>
      </c>
      <c r="AB47" s="10">
        <f t="shared" si="6"/>
        <v>2.9398148108157329E-3</v>
      </c>
      <c r="AC47" s="10"/>
      <c r="AD47" s="10"/>
      <c r="AE47" s="71">
        <f t="shared" si="12"/>
        <v>43399.518055555556</v>
      </c>
      <c r="AF47" s="71">
        <f t="shared" si="13"/>
        <v>43399.527777777781</v>
      </c>
      <c r="AG47" s="26" t="str">
        <f t="shared" si="14"/>
        <v>43399.518055555643399.5277777778</v>
      </c>
      <c r="AH47" s="26" t="e">
        <f>VLOOKUP(AG47,simple_survey!$M$841:$N$1083,2,FALSE)</f>
        <v>#N/A</v>
      </c>
    </row>
    <row r="48" spans="1:38" s="7" customFormat="1" hidden="1" x14ac:dyDescent="0.4">
      <c r="A48" s="16" t="str">
        <f t="shared" si="19"/>
        <v>-</v>
      </c>
      <c r="B48" s="16" t="str">
        <f t="shared" si="20"/>
        <v>-</v>
      </c>
      <c r="C48" s="7">
        <v>12</v>
      </c>
      <c r="D48" s="2">
        <v>43399.521678240744</v>
      </c>
      <c r="E48" s="3">
        <v>6632</v>
      </c>
      <c r="F48" s="3" t="s">
        <v>18</v>
      </c>
      <c r="G48" s="3">
        <v>2314</v>
      </c>
      <c r="H48" s="3">
        <v>995</v>
      </c>
      <c r="I48" s="3">
        <v>7</v>
      </c>
      <c r="J48" s="3">
        <v>1</v>
      </c>
      <c r="K48" s="3"/>
      <c r="L48" s="2">
        <v>43399.525335648148</v>
      </c>
      <c r="M48" s="2">
        <v>43399.531527777777</v>
      </c>
      <c r="N48" s="3" t="s">
        <v>72</v>
      </c>
      <c r="O48" s="3" t="s">
        <v>73</v>
      </c>
      <c r="P48" s="3" t="s">
        <v>65</v>
      </c>
      <c r="Q48" s="3" t="s">
        <v>66</v>
      </c>
      <c r="R48" s="2">
        <v>43399.52721064815</v>
      </c>
      <c r="S48" s="2">
        <v>43399.52721064815</v>
      </c>
      <c r="T48" s="2">
        <v>43399.535763888889</v>
      </c>
      <c r="U48" s="2">
        <v>43399.535763888889</v>
      </c>
      <c r="V48" s="3"/>
      <c r="W48" s="8">
        <f t="shared" si="2"/>
        <v>43399.521678240744</v>
      </c>
      <c r="X48" s="9">
        <f t="shared" si="3"/>
        <v>6.1921296291984618E-3</v>
      </c>
      <c r="Y48" s="9">
        <f t="shared" si="4"/>
        <v>6.1921296291984618E-3</v>
      </c>
      <c r="Z48" s="10"/>
      <c r="AA48" s="10">
        <f t="shared" si="5"/>
        <v>0</v>
      </c>
      <c r="AB48" s="10">
        <f t="shared" si="6"/>
        <v>3.6574074038071558E-3</v>
      </c>
      <c r="AC48" s="10"/>
      <c r="AD48" s="10"/>
      <c r="AE48" s="71">
        <f t="shared" si="12"/>
        <v>43399.521527777775</v>
      </c>
      <c r="AF48" s="71">
        <f t="shared" si="13"/>
        <v>43399.53125</v>
      </c>
      <c r="AG48" s="26" t="str">
        <f t="shared" si="14"/>
        <v>43399.521527777843399.53125</v>
      </c>
      <c r="AH48" s="26" t="e">
        <f>VLOOKUP(AG48,simple_survey!$M$841:$N$1083,2,FALSE)</f>
        <v>#N/A</v>
      </c>
    </row>
    <row r="49" spans="1:34" s="7" customFormat="1" hidden="1" x14ac:dyDescent="0.4">
      <c r="A49" s="16" t="str">
        <f t="shared" si="19"/>
        <v>-</v>
      </c>
      <c r="B49" s="16" t="str">
        <f t="shared" si="20"/>
        <v>-</v>
      </c>
      <c r="C49" s="7">
        <v>12</v>
      </c>
      <c r="D49" s="2">
        <v>43399.529097222221</v>
      </c>
      <c r="E49" s="3">
        <v>6633</v>
      </c>
      <c r="F49" s="3" t="s">
        <v>33</v>
      </c>
      <c r="G49" s="3">
        <v>1949</v>
      </c>
      <c r="H49" s="3">
        <v>962</v>
      </c>
      <c r="I49" s="3">
        <v>9</v>
      </c>
      <c r="J49" s="3">
        <v>1</v>
      </c>
      <c r="K49" s="3"/>
      <c r="L49" s="2">
        <v>43399.530798611115</v>
      </c>
      <c r="M49" s="2">
        <v>43399.535486111112</v>
      </c>
      <c r="N49" s="3" t="s">
        <v>48</v>
      </c>
      <c r="O49" s="3" t="s">
        <v>49</v>
      </c>
      <c r="P49" s="3" t="s">
        <v>57</v>
      </c>
      <c r="Q49" s="3" t="s">
        <v>58</v>
      </c>
      <c r="R49" s="2">
        <v>43399.532569444447</v>
      </c>
      <c r="S49" s="2">
        <v>43399.532569444447</v>
      </c>
      <c r="T49" s="2">
        <v>43399.540798611109</v>
      </c>
      <c r="U49" s="2">
        <v>43399.540798611109</v>
      </c>
      <c r="V49" s="3"/>
      <c r="W49" s="8">
        <f t="shared" si="2"/>
        <v>43399.529097222221</v>
      </c>
      <c r="X49" s="9">
        <f t="shared" si="3"/>
        <v>4.687499997089617E-3</v>
      </c>
      <c r="Y49" s="9">
        <f t="shared" si="4"/>
        <v>4.687499997089617E-3</v>
      </c>
      <c r="Z49" s="10"/>
      <c r="AA49" s="10">
        <f t="shared" si="5"/>
        <v>0</v>
      </c>
      <c r="AB49" s="10">
        <f t="shared" si="6"/>
        <v>1.7013888937071897E-3</v>
      </c>
      <c r="AC49" s="10"/>
      <c r="AD49" s="10"/>
      <c r="AE49" s="71">
        <f t="shared" si="12"/>
        <v>43399.52847222222</v>
      </c>
      <c r="AF49" s="71">
        <f t="shared" si="13"/>
        <v>43399.535416666666</v>
      </c>
      <c r="AG49" s="26" t="str">
        <f t="shared" si="14"/>
        <v>43399.528472222243399.5354166667</v>
      </c>
      <c r="AH49" s="73" t="str">
        <f>VLOOKUP(AG49,simple_survey!$M$841:$N$1083,2,FALSE)</f>
        <v>肯定的</v>
      </c>
    </row>
    <row r="50" spans="1:34" s="7" customFormat="1" hidden="1" x14ac:dyDescent="0.4">
      <c r="A50" s="16" t="str">
        <f t="shared" si="19"/>
        <v>-</v>
      </c>
      <c r="B50" s="16" t="str">
        <f t="shared" si="20"/>
        <v>-</v>
      </c>
      <c r="C50" s="7">
        <v>12</v>
      </c>
      <c r="D50" s="2">
        <v>43399.529502314814</v>
      </c>
      <c r="E50" s="3">
        <v>6634</v>
      </c>
      <c r="F50" s="3" t="s">
        <v>33</v>
      </c>
      <c r="G50" s="3">
        <v>3521</v>
      </c>
      <c r="H50" s="3">
        <v>792</v>
      </c>
      <c r="I50" s="3">
        <v>1</v>
      </c>
      <c r="J50" s="3">
        <v>1</v>
      </c>
      <c r="K50" s="3"/>
      <c r="L50" s="2">
        <v>43399.536863425928</v>
      </c>
      <c r="M50" s="2">
        <v>43399.540312500001</v>
      </c>
      <c r="N50" s="3" t="s">
        <v>31</v>
      </c>
      <c r="O50" s="3" t="s">
        <v>32</v>
      </c>
      <c r="P50" s="3" t="s">
        <v>37</v>
      </c>
      <c r="Q50" s="3" t="s">
        <v>38</v>
      </c>
      <c r="R50" s="2">
        <v>43399.534687500003</v>
      </c>
      <c r="S50" s="2">
        <v>43399.534687500003</v>
      </c>
      <c r="T50" s="2">
        <v>43399.544988425929</v>
      </c>
      <c r="U50" s="2">
        <v>43399.544988425929</v>
      </c>
      <c r="V50" s="3"/>
      <c r="W50" s="8">
        <f t="shared" si="2"/>
        <v>43399.529502314814</v>
      </c>
      <c r="X50" s="9">
        <f t="shared" si="3"/>
        <v>3.4490740727051161E-3</v>
      </c>
      <c r="Y50" s="9">
        <f t="shared" si="4"/>
        <v>3.4490740727051161E-3</v>
      </c>
      <c r="Z50" s="10"/>
      <c r="AA50" s="10">
        <f t="shared" si="5"/>
        <v>2.1759259252576157E-3</v>
      </c>
      <c r="AB50" s="10">
        <f t="shared" si="6"/>
        <v>7.3611111147329211E-3</v>
      </c>
      <c r="AC50" s="10"/>
      <c r="AD50" s="10"/>
      <c r="AE50" s="71">
        <f t="shared" si="12"/>
        <v>43399.529166666667</v>
      </c>
      <c r="AF50" s="71">
        <f t="shared" si="13"/>
        <v>43399.540277777778</v>
      </c>
      <c r="AG50" s="26" t="str">
        <f t="shared" si="14"/>
        <v>43399.529166666743399.5402777778</v>
      </c>
      <c r="AH50" s="26" t="e">
        <f>VLOOKUP(AG50,simple_survey!$M$841:$N$1083,2,FALSE)</f>
        <v>#N/A</v>
      </c>
    </row>
    <row r="51" spans="1:34" s="7" customFormat="1" hidden="1" x14ac:dyDescent="0.4">
      <c r="A51" s="16" t="str">
        <f t="shared" si="19"/>
        <v>-</v>
      </c>
      <c r="B51" s="16" t="str">
        <f t="shared" si="20"/>
        <v>-</v>
      </c>
      <c r="C51" s="7">
        <v>12</v>
      </c>
      <c r="D51" s="2">
        <v>43399.532384259262</v>
      </c>
      <c r="E51" s="3">
        <v>6635</v>
      </c>
      <c r="F51" s="3" t="s">
        <v>93</v>
      </c>
      <c r="G51" s="3">
        <v>0</v>
      </c>
      <c r="H51" s="3">
        <v>911</v>
      </c>
      <c r="I51" s="3">
        <v>4</v>
      </c>
      <c r="J51" s="3">
        <v>2</v>
      </c>
      <c r="K51" s="3"/>
      <c r="L51" s="2">
        <v>43399.535856481481</v>
      </c>
      <c r="M51" s="2">
        <v>43399.540208333332</v>
      </c>
      <c r="N51" s="3" t="s">
        <v>53</v>
      </c>
      <c r="O51" s="3" t="s">
        <v>54</v>
      </c>
      <c r="P51" s="3" t="s">
        <v>34</v>
      </c>
      <c r="Q51" s="3" t="s">
        <v>35</v>
      </c>
      <c r="R51" s="2">
        <v>43399.535763888889</v>
      </c>
      <c r="S51" s="2">
        <v>43399.536562499998</v>
      </c>
      <c r="T51" s="2">
        <v>43399.545127314814</v>
      </c>
      <c r="U51" s="2">
        <v>43399.545925925922</v>
      </c>
      <c r="V51" s="3"/>
      <c r="W51" s="8">
        <f t="shared" si="2"/>
        <v>43399.532384259262</v>
      </c>
      <c r="X51" s="9">
        <f t="shared" si="3"/>
        <v>4.3518518505152315E-3</v>
      </c>
      <c r="Y51" s="9">
        <f t="shared" si="4"/>
        <v>8.703703701030463E-3</v>
      </c>
      <c r="Z51" s="10"/>
      <c r="AA51" s="10">
        <f t="shared" si="5"/>
        <v>9.2592592409346253E-5</v>
      </c>
      <c r="AB51" s="10">
        <f t="shared" si="6"/>
        <v>3.4722222189884633E-3</v>
      </c>
      <c r="AC51" s="10"/>
      <c r="AD51" s="10"/>
      <c r="AE51" s="71">
        <f t="shared" si="12"/>
        <v>43399.531944444447</v>
      </c>
      <c r="AF51" s="71">
        <f t="shared" si="13"/>
        <v>43399.539583333331</v>
      </c>
      <c r="AG51" s="26" t="str">
        <f t="shared" si="14"/>
        <v>43399.531944444443399.5395833333</v>
      </c>
      <c r="AH51" s="26" t="e">
        <f>VLOOKUP(AG51,simple_survey!$M$841:$N$1083,2,FALSE)</f>
        <v>#N/A</v>
      </c>
    </row>
    <row r="52" spans="1:34" s="7" customFormat="1" x14ac:dyDescent="0.4">
      <c r="A52" s="16" t="str">
        <f t="shared" si="19"/>
        <v>★</v>
      </c>
      <c r="B52" s="16" t="str">
        <f t="shared" si="20"/>
        <v>-</v>
      </c>
      <c r="C52" s="7">
        <v>12</v>
      </c>
      <c r="D52" s="2">
        <v>43399.53324074074</v>
      </c>
      <c r="E52" s="3">
        <v>6636</v>
      </c>
      <c r="F52" s="3" t="s">
        <v>18</v>
      </c>
      <c r="G52" s="3">
        <v>4072</v>
      </c>
      <c r="H52" s="3">
        <v>846</v>
      </c>
      <c r="I52" s="3">
        <v>4</v>
      </c>
      <c r="J52" s="3">
        <v>1</v>
      </c>
      <c r="K52" s="3"/>
      <c r="L52" s="2">
        <v>43399.554039351853</v>
      </c>
      <c r="M52" s="2">
        <v>43399.55740740741</v>
      </c>
      <c r="N52" s="3" t="s">
        <v>19</v>
      </c>
      <c r="O52" s="3" t="s">
        <v>20</v>
      </c>
      <c r="P52" s="3" t="s">
        <v>31</v>
      </c>
      <c r="Q52" s="3" t="s">
        <v>32</v>
      </c>
      <c r="R52" s="2">
        <v>43399.554062499999</v>
      </c>
      <c r="S52" s="2">
        <v>43399.554062499999</v>
      </c>
      <c r="T52" s="2">
        <v>43399.561724537038</v>
      </c>
      <c r="U52" s="2">
        <v>43399.561724537038</v>
      </c>
      <c r="V52" s="2">
        <v>43399.554062499999</v>
      </c>
      <c r="W52" s="8">
        <f t="shared" si="2"/>
        <v>43399.554062499999</v>
      </c>
      <c r="X52" s="9">
        <f t="shared" si="3"/>
        <v>3.3680555570754223E-3</v>
      </c>
      <c r="Y52" s="9">
        <f t="shared" si="4"/>
        <v>3.3680555570754223E-3</v>
      </c>
      <c r="Z52" s="10"/>
      <c r="AA52" s="10">
        <f t="shared" si="5"/>
        <v>0</v>
      </c>
      <c r="AB52" s="10">
        <f t="shared" si="6"/>
        <v>0</v>
      </c>
      <c r="AC52" s="10"/>
      <c r="AD52" s="10"/>
      <c r="AE52" s="71">
        <f t="shared" si="12"/>
        <v>43399.532638888886</v>
      </c>
      <c r="AF52" s="71">
        <f t="shared" si="13"/>
        <v>43399.556944444441</v>
      </c>
      <c r="AG52" s="26" t="str">
        <f t="shared" si="14"/>
        <v>43399.532638888943399.5569444444</v>
      </c>
      <c r="AH52" s="26" t="e">
        <f>VLOOKUP(AG52,simple_survey!$M$841:$N$1083,2,FALSE)</f>
        <v>#N/A</v>
      </c>
    </row>
    <row r="53" spans="1:34" s="7" customFormat="1" x14ac:dyDescent="0.4">
      <c r="A53" s="16" t="str">
        <f t="shared" si="19"/>
        <v>★</v>
      </c>
      <c r="B53" s="16" t="str">
        <f t="shared" si="20"/>
        <v>-</v>
      </c>
      <c r="C53" s="7">
        <v>12</v>
      </c>
      <c r="D53" s="2">
        <v>43399.53402777778</v>
      </c>
      <c r="E53" s="3">
        <v>6637</v>
      </c>
      <c r="F53" s="3" t="s">
        <v>33</v>
      </c>
      <c r="G53" s="3">
        <v>4075</v>
      </c>
      <c r="H53" s="3">
        <v>1077</v>
      </c>
      <c r="I53" s="3">
        <v>4</v>
      </c>
      <c r="J53" s="3">
        <v>3</v>
      </c>
      <c r="K53" s="3"/>
      <c r="L53" s="2">
        <v>43399.549479166664</v>
      </c>
      <c r="M53" s="2">
        <v>43399.56212962963</v>
      </c>
      <c r="N53" s="3" t="s">
        <v>34</v>
      </c>
      <c r="O53" s="3" t="s">
        <v>35</v>
      </c>
      <c r="P53" s="3" t="s">
        <v>41</v>
      </c>
      <c r="Q53" s="3" t="s">
        <v>42</v>
      </c>
      <c r="R53" s="2">
        <v>43399.554166666669</v>
      </c>
      <c r="S53" s="2">
        <v>43399.554166666669</v>
      </c>
      <c r="T53" s="2">
        <v>43399.572442129633</v>
      </c>
      <c r="U53" s="2">
        <v>43399.572442129633</v>
      </c>
      <c r="V53" s="2">
        <v>43399.554166666669</v>
      </c>
      <c r="W53" s="8">
        <f t="shared" si="2"/>
        <v>43399.554166666669</v>
      </c>
      <c r="X53" s="9">
        <f t="shared" si="3"/>
        <v>1.2650462966121268E-2</v>
      </c>
      <c r="Y53" s="9">
        <f t="shared" si="4"/>
        <v>3.7951388898363803E-2</v>
      </c>
      <c r="Z53" s="10"/>
      <c r="AA53" s="10">
        <f t="shared" si="5"/>
        <v>0</v>
      </c>
      <c r="AB53" s="10">
        <f t="shared" si="6"/>
        <v>0</v>
      </c>
      <c r="AC53" s="10"/>
      <c r="AD53" s="10"/>
      <c r="AE53" s="71">
        <f t="shared" si="12"/>
        <v>43399.53402777778</v>
      </c>
      <c r="AF53" s="71">
        <f t="shared" si="13"/>
        <v>43399.561805555553</v>
      </c>
      <c r="AG53" s="26" t="str">
        <f t="shared" si="14"/>
        <v>43399.534027777843399.5618055556</v>
      </c>
      <c r="AH53" s="26" t="e">
        <f>VLOOKUP(AG53,simple_survey!$M$841:$N$1083,2,FALSE)</f>
        <v>#N/A</v>
      </c>
    </row>
    <row r="54" spans="1:34" s="7" customFormat="1" hidden="1" x14ac:dyDescent="0.4">
      <c r="A54" s="16" t="str">
        <f t="shared" si="19"/>
        <v>-</v>
      </c>
      <c r="B54" s="16" t="str">
        <f t="shared" si="20"/>
        <v>-</v>
      </c>
      <c r="C54" s="7">
        <v>12</v>
      </c>
      <c r="D54" s="2">
        <v>43399.540752314817</v>
      </c>
      <c r="E54" s="3">
        <v>6638</v>
      </c>
      <c r="F54" s="3" t="s">
        <v>33</v>
      </c>
      <c r="G54" s="3">
        <v>3048</v>
      </c>
      <c r="H54" s="3">
        <v>805</v>
      </c>
      <c r="I54" s="3">
        <v>9</v>
      </c>
      <c r="J54" s="3">
        <v>1</v>
      </c>
      <c r="K54" s="3"/>
      <c r="L54" s="2">
        <v>43399.543449074074</v>
      </c>
      <c r="M54" s="2">
        <v>43399.548067129632</v>
      </c>
      <c r="N54" s="3" t="s">
        <v>57</v>
      </c>
      <c r="O54" s="3" t="s">
        <v>58</v>
      </c>
      <c r="P54" s="3" t="s">
        <v>65</v>
      </c>
      <c r="Q54" s="3" t="s">
        <v>66</v>
      </c>
      <c r="R54" s="2">
        <v>43399.543599537035</v>
      </c>
      <c r="S54" s="2">
        <v>43399.543599537035</v>
      </c>
      <c r="T54" s="2">
        <v>43399.555162037039</v>
      </c>
      <c r="U54" s="2">
        <v>43399.555162037039</v>
      </c>
      <c r="V54" s="3"/>
      <c r="W54" s="8">
        <f t="shared" si="2"/>
        <v>43399.540752314817</v>
      </c>
      <c r="X54" s="9">
        <f t="shared" si="3"/>
        <v>4.6180555582395755E-3</v>
      </c>
      <c r="Y54" s="9">
        <f t="shared" si="4"/>
        <v>4.6180555582395755E-3</v>
      </c>
      <c r="Z54" s="10"/>
      <c r="AA54" s="10">
        <f t="shared" si="5"/>
        <v>0</v>
      </c>
      <c r="AB54" s="10">
        <f t="shared" si="6"/>
        <v>2.6967592566506937E-3</v>
      </c>
      <c r="AC54" s="10"/>
      <c r="AD54" s="10"/>
      <c r="AE54" s="71">
        <f t="shared" si="12"/>
        <v>43399.540277777778</v>
      </c>
      <c r="AF54" s="71">
        <f t="shared" si="13"/>
        <v>43399.54791666667</v>
      </c>
      <c r="AG54" s="26" t="str">
        <f t="shared" si="14"/>
        <v>43399.540277777843399.5479166667</v>
      </c>
      <c r="AH54" s="26" t="e">
        <f>VLOOKUP(AG54,simple_survey!$M$841:$N$1083,2,FALSE)</f>
        <v>#N/A</v>
      </c>
    </row>
    <row r="55" spans="1:34" s="12" customFormat="1" x14ac:dyDescent="0.4">
      <c r="A55" s="17" t="str">
        <f t="shared" si="19"/>
        <v>★</v>
      </c>
      <c r="B55" s="17" t="str">
        <f t="shared" si="20"/>
        <v>☆</v>
      </c>
      <c r="C55" s="12">
        <v>12</v>
      </c>
      <c r="D55" s="4">
        <v>43399.501458333332</v>
      </c>
      <c r="E55" s="5">
        <v>6623</v>
      </c>
      <c r="F55" s="5" t="s">
        <v>94</v>
      </c>
      <c r="G55" s="5">
        <v>0</v>
      </c>
      <c r="H55" s="5">
        <v>385</v>
      </c>
      <c r="I55" s="5">
        <v>10</v>
      </c>
      <c r="J55" s="5">
        <v>2</v>
      </c>
      <c r="K55" s="4">
        <v>43399.523611111108</v>
      </c>
      <c r="L55" s="5"/>
      <c r="M55" s="5"/>
      <c r="N55" s="5" t="s">
        <v>31</v>
      </c>
      <c r="O55" s="5" t="s">
        <v>32</v>
      </c>
      <c r="P55" s="5" t="s">
        <v>27</v>
      </c>
      <c r="Q55" s="5" t="s">
        <v>28</v>
      </c>
      <c r="R55" s="4">
        <v>43399.522627314815</v>
      </c>
      <c r="S55" s="5"/>
      <c r="T55" s="4">
        <v>43399.5312962963</v>
      </c>
      <c r="U55" s="5"/>
      <c r="V55" s="4">
        <v>43399.521886574075</v>
      </c>
      <c r="W55" s="13">
        <f>IF(V55&gt;0,V55,D55)</f>
        <v>43399.521886574075</v>
      </c>
      <c r="X55" s="18">
        <f>M55-L55</f>
        <v>0</v>
      </c>
      <c r="Y55" s="18">
        <f>X55*J55</f>
        <v>0</v>
      </c>
      <c r="Z55" s="19"/>
      <c r="AA55" s="19">
        <f>IF(IF(A55="☆",K55-R55,L55-R55)&lt;0,0,IF(A55="☆",K55-R55,L55-R55))</f>
        <v>0</v>
      </c>
      <c r="AB55" s="19">
        <f>IF(IF(B55="☆",(IF(K55&gt;R55,K55-W55,R55-W55)),L55-W55)&lt;0,0,IF(B55="☆",(IF(K55&gt;R55,K55-W55,R55-W55)),L55-W55))</f>
        <v>1.7245370327145793E-3</v>
      </c>
      <c r="AC55" s="19"/>
      <c r="AD55" s="19"/>
      <c r="AE55" s="71">
        <f t="shared" si="12"/>
        <v>43399.501388888886</v>
      </c>
      <c r="AF55" s="71">
        <f t="shared" si="13"/>
        <v>0</v>
      </c>
      <c r="AG55" s="26" t="str">
        <f t="shared" si="14"/>
        <v>43399.50138888890</v>
      </c>
      <c r="AH55" s="26" t="e">
        <f>VLOOKUP(AG55,simple_survey!$M$841:$N$1083,2,FALSE)</f>
        <v>#N/A</v>
      </c>
    </row>
    <row r="56" spans="1:34" s="23" customFormat="1" hidden="1" x14ac:dyDescent="0.4">
      <c r="A56" s="20" t="str">
        <f t="shared" si="19"/>
        <v>-</v>
      </c>
      <c r="B56" s="20" t="str">
        <f t="shared" si="20"/>
        <v>-</v>
      </c>
      <c r="C56" s="23">
        <v>13</v>
      </c>
      <c r="D56" s="22">
        <v>43399.548425925925</v>
      </c>
      <c r="E56" s="21">
        <v>6640</v>
      </c>
      <c r="F56" s="21" t="s">
        <v>33</v>
      </c>
      <c r="G56" s="21">
        <v>3845</v>
      </c>
      <c r="H56" s="21">
        <v>403</v>
      </c>
      <c r="I56" s="21">
        <v>10</v>
      </c>
      <c r="J56" s="21">
        <v>1</v>
      </c>
      <c r="K56" s="21"/>
      <c r="L56" s="22">
        <v>43399.554409722223</v>
      </c>
      <c r="M56" s="22">
        <v>43399.559814814813</v>
      </c>
      <c r="N56" s="21" t="s">
        <v>55</v>
      </c>
      <c r="O56" s="21" t="s">
        <v>56</v>
      </c>
      <c r="P56" s="21" t="s">
        <v>53</v>
      </c>
      <c r="Q56" s="21" t="s">
        <v>54</v>
      </c>
      <c r="R56" s="22">
        <v>43399.553518518522</v>
      </c>
      <c r="S56" s="22">
        <v>43399.554085648146</v>
      </c>
      <c r="T56" s="22">
        <v>43399.55909722222</v>
      </c>
      <c r="U56" s="22">
        <v>43399.559664351851</v>
      </c>
      <c r="V56" s="21"/>
      <c r="W56" s="24">
        <f t="shared" si="2"/>
        <v>43399.548425925925</v>
      </c>
      <c r="X56" s="25">
        <f t="shared" si="3"/>
        <v>5.4050925900810398E-3</v>
      </c>
      <c r="Y56" s="25">
        <f t="shared" si="4"/>
        <v>5.4050925900810398E-3</v>
      </c>
      <c r="Z56" s="26">
        <f>SUM(Y56:Y73)</f>
        <v>0.10888888887711801</v>
      </c>
      <c r="AA56" s="26">
        <f t="shared" si="5"/>
        <v>8.9120370103046298E-4</v>
      </c>
      <c r="AB56" s="26">
        <f t="shared" si="6"/>
        <v>5.9837962980964221E-3</v>
      </c>
      <c r="AC56" s="26">
        <f>AVERAGE(AB56:AB73)</f>
        <v>2.4822984752758846E-3</v>
      </c>
      <c r="AD56" s="26">
        <f>MEDIAN(AB56:AB73)</f>
        <v>2.6967592639266513E-3</v>
      </c>
      <c r="AE56" s="71">
        <f t="shared" si="12"/>
        <v>43399.54791666667</v>
      </c>
      <c r="AF56" s="71">
        <f t="shared" si="13"/>
        <v>43399.55972222222</v>
      </c>
      <c r="AG56" s="26" t="str">
        <f t="shared" si="14"/>
        <v>43399.547916666743399.5597222222</v>
      </c>
      <c r="AH56" s="73" t="str">
        <f>VLOOKUP(AG56,simple_survey!$M$841:$N$1083,2,FALSE)</f>
        <v>肯定的</v>
      </c>
    </row>
    <row r="57" spans="1:34" s="7" customFormat="1" hidden="1" x14ac:dyDescent="0.4">
      <c r="A57" s="16" t="str">
        <f t="shared" si="19"/>
        <v>-</v>
      </c>
      <c r="B57" s="16" t="str">
        <f t="shared" si="20"/>
        <v>-</v>
      </c>
      <c r="C57" s="7">
        <v>13</v>
      </c>
      <c r="D57" s="2">
        <v>43399.550740740742</v>
      </c>
      <c r="E57" s="3">
        <v>6643</v>
      </c>
      <c r="F57" s="3" t="s">
        <v>33</v>
      </c>
      <c r="G57" s="3">
        <v>4077</v>
      </c>
      <c r="H57" s="3">
        <v>401</v>
      </c>
      <c r="I57" s="3">
        <v>2</v>
      </c>
      <c r="J57" s="3">
        <v>1</v>
      </c>
      <c r="K57" s="3"/>
      <c r="L57" s="2">
        <v>43399.554062499999</v>
      </c>
      <c r="M57" s="2">
        <v>43399.560011574074</v>
      </c>
      <c r="N57" s="3" t="s">
        <v>25</v>
      </c>
      <c r="O57" s="3" t="s">
        <v>26</v>
      </c>
      <c r="P57" s="3" t="s">
        <v>65</v>
      </c>
      <c r="Q57" s="3" t="s">
        <v>66</v>
      </c>
      <c r="R57" s="2">
        <v>43399.55431712963</v>
      </c>
      <c r="S57" s="2">
        <v>43399.554363425923</v>
      </c>
      <c r="T57" s="2">
        <v>43399.561365740738</v>
      </c>
      <c r="U57" s="2">
        <v>43399.561412037037</v>
      </c>
      <c r="V57" s="3"/>
      <c r="W57" s="8">
        <f t="shared" si="2"/>
        <v>43399.550740740742</v>
      </c>
      <c r="X57" s="9">
        <f t="shared" si="3"/>
        <v>5.9490740750334226E-3</v>
      </c>
      <c r="Y57" s="9">
        <f t="shared" si="4"/>
        <v>5.9490740750334226E-3</v>
      </c>
      <c r="Z57" s="10"/>
      <c r="AA57" s="10">
        <f t="shared" si="5"/>
        <v>0</v>
      </c>
      <c r="AB57" s="10">
        <f t="shared" si="6"/>
        <v>3.3217592572327703E-3</v>
      </c>
      <c r="AC57" s="10"/>
      <c r="AD57" s="10"/>
      <c r="AE57" s="71">
        <f t="shared" si="12"/>
        <v>43399.550694444442</v>
      </c>
      <c r="AF57" s="71">
        <f t="shared" si="13"/>
        <v>43399.55972222222</v>
      </c>
      <c r="AG57" s="26" t="str">
        <f t="shared" si="14"/>
        <v>43399.550694444443399.5597222222</v>
      </c>
      <c r="AH57" s="73" t="str">
        <f>VLOOKUP(AG57,simple_survey!$M$841:$N$1083,2,FALSE)</f>
        <v>肯定的</v>
      </c>
    </row>
    <row r="58" spans="1:34" s="7" customFormat="1" x14ac:dyDescent="0.4">
      <c r="A58" s="16" t="str">
        <f t="shared" si="19"/>
        <v>★</v>
      </c>
      <c r="B58" s="16" t="str">
        <f t="shared" si="20"/>
        <v>-</v>
      </c>
      <c r="C58" s="7">
        <v>13</v>
      </c>
      <c r="D58" s="2">
        <v>43399.550995370373</v>
      </c>
      <c r="E58" s="3">
        <v>6644</v>
      </c>
      <c r="F58" s="3" t="s">
        <v>18</v>
      </c>
      <c r="G58" s="3">
        <v>2867</v>
      </c>
      <c r="H58" s="3">
        <v>1235</v>
      </c>
      <c r="I58" s="3">
        <v>2</v>
      </c>
      <c r="J58" s="3">
        <v>1</v>
      </c>
      <c r="K58" s="3"/>
      <c r="L58" s="2">
        <v>43399.591099537036</v>
      </c>
      <c r="M58" s="2">
        <v>43399.596886574072</v>
      </c>
      <c r="N58" s="3" t="s">
        <v>19</v>
      </c>
      <c r="O58" s="3" t="s">
        <v>20</v>
      </c>
      <c r="P58" s="3" t="s">
        <v>31</v>
      </c>
      <c r="Q58" s="3" t="s">
        <v>32</v>
      </c>
      <c r="R58" s="2">
        <v>43399.592650462961</v>
      </c>
      <c r="S58" s="2">
        <v>43399.592650462961</v>
      </c>
      <c r="T58" s="2">
        <v>43399.600312499999</v>
      </c>
      <c r="U58" s="2">
        <v>43399.600312499999</v>
      </c>
      <c r="V58" s="2">
        <v>43399.592650462961</v>
      </c>
      <c r="W58" s="8">
        <f t="shared" si="2"/>
        <v>43399.592650462961</v>
      </c>
      <c r="X58" s="9">
        <f t="shared" si="3"/>
        <v>5.7870370364980772E-3</v>
      </c>
      <c r="Y58" s="9">
        <f t="shared" si="4"/>
        <v>5.7870370364980772E-3</v>
      </c>
      <c r="Z58" s="10"/>
      <c r="AA58" s="10">
        <f t="shared" si="5"/>
        <v>0</v>
      </c>
      <c r="AB58" s="10">
        <f t="shared" si="6"/>
        <v>0</v>
      </c>
      <c r="AC58" s="10"/>
      <c r="AD58" s="10"/>
      <c r="AE58" s="71">
        <f t="shared" si="12"/>
        <v>43399.550694444442</v>
      </c>
      <c r="AF58" s="71">
        <f t="shared" si="13"/>
        <v>43399.59652777778</v>
      </c>
      <c r="AG58" s="26" t="str">
        <f t="shared" si="14"/>
        <v>43399.550694444443399.5965277778</v>
      </c>
      <c r="AH58" s="26" t="e">
        <f>VLOOKUP(AG58,simple_survey!$M$841:$N$1083,2,FALSE)</f>
        <v>#N/A</v>
      </c>
    </row>
    <row r="59" spans="1:34" s="7" customFormat="1" hidden="1" x14ac:dyDescent="0.4">
      <c r="A59" s="16" t="str">
        <f t="shared" si="19"/>
        <v>-</v>
      </c>
      <c r="B59" s="16" t="str">
        <f t="shared" si="20"/>
        <v>-</v>
      </c>
      <c r="C59" s="7">
        <v>13</v>
      </c>
      <c r="D59" s="2">
        <v>43399.556203703702</v>
      </c>
      <c r="E59" s="3">
        <v>6646</v>
      </c>
      <c r="F59" s="3" t="s">
        <v>93</v>
      </c>
      <c r="G59" s="3">
        <v>0</v>
      </c>
      <c r="H59" s="3">
        <v>1246</v>
      </c>
      <c r="I59" s="3">
        <v>5</v>
      </c>
      <c r="J59" s="3">
        <v>1</v>
      </c>
      <c r="K59" s="3"/>
      <c r="L59" s="2">
        <v>43399.560023148151</v>
      </c>
      <c r="M59" s="2">
        <v>43399.564166666663</v>
      </c>
      <c r="N59" s="3" t="s">
        <v>19</v>
      </c>
      <c r="O59" s="3" t="s">
        <v>20</v>
      </c>
      <c r="P59" s="3" t="s">
        <v>31</v>
      </c>
      <c r="Q59" s="3" t="s">
        <v>32</v>
      </c>
      <c r="R59" s="2">
        <v>43399.559710648151</v>
      </c>
      <c r="S59" s="2">
        <v>43399.559710648151</v>
      </c>
      <c r="T59" s="2">
        <v>43399.567372685182</v>
      </c>
      <c r="U59" s="2">
        <v>43399.567372685182</v>
      </c>
      <c r="V59" s="3"/>
      <c r="W59" s="8">
        <f t="shared" si="2"/>
        <v>43399.556203703702</v>
      </c>
      <c r="X59" s="9">
        <f t="shared" si="3"/>
        <v>4.1435185121372342E-3</v>
      </c>
      <c r="Y59" s="9">
        <f t="shared" si="4"/>
        <v>4.1435185121372342E-3</v>
      </c>
      <c r="Z59" s="10"/>
      <c r="AA59" s="10">
        <f t="shared" si="5"/>
        <v>3.125000002910383E-4</v>
      </c>
      <c r="AB59" s="10">
        <f t="shared" si="6"/>
        <v>3.8194444496184587E-3</v>
      </c>
      <c r="AC59" s="10"/>
      <c r="AD59" s="10"/>
      <c r="AE59" s="71">
        <f t="shared" si="12"/>
        <v>43399.555555555555</v>
      </c>
      <c r="AF59" s="71">
        <f t="shared" si="13"/>
        <v>43399.563888888886</v>
      </c>
      <c r="AG59" s="26" t="str">
        <f t="shared" si="14"/>
        <v>43399.555555555643399.5638888889</v>
      </c>
      <c r="AH59" s="26" t="e">
        <f>VLOOKUP(AG59,simple_survey!$M$841:$N$1083,2,FALSE)</f>
        <v>#N/A</v>
      </c>
    </row>
    <row r="60" spans="1:34" s="7" customFormat="1" hidden="1" x14ac:dyDescent="0.4">
      <c r="A60" s="16" t="str">
        <f t="shared" si="19"/>
        <v>-</v>
      </c>
      <c r="B60" s="16" t="str">
        <f t="shared" si="20"/>
        <v>-</v>
      </c>
      <c r="C60" s="7">
        <v>13</v>
      </c>
      <c r="D60" s="2">
        <v>43399.558287037034</v>
      </c>
      <c r="E60" s="3">
        <v>6647</v>
      </c>
      <c r="F60" s="3" t="s">
        <v>18</v>
      </c>
      <c r="G60" s="3">
        <v>1232</v>
      </c>
      <c r="H60" s="3">
        <v>1277</v>
      </c>
      <c r="I60" s="3">
        <v>6</v>
      </c>
      <c r="J60" s="3">
        <v>2</v>
      </c>
      <c r="K60" s="3"/>
      <c r="L60" s="2">
        <v>43399.560983796298</v>
      </c>
      <c r="M60" s="2">
        <v>43399.566631944443</v>
      </c>
      <c r="N60" s="3" t="s">
        <v>39</v>
      </c>
      <c r="O60" s="3" t="s">
        <v>40</v>
      </c>
      <c r="P60" s="3" t="s">
        <v>31</v>
      </c>
      <c r="Q60" s="3" t="s">
        <v>32</v>
      </c>
      <c r="R60" s="2">
        <v>43399.560347222221</v>
      </c>
      <c r="S60" s="2">
        <v>43399.560347222221</v>
      </c>
      <c r="T60" s="2">
        <v>43399.571539351855</v>
      </c>
      <c r="U60" s="2">
        <v>43399.571539351855</v>
      </c>
      <c r="V60" s="3"/>
      <c r="W60" s="8">
        <f t="shared" si="2"/>
        <v>43399.558287037034</v>
      </c>
      <c r="X60" s="9">
        <f t="shared" si="3"/>
        <v>5.648148144246079E-3</v>
      </c>
      <c r="Y60" s="9">
        <f t="shared" si="4"/>
        <v>1.1296296288492158E-2</v>
      </c>
      <c r="Z60" s="10"/>
      <c r="AA60" s="10">
        <f t="shared" si="5"/>
        <v>6.36574077361729E-4</v>
      </c>
      <c r="AB60" s="10">
        <f t="shared" si="6"/>
        <v>2.6967592639266513E-3</v>
      </c>
      <c r="AC60" s="10"/>
      <c r="AD60" s="10"/>
      <c r="AE60" s="71">
        <f t="shared" si="12"/>
        <v>43399.557638888888</v>
      </c>
      <c r="AF60" s="71">
        <f t="shared" si="13"/>
        <v>43399.565972222219</v>
      </c>
      <c r="AG60" s="26" t="str">
        <f t="shared" si="14"/>
        <v>43399.557638888943399.5659722222</v>
      </c>
      <c r="AH60" s="26" t="e">
        <f>VLOOKUP(AG60,simple_survey!$M$841:$N$1083,2,FALSE)</f>
        <v>#N/A</v>
      </c>
    </row>
    <row r="61" spans="1:34" s="7" customFormat="1" hidden="1" x14ac:dyDescent="0.4">
      <c r="A61" s="16" t="str">
        <f t="shared" si="19"/>
        <v>-</v>
      </c>
      <c r="B61" s="16" t="str">
        <f t="shared" si="20"/>
        <v>-</v>
      </c>
      <c r="C61" s="7">
        <v>13</v>
      </c>
      <c r="D61" s="2">
        <v>43399.560995370368</v>
      </c>
      <c r="E61" s="3">
        <v>6649</v>
      </c>
      <c r="F61" s="3" t="s">
        <v>94</v>
      </c>
      <c r="G61" s="3">
        <v>0</v>
      </c>
      <c r="H61" s="3">
        <v>533</v>
      </c>
      <c r="I61" s="3">
        <v>4</v>
      </c>
      <c r="J61" s="3">
        <v>1</v>
      </c>
      <c r="K61" s="3"/>
      <c r="L61" s="2">
        <v>43399.5624537037</v>
      </c>
      <c r="M61" s="2">
        <v>43399.569189814814</v>
      </c>
      <c r="N61" s="3" t="s">
        <v>41</v>
      </c>
      <c r="O61" s="3" t="s">
        <v>42</v>
      </c>
      <c r="P61" s="3" t="s">
        <v>65</v>
      </c>
      <c r="Q61" s="3" t="s">
        <v>66</v>
      </c>
      <c r="R61" s="2">
        <v>43399.564039351855</v>
      </c>
      <c r="S61" s="2">
        <v>43399.564039351855</v>
      </c>
      <c r="T61" s="2">
        <v>43399.576678240737</v>
      </c>
      <c r="U61" s="2">
        <v>43399.576678240737</v>
      </c>
      <c r="V61" s="3"/>
      <c r="W61" s="8">
        <f t="shared" ref="W61:W123" si="21">IF(V61&gt;0,V61,D61)</f>
        <v>43399.560995370368</v>
      </c>
      <c r="X61" s="9">
        <f t="shared" si="3"/>
        <v>6.7361111141508445E-3</v>
      </c>
      <c r="Y61" s="9">
        <f t="shared" si="4"/>
        <v>6.7361111141508445E-3</v>
      </c>
      <c r="Z61" s="10"/>
      <c r="AA61" s="10">
        <f t="shared" si="5"/>
        <v>0</v>
      </c>
      <c r="AB61" s="10">
        <f t="shared" si="6"/>
        <v>1.4583333322661929E-3</v>
      </c>
      <c r="AC61" s="10"/>
      <c r="AD61" s="10"/>
      <c r="AE61" s="71">
        <f t="shared" si="12"/>
        <v>43399.560416666667</v>
      </c>
      <c r="AF61" s="71">
        <f t="shared" si="13"/>
        <v>43399.568749999999</v>
      </c>
      <c r="AG61" s="26" t="str">
        <f t="shared" si="14"/>
        <v>43399.560416666743399.56875</v>
      </c>
      <c r="AH61" s="26" t="e">
        <f>VLOOKUP(AG61,simple_survey!$M$841:$N$1083,2,FALSE)</f>
        <v>#N/A</v>
      </c>
    </row>
    <row r="62" spans="1:34" s="7" customFormat="1" hidden="1" x14ac:dyDescent="0.4">
      <c r="A62" s="16" t="str">
        <f t="shared" si="19"/>
        <v>-</v>
      </c>
      <c r="B62" s="16" t="str">
        <f t="shared" si="20"/>
        <v>-</v>
      </c>
      <c r="C62" s="7">
        <v>13</v>
      </c>
      <c r="D62" s="2">
        <v>43399.562071759261</v>
      </c>
      <c r="E62" s="3">
        <v>6650</v>
      </c>
      <c r="F62" s="3" t="s">
        <v>33</v>
      </c>
      <c r="G62" s="3">
        <v>2171</v>
      </c>
      <c r="H62" s="3">
        <v>1132</v>
      </c>
      <c r="I62" s="3">
        <v>2</v>
      </c>
      <c r="J62" s="3">
        <v>1</v>
      </c>
      <c r="K62" s="3"/>
      <c r="L62" s="2">
        <v>43399.565127314818</v>
      </c>
      <c r="M62" s="2">
        <v>43399.570324074077</v>
      </c>
      <c r="N62" s="3" t="s">
        <v>19</v>
      </c>
      <c r="O62" s="3" t="s">
        <v>20</v>
      </c>
      <c r="P62" s="3" t="s">
        <v>63</v>
      </c>
      <c r="Q62" s="3" t="s">
        <v>64</v>
      </c>
      <c r="R62" s="2">
        <v>43399.566203703704</v>
      </c>
      <c r="S62" s="2">
        <v>43399.566203703704</v>
      </c>
      <c r="T62" s="2">
        <v>43399.574374999997</v>
      </c>
      <c r="U62" s="2">
        <v>43399.574374999997</v>
      </c>
      <c r="V62" s="3"/>
      <c r="W62" s="8">
        <f t="shared" si="21"/>
        <v>43399.562071759261</v>
      </c>
      <c r="X62" s="9">
        <f t="shared" si="3"/>
        <v>5.1967592589790002E-3</v>
      </c>
      <c r="Y62" s="9">
        <f t="shared" si="4"/>
        <v>5.1967592589790002E-3</v>
      </c>
      <c r="Z62" s="10"/>
      <c r="AA62" s="10">
        <f t="shared" si="5"/>
        <v>0</v>
      </c>
      <c r="AB62" s="10">
        <f t="shared" si="6"/>
        <v>3.055555556784384E-3</v>
      </c>
      <c r="AC62" s="10"/>
      <c r="AD62" s="10"/>
      <c r="AE62" s="71">
        <f t="shared" si="12"/>
        <v>43399.561805555553</v>
      </c>
      <c r="AF62" s="71">
        <f t="shared" si="13"/>
        <v>43399.570138888892</v>
      </c>
      <c r="AG62" s="26" t="str">
        <f t="shared" si="14"/>
        <v>43399.561805555643399.5701388889</v>
      </c>
      <c r="AH62" s="26" t="e">
        <f>VLOOKUP(AG62,simple_survey!$M$841:$N$1083,2,FALSE)</f>
        <v>#N/A</v>
      </c>
    </row>
    <row r="63" spans="1:34" s="7" customFormat="1" hidden="1" x14ac:dyDescent="0.4">
      <c r="A63" s="16" t="str">
        <f t="shared" ref="A63:A68" si="22">IF(V63&gt;0, "★", "-")</f>
        <v>-</v>
      </c>
      <c r="B63" s="16" t="str">
        <f t="shared" si="20"/>
        <v>-</v>
      </c>
      <c r="C63" s="7">
        <v>13</v>
      </c>
      <c r="D63" s="2">
        <v>43399.566655092596</v>
      </c>
      <c r="E63" s="3">
        <v>6651</v>
      </c>
      <c r="F63" s="3" t="s">
        <v>33</v>
      </c>
      <c r="G63" s="3">
        <v>3974</v>
      </c>
      <c r="H63" s="3">
        <v>756</v>
      </c>
      <c r="I63" s="3">
        <v>6</v>
      </c>
      <c r="J63" s="3">
        <v>2</v>
      </c>
      <c r="K63" s="3"/>
      <c r="L63" s="2">
        <v>43399.568159722221</v>
      </c>
      <c r="M63" s="2">
        <v>43399.572118055556</v>
      </c>
      <c r="N63" s="3" t="s">
        <v>31</v>
      </c>
      <c r="O63" s="3" t="s">
        <v>32</v>
      </c>
      <c r="P63" s="3" t="s">
        <v>29</v>
      </c>
      <c r="Q63" s="3" t="s">
        <v>30</v>
      </c>
      <c r="R63" s="2">
        <v>43399.567696759259</v>
      </c>
      <c r="S63" s="2">
        <v>43399.567696759259</v>
      </c>
      <c r="T63" s="2">
        <v>43399.575011574074</v>
      </c>
      <c r="U63" s="2">
        <v>43399.575011574074</v>
      </c>
      <c r="V63" s="3"/>
      <c r="W63" s="8">
        <f t="shared" si="21"/>
        <v>43399.566655092596</v>
      </c>
      <c r="X63" s="9">
        <f t="shared" ref="X63:X125" si="23">M63-L63</f>
        <v>3.9583333345944993E-3</v>
      </c>
      <c r="Y63" s="9">
        <f t="shared" ref="Y63:Y125" si="24">X63*J63</f>
        <v>7.9166666691889986E-3</v>
      </c>
      <c r="Z63" s="10"/>
      <c r="AA63" s="10">
        <f t="shared" ref="AA63:AA125" si="25">IF(IF(A63="☆",K63-R63,L63-R63)&lt;0,0,IF(A63="☆",K63-R63,L63-R63))</f>
        <v>4.6296296204673126E-4</v>
      </c>
      <c r="AB63" s="10">
        <f t="shared" ref="AB63:AB125" si="26">IF(IF(B63="☆",(IF(K63&gt;R63,K63-W63,R63-W63)),L63-W63)&lt;0,0,IF(B63="☆",(IF(K63&gt;R63,K63-W63,R63-W63)),L63-W63))</f>
        <v>1.5046296248328872E-3</v>
      </c>
      <c r="AC63" s="10"/>
      <c r="AD63" s="10"/>
      <c r="AE63" s="71">
        <f t="shared" si="12"/>
        <v>43399.565972222219</v>
      </c>
      <c r="AF63" s="71">
        <f t="shared" si="13"/>
        <v>43399.571527777778</v>
      </c>
      <c r="AG63" s="26" t="str">
        <f t="shared" si="14"/>
        <v>43399.565972222243399.5715277778</v>
      </c>
      <c r="AH63" s="26" t="e">
        <f>VLOOKUP(AG63,simple_survey!$M$841:$N$1083,2,FALSE)</f>
        <v>#N/A</v>
      </c>
    </row>
    <row r="64" spans="1:34" s="7" customFormat="1" hidden="1" x14ac:dyDescent="0.4">
      <c r="A64" s="16" t="str">
        <f t="shared" si="22"/>
        <v>-</v>
      </c>
      <c r="B64" s="16" t="str">
        <f t="shared" si="20"/>
        <v>-</v>
      </c>
      <c r="C64" s="7">
        <v>13</v>
      </c>
      <c r="D64" s="2">
        <v>43399.571562500001</v>
      </c>
      <c r="E64" s="3">
        <v>6652</v>
      </c>
      <c r="F64" s="3" t="s">
        <v>18</v>
      </c>
      <c r="G64" s="3">
        <v>3988</v>
      </c>
      <c r="H64" s="3">
        <v>724</v>
      </c>
      <c r="I64" s="3">
        <v>4</v>
      </c>
      <c r="J64" s="3">
        <v>1</v>
      </c>
      <c r="K64" s="3"/>
      <c r="L64" s="2">
        <v>43399.574571759258</v>
      </c>
      <c r="M64" s="2">
        <v>43399.587800925925</v>
      </c>
      <c r="N64" s="3" t="s">
        <v>34</v>
      </c>
      <c r="O64" s="3" t="s">
        <v>35</v>
      </c>
      <c r="P64" s="3" t="s">
        <v>53</v>
      </c>
      <c r="Q64" s="3" t="s">
        <v>54</v>
      </c>
      <c r="R64" s="2">
        <v>43399.573125000003</v>
      </c>
      <c r="S64" s="2">
        <v>43399.573495370372</v>
      </c>
      <c r="T64" s="2">
        <v>43399.582662037035</v>
      </c>
      <c r="U64" s="2">
        <v>43399.583379629628</v>
      </c>
      <c r="V64" s="3"/>
      <c r="W64" s="8">
        <f t="shared" si="21"/>
        <v>43399.571562500001</v>
      </c>
      <c r="X64" s="9">
        <f t="shared" si="23"/>
        <v>1.3229166666860692E-2</v>
      </c>
      <c r="Y64" s="9">
        <f t="shared" si="24"/>
        <v>1.3229166666860692E-2</v>
      </c>
      <c r="AA64" s="10">
        <f t="shared" si="25"/>
        <v>1.4467592554865405E-3</v>
      </c>
      <c r="AB64" s="10">
        <f t="shared" si="26"/>
        <v>3.009259256941732E-3</v>
      </c>
      <c r="AE64" s="71">
        <f t="shared" si="12"/>
        <v>43399.571527777778</v>
      </c>
      <c r="AF64" s="71">
        <f t="shared" si="13"/>
        <v>43399.587500000001</v>
      </c>
      <c r="AG64" s="26" t="str">
        <f t="shared" si="14"/>
        <v>43399.571527777843399.5875</v>
      </c>
      <c r="AH64" s="26" t="e">
        <f>VLOOKUP(AG64,simple_survey!$M$841:$N$1083,2,FALSE)</f>
        <v>#N/A</v>
      </c>
    </row>
    <row r="65" spans="1:36" s="7" customFormat="1" hidden="1" x14ac:dyDescent="0.4">
      <c r="A65" s="16" t="str">
        <f t="shared" si="22"/>
        <v>-</v>
      </c>
      <c r="B65" s="16" t="str">
        <f t="shared" si="20"/>
        <v>-</v>
      </c>
      <c r="C65" s="7">
        <v>13</v>
      </c>
      <c r="D65" s="2">
        <v>43399.571574074071</v>
      </c>
      <c r="E65" s="3">
        <v>6653</v>
      </c>
      <c r="F65" s="3" t="s">
        <v>33</v>
      </c>
      <c r="G65" s="3">
        <v>3989</v>
      </c>
      <c r="H65" s="3">
        <v>1043</v>
      </c>
      <c r="I65" s="3">
        <v>4</v>
      </c>
      <c r="J65" s="3">
        <v>1</v>
      </c>
      <c r="K65" s="3"/>
      <c r="L65" s="2">
        <v>43399.574456018519</v>
      </c>
      <c r="M65" s="2">
        <v>43399.587511574071</v>
      </c>
      <c r="N65" s="3" t="s">
        <v>34</v>
      </c>
      <c r="O65" s="3" t="s">
        <v>35</v>
      </c>
      <c r="P65" s="3" t="s">
        <v>53</v>
      </c>
      <c r="Q65" s="3" t="s">
        <v>54</v>
      </c>
      <c r="R65" s="2">
        <v>43399.573148148149</v>
      </c>
      <c r="S65" s="2">
        <v>43399.573148148149</v>
      </c>
      <c r="T65" s="2">
        <v>43399.583032407405</v>
      </c>
      <c r="U65" s="2">
        <v>43399.583032407405</v>
      </c>
      <c r="V65" s="3"/>
      <c r="W65" s="8">
        <f t="shared" si="21"/>
        <v>43399.571574074071</v>
      </c>
      <c r="X65" s="9">
        <f t="shared" si="23"/>
        <v>1.3055555551545694E-2</v>
      </c>
      <c r="Y65" s="9">
        <f t="shared" si="24"/>
        <v>1.3055555551545694E-2</v>
      </c>
      <c r="Z65" s="10"/>
      <c r="AA65" s="10">
        <f t="shared" si="25"/>
        <v>1.3078703705104999E-3</v>
      </c>
      <c r="AB65" s="10">
        <f t="shared" si="26"/>
        <v>2.8819444487453438E-3</v>
      </c>
      <c r="AC65" s="10"/>
      <c r="AD65" s="10"/>
      <c r="AE65" s="71">
        <f t="shared" si="12"/>
        <v>43399.571527777778</v>
      </c>
      <c r="AF65" s="71">
        <f t="shared" si="13"/>
        <v>43399.587500000001</v>
      </c>
      <c r="AG65" s="26" t="str">
        <f t="shared" si="14"/>
        <v>43399.571527777843399.5875</v>
      </c>
      <c r="AH65" s="26" t="e">
        <f>VLOOKUP(AG65,simple_survey!$M$841:$N$1083,2,FALSE)</f>
        <v>#N/A</v>
      </c>
    </row>
    <row r="66" spans="1:36" s="7" customFormat="1" hidden="1" x14ac:dyDescent="0.4">
      <c r="A66" s="16" t="str">
        <f t="shared" si="22"/>
        <v>-</v>
      </c>
      <c r="B66" s="16" t="str">
        <f t="shared" si="20"/>
        <v>-</v>
      </c>
      <c r="C66" s="7">
        <v>13</v>
      </c>
      <c r="D66" s="2">
        <v>43399.574247685188</v>
      </c>
      <c r="E66" s="3">
        <v>6654</v>
      </c>
      <c r="F66" s="3" t="s">
        <v>33</v>
      </c>
      <c r="G66" s="3">
        <v>2171</v>
      </c>
      <c r="H66" s="3">
        <v>1265</v>
      </c>
      <c r="I66" s="3">
        <v>8</v>
      </c>
      <c r="J66" s="3">
        <v>1</v>
      </c>
      <c r="K66" s="3"/>
      <c r="L66" s="2">
        <v>43399.57675925926</v>
      </c>
      <c r="M66" s="2">
        <v>43399.58357638889</v>
      </c>
      <c r="N66" s="3" t="s">
        <v>63</v>
      </c>
      <c r="O66" s="3" t="s">
        <v>64</v>
      </c>
      <c r="P66" s="3" t="s">
        <v>41</v>
      </c>
      <c r="Q66" s="3" t="s">
        <v>42</v>
      </c>
      <c r="R66" s="2">
        <v>43399.576574074075</v>
      </c>
      <c r="S66" s="2">
        <v>43399.576574074075</v>
      </c>
      <c r="T66" s="2">
        <v>43399.589016203703</v>
      </c>
      <c r="U66" s="2">
        <v>43399.589016203703</v>
      </c>
      <c r="V66" s="3"/>
      <c r="W66" s="8">
        <f t="shared" si="21"/>
        <v>43399.574247685188</v>
      </c>
      <c r="X66" s="9">
        <f t="shared" si="23"/>
        <v>6.8171296297805384E-3</v>
      </c>
      <c r="Y66" s="9">
        <f t="shared" si="24"/>
        <v>6.8171296297805384E-3</v>
      </c>
      <c r="Z66" s="10"/>
      <c r="AA66" s="10">
        <f t="shared" si="25"/>
        <v>1.8518518481869251E-4</v>
      </c>
      <c r="AB66" s="10">
        <f t="shared" si="26"/>
        <v>2.5115740718320012E-3</v>
      </c>
      <c r="AC66" s="10"/>
      <c r="AD66" s="10"/>
      <c r="AE66" s="71">
        <f t="shared" si="12"/>
        <v>43399.573611111111</v>
      </c>
      <c r="AF66" s="71">
        <f t="shared" si="13"/>
        <v>43399.583333333336</v>
      </c>
      <c r="AG66" s="26" t="str">
        <f t="shared" si="14"/>
        <v>43399.573611111143399.5833333333</v>
      </c>
      <c r="AH66" s="26" t="e">
        <f>VLOOKUP(AG66,simple_survey!$M$841:$N$1083,2,FALSE)</f>
        <v>#N/A</v>
      </c>
    </row>
    <row r="67" spans="1:36" s="7" customFormat="1" hidden="1" x14ac:dyDescent="0.4">
      <c r="A67" s="16" t="str">
        <f t="shared" si="22"/>
        <v>-</v>
      </c>
      <c r="B67" s="16" t="str">
        <f t="shared" si="20"/>
        <v>-</v>
      </c>
      <c r="C67" s="7">
        <v>13</v>
      </c>
      <c r="D67" s="2">
        <v>43399.578113425923</v>
      </c>
      <c r="E67" s="3">
        <v>6655</v>
      </c>
      <c r="F67" s="3" t="s">
        <v>18</v>
      </c>
      <c r="G67" s="3">
        <v>3975</v>
      </c>
      <c r="H67" s="3">
        <v>1045</v>
      </c>
      <c r="I67" s="3">
        <v>4</v>
      </c>
      <c r="J67" s="3">
        <v>1</v>
      </c>
      <c r="K67" s="3"/>
      <c r="L67" s="2">
        <v>43399.581979166665</v>
      </c>
      <c r="M67" s="2">
        <v>43399.589803240742</v>
      </c>
      <c r="N67" s="3" t="s">
        <v>27</v>
      </c>
      <c r="O67" s="3" t="s">
        <v>28</v>
      </c>
      <c r="P67" s="3" t="s">
        <v>78</v>
      </c>
      <c r="Q67" s="3" t="s">
        <v>79</v>
      </c>
      <c r="R67" s="2">
        <v>43399.582685185182</v>
      </c>
      <c r="S67" s="2">
        <v>43399.582685185182</v>
      </c>
      <c r="T67" s="2">
        <v>43399.591724537036</v>
      </c>
      <c r="U67" s="2">
        <v>43399.591724537036</v>
      </c>
      <c r="V67" s="3"/>
      <c r="W67" s="8">
        <f t="shared" si="21"/>
        <v>43399.578113425923</v>
      </c>
      <c r="X67" s="9">
        <f t="shared" si="23"/>
        <v>7.8240740767796524E-3</v>
      </c>
      <c r="Y67" s="9">
        <f t="shared" si="24"/>
        <v>7.8240740767796524E-3</v>
      </c>
      <c r="Z67" s="10"/>
      <c r="AA67" s="10">
        <f t="shared" si="25"/>
        <v>0</v>
      </c>
      <c r="AB67" s="10">
        <f t="shared" si="26"/>
        <v>3.8657407421851531E-3</v>
      </c>
      <c r="AC67" s="10"/>
      <c r="AD67" s="10"/>
      <c r="AE67" s="71">
        <f t="shared" si="12"/>
        <v>43399.577777777777</v>
      </c>
      <c r="AF67" s="71">
        <f t="shared" si="13"/>
        <v>43399.589583333334</v>
      </c>
      <c r="AG67" s="26" t="str">
        <f t="shared" si="14"/>
        <v>43399.577777777843399.5895833333</v>
      </c>
      <c r="AH67" s="26" t="e">
        <f>VLOOKUP(AG67,simple_survey!$M$841:$N$1083,2,FALSE)</f>
        <v>#N/A</v>
      </c>
    </row>
    <row r="68" spans="1:36" s="7" customFormat="1" hidden="1" x14ac:dyDescent="0.4">
      <c r="A68" s="16" t="str">
        <f t="shared" si="22"/>
        <v>-</v>
      </c>
      <c r="B68" s="16" t="str">
        <f t="shared" si="20"/>
        <v>-</v>
      </c>
      <c r="C68" s="7">
        <v>13</v>
      </c>
      <c r="D68" s="2">
        <v>43399.581793981481</v>
      </c>
      <c r="E68" s="3">
        <v>6656</v>
      </c>
      <c r="F68" s="3" t="s">
        <v>18</v>
      </c>
      <c r="G68" s="3">
        <v>4003</v>
      </c>
      <c r="H68" s="3">
        <v>655</v>
      </c>
      <c r="I68" s="3">
        <v>6</v>
      </c>
      <c r="J68" s="3">
        <v>1</v>
      </c>
      <c r="K68" s="3"/>
      <c r="L68" s="2">
        <v>43399.584432870368</v>
      </c>
      <c r="M68" s="2">
        <v>43399.592650462961</v>
      </c>
      <c r="N68" s="3" t="s">
        <v>29</v>
      </c>
      <c r="O68" s="3" t="s">
        <v>30</v>
      </c>
      <c r="P68" s="3" t="s">
        <v>48</v>
      </c>
      <c r="Q68" s="3" t="s">
        <v>49</v>
      </c>
      <c r="R68" s="2">
        <v>43399.584386574075</v>
      </c>
      <c r="S68" s="2">
        <v>43399.584664351853</v>
      </c>
      <c r="T68" s="2">
        <v>43399.589131944442</v>
      </c>
      <c r="U68" s="2">
        <v>43399.594305555554</v>
      </c>
      <c r="V68" s="3"/>
      <c r="W68" s="8">
        <f t="shared" si="21"/>
        <v>43399.581793981481</v>
      </c>
      <c r="X68" s="9">
        <f t="shared" si="23"/>
        <v>8.2175925927003846E-3</v>
      </c>
      <c r="Y68" s="9">
        <f t="shared" si="24"/>
        <v>8.2175925927003846E-3</v>
      </c>
      <c r="Z68" s="10"/>
      <c r="AA68" s="10">
        <f t="shared" si="25"/>
        <v>4.6296292566694319E-5</v>
      </c>
      <c r="AB68" s="10">
        <f t="shared" si="26"/>
        <v>2.638888887304347E-3</v>
      </c>
      <c r="AC68" s="10"/>
      <c r="AD68" s="10"/>
      <c r="AE68" s="71">
        <f t="shared" si="12"/>
        <v>43399.581250000003</v>
      </c>
      <c r="AF68" s="71">
        <f t="shared" si="13"/>
        <v>43399.592361111114</v>
      </c>
      <c r="AG68" s="26" t="str">
        <f t="shared" si="14"/>
        <v>43399.5812543399.5923611111</v>
      </c>
      <c r="AH68" s="73" t="str">
        <f>VLOOKUP(AG68,simple_survey!$M$841:$N$1083,2,FALSE)</f>
        <v>否定的</v>
      </c>
    </row>
    <row r="69" spans="1:36" s="7" customFormat="1" hidden="1" x14ac:dyDescent="0.4">
      <c r="A69" s="16" t="str">
        <f>IF(V69&gt;0, "★", "-")</f>
        <v>-</v>
      </c>
      <c r="B69" s="16" t="str">
        <f t="shared" si="20"/>
        <v>-</v>
      </c>
      <c r="C69" s="7">
        <v>14</v>
      </c>
      <c r="D69" s="2">
        <v>43399.583032407405</v>
      </c>
      <c r="E69" s="3">
        <v>6657</v>
      </c>
      <c r="F69" s="3" t="s">
        <v>18</v>
      </c>
      <c r="G69" s="3">
        <v>2314</v>
      </c>
      <c r="H69" s="3">
        <v>830</v>
      </c>
      <c r="I69" s="3">
        <v>6</v>
      </c>
      <c r="J69" s="3">
        <v>1</v>
      </c>
      <c r="K69" s="3"/>
      <c r="L69" s="2">
        <v>43399.588483796295</v>
      </c>
      <c r="M69" s="2">
        <v>43399.59579861111</v>
      </c>
      <c r="N69" s="3" t="s">
        <v>63</v>
      </c>
      <c r="O69" s="3" t="s">
        <v>64</v>
      </c>
      <c r="P69" s="3" t="s">
        <v>19</v>
      </c>
      <c r="Q69" s="3" t="s">
        <v>20</v>
      </c>
      <c r="R69" s="2">
        <v>43399.590381944443</v>
      </c>
      <c r="S69" s="2">
        <v>43399.590381944443</v>
      </c>
      <c r="T69" s="2">
        <v>43399.597650462965</v>
      </c>
      <c r="U69" s="2">
        <v>43399.597557870373</v>
      </c>
      <c r="V69" s="3"/>
      <c r="W69" s="8">
        <f t="shared" si="21"/>
        <v>43399.583032407405</v>
      </c>
      <c r="X69" s="9">
        <f t="shared" si="23"/>
        <v>7.3148148148902692E-3</v>
      </c>
      <c r="Y69" s="9">
        <f t="shared" si="24"/>
        <v>7.3148148148902692E-3</v>
      </c>
      <c r="Z69" s="10"/>
      <c r="AA69" s="10">
        <f t="shared" si="25"/>
        <v>0</v>
      </c>
      <c r="AB69" s="10">
        <f t="shared" si="26"/>
        <v>5.4513888899236917E-3</v>
      </c>
      <c r="AC69" s="10"/>
      <c r="AD69" s="10"/>
      <c r="AE69" s="71">
        <f t="shared" si="12"/>
        <v>43399.582638888889</v>
      </c>
      <c r="AF69" s="71">
        <f t="shared" si="13"/>
        <v>43399.595138888886</v>
      </c>
      <c r="AG69" s="26" t="str">
        <f t="shared" si="14"/>
        <v>43399.582638888943399.5951388889</v>
      </c>
      <c r="AH69" s="73" t="str">
        <f>VLOOKUP(AG69,simple_survey!$M$841:$N$1083,2,FALSE)</f>
        <v>肯定的</v>
      </c>
    </row>
    <row r="70" spans="1:36" s="7" customFormat="1" ht="18" customHeight="1" x14ac:dyDescent="0.4">
      <c r="A70" s="16" t="str">
        <f>IF(V70&gt;0, "★", "-")</f>
        <v>★</v>
      </c>
      <c r="B70" s="16" t="str">
        <f t="shared" si="20"/>
        <v>☆</v>
      </c>
      <c r="C70" s="7">
        <v>13</v>
      </c>
      <c r="D70" s="2">
        <v>43399.548020833332</v>
      </c>
      <c r="E70" s="3">
        <v>6639</v>
      </c>
      <c r="F70" s="3" t="s">
        <v>33</v>
      </c>
      <c r="G70" s="3">
        <v>4003</v>
      </c>
      <c r="H70" s="3">
        <v>741</v>
      </c>
      <c r="I70" s="3">
        <v>1</v>
      </c>
      <c r="J70" s="3">
        <v>1</v>
      </c>
      <c r="K70" s="2">
        <v>43399.548217592594</v>
      </c>
      <c r="L70" s="3"/>
      <c r="M70" s="3"/>
      <c r="N70" s="3" t="s">
        <v>29</v>
      </c>
      <c r="O70" s="3" t="s">
        <v>30</v>
      </c>
      <c r="P70" s="3" t="s">
        <v>48</v>
      </c>
      <c r="Q70" s="3" t="s">
        <v>49</v>
      </c>
      <c r="R70" s="2">
        <v>43399.568854166668</v>
      </c>
      <c r="S70" s="3"/>
      <c r="T70" s="2">
        <v>43399.573599537034</v>
      </c>
      <c r="U70" s="3"/>
      <c r="V70" s="2">
        <v>43399.568854166668</v>
      </c>
      <c r="W70" s="8">
        <f>IF(V70&gt;0,V70,D70)</f>
        <v>43399.568854166668</v>
      </c>
      <c r="X70" s="9">
        <f>M70-L70</f>
        <v>0</v>
      </c>
      <c r="Y70" s="9">
        <f>X70*J70</f>
        <v>0</v>
      </c>
      <c r="Z70" s="10"/>
      <c r="AA70" s="10">
        <f>IF(IF(A70="☆",K70-R70,L70-R70)&lt;0,0,IF(A70="☆",K70-R70,L70-R70))</f>
        <v>0</v>
      </c>
      <c r="AB70" s="10">
        <f>IF(IF(B70="☆",(IF(K70&gt;R70,K70-W70,R70-W70)),L70-W70)&lt;0,0,IF(B70="☆",(IF(K70&gt;R70,K70-W70,R70-W70)),L70-W70))</f>
        <v>0</v>
      </c>
      <c r="AC70" s="10"/>
      <c r="AD70" s="10"/>
      <c r="AE70" s="71">
        <f t="shared" si="12"/>
        <v>43399.54791666667</v>
      </c>
      <c r="AF70" s="71">
        <f t="shared" si="13"/>
        <v>0</v>
      </c>
      <c r="AG70" s="26" t="str">
        <f t="shared" si="14"/>
        <v>43399.54791666670</v>
      </c>
      <c r="AH70" s="26" t="e">
        <f>VLOOKUP(AG70,simple_survey!$M$841:$N$1083,2,FALSE)</f>
        <v>#N/A</v>
      </c>
    </row>
    <row r="71" spans="1:36" s="7" customFormat="1" x14ac:dyDescent="0.4">
      <c r="A71" s="16" t="str">
        <f>IF(V71&gt;0, "★", "-")</f>
        <v>★</v>
      </c>
      <c r="B71" s="16" t="str">
        <f t="shared" si="20"/>
        <v>☆</v>
      </c>
      <c r="C71" s="7">
        <v>13</v>
      </c>
      <c r="D71" s="2">
        <v>43399.549409722225</v>
      </c>
      <c r="E71" s="3">
        <v>6641</v>
      </c>
      <c r="F71" s="3" t="s">
        <v>18</v>
      </c>
      <c r="G71" s="3">
        <v>1232</v>
      </c>
      <c r="H71" s="3">
        <v>523</v>
      </c>
      <c r="I71" s="3">
        <v>2</v>
      </c>
      <c r="J71" s="3">
        <v>2</v>
      </c>
      <c r="K71" s="2">
        <v>43399.549756944441</v>
      </c>
      <c r="L71" s="3"/>
      <c r="M71" s="3"/>
      <c r="N71" s="3" t="s">
        <v>55</v>
      </c>
      <c r="O71" s="3" t="s">
        <v>56</v>
      </c>
      <c r="P71" s="3" t="s">
        <v>31</v>
      </c>
      <c r="Q71" s="3" t="s">
        <v>32</v>
      </c>
      <c r="R71" s="2">
        <v>43399.570231481484</v>
      </c>
      <c r="S71" s="3"/>
      <c r="T71" s="2">
        <v>43399.582268518519</v>
      </c>
      <c r="U71" s="3"/>
      <c r="V71" s="2">
        <v>43399.570231481484</v>
      </c>
      <c r="W71" s="8">
        <f>IF(V71&gt;0,V71,D71)</f>
        <v>43399.570231481484</v>
      </c>
      <c r="X71" s="9">
        <f>M71-L71</f>
        <v>0</v>
      </c>
      <c r="Y71" s="9">
        <f>X71*J71</f>
        <v>0</v>
      </c>
      <c r="Z71" s="10"/>
      <c r="AA71" s="10">
        <f>IF(IF(A71="☆",K71-R71,L71-R71)&lt;0,0,IF(A71="☆",K71-R71,L71-R71))</f>
        <v>0</v>
      </c>
      <c r="AB71" s="10">
        <f>IF(IF(B71="☆",(IF(K71&gt;R71,K71-W71,R71-W71)),L71-W71)&lt;0,0,IF(B71="☆",(IF(K71&gt;R71,K71-W71,R71-W71)),L71-W71))</f>
        <v>0</v>
      </c>
      <c r="AC71" s="10"/>
      <c r="AD71" s="10"/>
      <c r="AE71" s="71">
        <f t="shared" si="12"/>
        <v>43399.549305555556</v>
      </c>
      <c r="AF71" s="71">
        <f t="shared" si="13"/>
        <v>0</v>
      </c>
      <c r="AG71" s="26" t="str">
        <f t="shared" si="14"/>
        <v>43399.54930555560</v>
      </c>
      <c r="AH71" s="26" t="e">
        <f>VLOOKUP(AG71,simple_survey!$M$841:$N$1083,2,FALSE)</f>
        <v>#N/A</v>
      </c>
      <c r="AJ71" s="7" t="s">
        <v>123</v>
      </c>
    </row>
    <row r="72" spans="1:36" s="7" customFormat="1" x14ac:dyDescent="0.4">
      <c r="A72" s="16" t="str">
        <f>IF(V72&gt;0, "★", "-")</f>
        <v>★</v>
      </c>
      <c r="B72" s="16" t="str">
        <f t="shared" si="20"/>
        <v>☆</v>
      </c>
      <c r="C72" s="7">
        <v>13</v>
      </c>
      <c r="D72" s="2">
        <v>43399.550659722219</v>
      </c>
      <c r="E72" s="3">
        <v>6642</v>
      </c>
      <c r="F72" s="3" t="s">
        <v>18</v>
      </c>
      <c r="G72" s="3">
        <v>1232</v>
      </c>
      <c r="H72" s="3">
        <v>1078</v>
      </c>
      <c r="I72" s="3">
        <v>4</v>
      </c>
      <c r="J72" s="3">
        <v>2</v>
      </c>
      <c r="K72" s="2">
        <v>43399.550810185188</v>
      </c>
      <c r="L72" s="3"/>
      <c r="M72" s="3"/>
      <c r="N72" s="3" t="s">
        <v>55</v>
      </c>
      <c r="O72" s="3" t="s">
        <v>56</v>
      </c>
      <c r="P72" s="3" t="s">
        <v>31</v>
      </c>
      <c r="Q72" s="3" t="s">
        <v>32</v>
      </c>
      <c r="R72" s="2">
        <v>43399.573657407411</v>
      </c>
      <c r="S72" s="3"/>
      <c r="T72" s="2">
        <v>43399.585694444446</v>
      </c>
      <c r="U72" s="3"/>
      <c r="V72" s="2">
        <v>43399.571481481478</v>
      </c>
      <c r="W72" s="8">
        <f>IF(V72&gt;0,V72,D72)</f>
        <v>43399.571481481478</v>
      </c>
      <c r="X72" s="9">
        <f>M72-L72</f>
        <v>0</v>
      </c>
      <c r="Y72" s="9">
        <f>X72*J72</f>
        <v>0</v>
      </c>
      <c r="Z72" s="10"/>
      <c r="AA72" s="10">
        <f>IF(IF(A72="☆",K72-R72,L72-R72)&lt;0,0,IF(A72="☆",K72-R72,L72-R72))</f>
        <v>0</v>
      </c>
      <c r="AB72" s="31"/>
      <c r="AC72" s="10"/>
      <c r="AD72" s="10"/>
      <c r="AE72" s="71">
        <f t="shared" si="12"/>
        <v>43399.55</v>
      </c>
      <c r="AF72" s="71">
        <f t="shared" si="13"/>
        <v>0</v>
      </c>
      <c r="AG72" s="26" t="str">
        <f t="shared" si="14"/>
        <v>43399.550</v>
      </c>
      <c r="AH72" s="26" t="e">
        <f>VLOOKUP(AG72,simple_survey!$M$841:$N$1083,2,FALSE)</f>
        <v>#N/A</v>
      </c>
      <c r="AJ72" s="7" t="s">
        <v>124</v>
      </c>
    </row>
    <row r="73" spans="1:36" s="12" customFormat="1" x14ac:dyDescent="0.4">
      <c r="A73" s="17" t="str">
        <f>IF(V73&gt;0, "★", "-")</f>
        <v>★</v>
      </c>
      <c r="B73" s="17" t="str">
        <f t="shared" si="20"/>
        <v>☆</v>
      </c>
      <c r="C73" s="12">
        <v>13</v>
      </c>
      <c r="D73" s="4">
        <v>43399.559895833336</v>
      </c>
      <c r="E73" s="5">
        <v>6648</v>
      </c>
      <c r="F73" s="5" t="s">
        <v>33</v>
      </c>
      <c r="G73" s="5">
        <v>4003</v>
      </c>
      <c r="H73" s="5">
        <v>680</v>
      </c>
      <c r="I73" s="5">
        <v>2</v>
      </c>
      <c r="J73" s="5">
        <v>1</v>
      </c>
      <c r="K73" s="4">
        <v>43399.560243055559</v>
      </c>
      <c r="L73" s="5"/>
      <c r="M73" s="5"/>
      <c r="N73" s="5" t="s">
        <v>29</v>
      </c>
      <c r="O73" s="5" t="s">
        <v>30</v>
      </c>
      <c r="P73" s="5" t="s">
        <v>48</v>
      </c>
      <c r="Q73" s="5" t="s">
        <v>49</v>
      </c>
      <c r="R73" s="4">
        <v>43399.580717592595</v>
      </c>
      <c r="S73" s="5"/>
      <c r="T73" s="4">
        <v>43399.585462962961</v>
      </c>
      <c r="U73" s="5"/>
      <c r="V73" s="4">
        <v>43399.580717592595</v>
      </c>
      <c r="W73" s="13">
        <f>IF(V73&gt;0,V73,D73)</f>
        <v>43399.580717592595</v>
      </c>
      <c r="X73" s="18">
        <f>M73-L73</f>
        <v>0</v>
      </c>
      <c r="Y73" s="18">
        <f>X73*J73</f>
        <v>0</v>
      </c>
      <c r="Z73" s="19"/>
      <c r="AA73" s="19">
        <f>IF(IF(A73="☆",K73-R73,L73-R73)&lt;0,0,IF(A73="☆",K73-R73,L73-R73))</f>
        <v>0</v>
      </c>
      <c r="AB73" s="19">
        <f>IF(IF(B73="☆",(IF(K73&gt;R73,K73-W73,R73-W73)),L73-W73)&lt;0,0,IF(B73="☆",(IF(K73&gt;R73,K73-W73,R73-W73)),L73-W73))</f>
        <v>0</v>
      </c>
      <c r="AC73" s="19"/>
      <c r="AD73" s="19"/>
      <c r="AE73" s="71">
        <f t="shared" si="12"/>
        <v>43399.55972222222</v>
      </c>
      <c r="AF73" s="71">
        <f t="shared" si="13"/>
        <v>0</v>
      </c>
      <c r="AG73" s="26" t="str">
        <f t="shared" si="14"/>
        <v>43399.55972222220</v>
      </c>
      <c r="AH73" s="26" t="e">
        <f>VLOOKUP(AG73,simple_survey!$M$841:$N$1083,2,FALSE)</f>
        <v>#N/A</v>
      </c>
    </row>
    <row r="74" spans="1:36" s="23" customFormat="1" hidden="1" x14ac:dyDescent="0.4">
      <c r="A74" s="20" t="str">
        <f t="shared" ref="A74:A79" si="27">IF(V74&gt;0, "★", "-")</f>
        <v>-</v>
      </c>
      <c r="B74" s="20" t="str">
        <f t="shared" ref="B74:B79" si="28">IF(K74&gt;0, "☆", "-")</f>
        <v>-</v>
      </c>
      <c r="C74" s="23">
        <v>14</v>
      </c>
      <c r="D74" s="22">
        <v>43399.586226851854</v>
      </c>
      <c r="E74" s="21">
        <v>6659</v>
      </c>
      <c r="F74" s="21" t="s">
        <v>33</v>
      </c>
      <c r="G74" s="21">
        <v>4075</v>
      </c>
      <c r="H74" s="21">
        <v>875</v>
      </c>
      <c r="I74" s="21">
        <v>7</v>
      </c>
      <c r="J74" s="21">
        <v>3</v>
      </c>
      <c r="K74" s="21"/>
      <c r="L74" s="22">
        <v>43399.59070601852</v>
      </c>
      <c r="M74" s="22">
        <v>43399.595590277779</v>
      </c>
      <c r="N74" s="21" t="s">
        <v>41</v>
      </c>
      <c r="O74" s="21" t="s">
        <v>42</v>
      </c>
      <c r="P74" s="21" t="s">
        <v>46</v>
      </c>
      <c r="Q74" s="21" t="s">
        <v>47</v>
      </c>
      <c r="R74" s="22">
        <v>43399.589189814818</v>
      </c>
      <c r="S74" s="22">
        <v>43399.589189814818</v>
      </c>
      <c r="T74" s="22">
        <v>43399.598344907405</v>
      </c>
      <c r="U74" s="22">
        <v>43399.598344907405</v>
      </c>
      <c r="V74" s="21"/>
      <c r="W74" s="24">
        <f t="shared" si="21"/>
        <v>43399.586226851854</v>
      </c>
      <c r="X74" s="25">
        <f t="shared" si="23"/>
        <v>4.8842592586879618E-3</v>
      </c>
      <c r="Y74" s="25">
        <f t="shared" si="24"/>
        <v>1.4652777776063886E-2</v>
      </c>
      <c r="Z74" s="26">
        <f>SUM(Y74:Y102)</f>
        <v>0.38218750000669388</v>
      </c>
      <c r="AA74" s="26">
        <f t="shared" si="25"/>
        <v>1.5162037016125396E-3</v>
      </c>
      <c r="AB74" s="26">
        <f t="shared" si="26"/>
        <v>4.4791666659875773E-3</v>
      </c>
      <c r="AC74" s="26">
        <f>AVERAGE(AB74:AB102)</f>
        <v>2.9086845461279154E-3</v>
      </c>
      <c r="AD74" s="26">
        <f>MEDIAN(AB74:AB102)</f>
        <v>3.1944444490363821E-3</v>
      </c>
      <c r="AE74" s="71">
        <f t="shared" si="12"/>
        <v>43399.586111111108</v>
      </c>
      <c r="AF74" s="71">
        <f t="shared" si="13"/>
        <v>43399.595138888886</v>
      </c>
      <c r="AG74" s="26" t="str">
        <f t="shared" si="14"/>
        <v>43399.586111111143399.5951388889</v>
      </c>
      <c r="AH74" s="26" t="e">
        <f>VLOOKUP(AG74,simple_survey!$M$841:$N$1083,2,FALSE)</f>
        <v>#N/A</v>
      </c>
    </row>
    <row r="75" spans="1:36" s="7" customFormat="1" hidden="1" x14ac:dyDescent="0.4">
      <c r="A75" s="16" t="str">
        <f t="shared" si="27"/>
        <v>-</v>
      </c>
      <c r="B75" s="16" t="str">
        <f t="shared" si="28"/>
        <v>-</v>
      </c>
      <c r="C75" s="7">
        <v>14</v>
      </c>
      <c r="D75" s="2">
        <v>43399.58693287037</v>
      </c>
      <c r="E75" s="3">
        <v>6660</v>
      </c>
      <c r="F75" s="3" t="s">
        <v>18</v>
      </c>
      <c r="G75" s="3">
        <v>2225</v>
      </c>
      <c r="H75" s="3">
        <v>533</v>
      </c>
      <c r="I75" s="3">
        <v>6</v>
      </c>
      <c r="J75" s="3">
        <v>1</v>
      </c>
      <c r="K75" s="3"/>
      <c r="L75" s="2">
        <v>43399.588773148149</v>
      </c>
      <c r="M75" s="2">
        <v>43399.592569444445</v>
      </c>
      <c r="N75" s="3" t="s">
        <v>63</v>
      </c>
      <c r="O75" s="3" t="s">
        <v>64</v>
      </c>
      <c r="P75" s="3" t="s">
        <v>48</v>
      </c>
      <c r="Q75" s="3" t="s">
        <v>49</v>
      </c>
      <c r="R75" s="2">
        <v>43399.589594907404</v>
      </c>
      <c r="S75" s="2">
        <v>43399.589594907404</v>
      </c>
      <c r="T75" s="2">
        <v>43399.594305555554</v>
      </c>
      <c r="U75" s="2">
        <v>43399.593865740739</v>
      </c>
      <c r="V75" s="3"/>
      <c r="W75" s="8">
        <f t="shared" si="21"/>
        <v>43399.58693287037</v>
      </c>
      <c r="X75" s="9">
        <f t="shared" si="23"/>
        <v>3.796296296059154E-3</v>
      </c>
      <c r="Y75" s="9">
        <f t="shared" si="24"/>
        <v>3.796296296059154E-3</v>
      </c>
      <c r="Z75" s="10"/>
      <c r="AA75" s="10">
        <f t="shared" si="25"/>
        <v>0</v>
      </c>
      <c r="AB75" s="10">
        <f t="shared" si="26"/>
        <v>1.8402777786832303E-3</v>
      </c>
      <c r="AC75" s="10"/>
      <c r="AD75" s="10"/>
      <c r="AE75" s="71">
        <f t="shared" si="12"/>
        <v>43399.586805555555</v>
      </c>
      <c r="AF75" s="71">
        <f t="shared" si="13"/>
        <v>43399.592361111114</v>
      </c>
      <c r="AG75" s="26" t="str">
        <f t="shared" si="14"/>
        <v>43399.586805555643399.5923611111</v>
      </c>
      <c r="AH75" s="73" t="str">
        <f>VLOOKUP(AG75,simple_survey!$M$841:$N$1083,2,FALSE)</f>
        <v>肯定的</v>
      </c>
    </row>
    <row r="76" spans="1:36" s="7" customFormat="1" hidden="1" x14ac:dyDescent="0.4">
      <c r="A76" s="16" t="str">
        <f t="shared" si="27"/>
        <v>-</v>
      </c>
      <c r="B76" s="16" t="str">
        <f t="shared" si="28"/>
        <v>-</v>
      </c>
      <c r="C76" s="7">
        <v>14</v>
      </c>
      <c r="D76" s="2">
        <v>43399.587013888886</v>
      </c>
      <c r="E76" s="3">
        <v>6661</v>
      </c>
      <c r="F76" s="3" t="s">
        <v>33</v>
      </c>
      <c r="G76" s="3">
        <v>3974</v>
      </c>
      <c r="H76" s="3">
        <v>582</v>
      </c>
      <c r="I76" s="3">
        <v>1</v>
      </c>
      <c r="J76" s="3">
        <v>2</v>
      </c>
      <c r="K76" s="3"/>
      <c r="L76" s="2">
        <v>43399.59103009259</v>
      </c>
      <c r="M76" s="2">
        <v>43399.59375</v>
      </c>
      <c r="N76" s="3" t="s">
        <v>29</v>
      </c>
      <c r="O76" s="3" t="s">
        <v>30</v>
      </c>
      <c r="P76" s="3" t="s">
        <v>31</v>
      </c>
      <c r="Q76" s="3" t="s">
        <v>32</v>
      </c>
      <c r="R76" s="2">
        <v>43399.590474537035</v>
      </c>
      <c r="S76" s="2">
        <v>43399.590474537035</v>
      </c>
      <c r="T76" s="2">
        <v>43399.597141203703</v>
      </c>
      <c r="U76" s="2">
        <v>43399.597141203703</v>
      </c>
      <c r="V76" s="3"/>
      <c r="W76" s="8">
        <f t="shared" si="21"/>
        <v>43399.587013888886</v>
      </c>
      <c r="X76" s="9">
        <f t="shared" si="23"/>
        <v>2.7199074102099985E-3</v>
      </c>
      <c r="Y76" s="9">
        <f t="shared" si="24"/>
        <v>5.439814820419997E-3</v>
      </c>
      <c r="Z76" s="10"/>
      <c r="AA76" s="10">
        <f t="shared" si="25"/>
        <v>5.5555555445607752E-4</v>
      </c>
      <c r="AB76" s="10">
        <f t="shared" si="26"/>
        <v>4.016203703940846E-3</v>
      </c>
      <c r="AC76" s="10"/>
      <c r="AD76" s="10"/>
      <c r="AE76" s="71">
        <f t="shared" si="12"/>
        <v>43399.586805555555</v>
      </c>
      <c r="AF76" s="71">
        <f t="shared" si="13"/>
        <v>43399.59375</v>
      </c>
      <c r="AG76" s="26" t="str">
        <f t="shared" si="14"/>
        <v>43399.586805555643399.59375</v>
      </c>
      <c r="AH76" s="26" t="e">
        <f>VLOOKUP(AG76,simple_survey!$M$841:$N$1083,2,FALSE)</f>
        <v>#N/A</v>
      </c>
    </row>
    <row r="77" spans="1:36" s="7" customFormat="1" hidden="1" x14ac:dyDescent="0.4">
      <c r="A77" s="16" t="str">
        <f>IF(V77&gt;0, "★", "-")</f>
        <v>-</v>
      </c>
      <c r="B77" s="16" t="str">
        <f>IF(K77&gt;0, "☆", "-")</f>
        <v>-</v>
      </c>
      <c r="C77" s="7">
        <v>14</v>
      </c>
      <c r="D77" s="2">
        <v>43399.588622685187</v>
      </c>
      <c r="E77" s="3">
        <v>6662</v>
      </c>
      <c r="F77" s="3" t="s">
        <v>18</v>
      </c>
      <c r="G77" s="3">
        <v>3991</v>
      </c>
      <c r="H77" s="3">
        <v>1079</v>
      </c>
      <c r="I77" s="3">
        <v>6</v>
      </c>
      <c r="J77" s="3">
        <v>1</v>
      </c>
      <c r="K77" s="3"/>
      <c r="L77" s="2">
        <v>43399.589756944442</v>
      </c>
      <c r="M77" s="2">
        <v>43399.600868055553</v>
      </c>
      <c r="N77" s="3" t="s">
        <v>63</v>
      </c>
      <c r="O77" s="3" t="s">
        <v>64</v>
      </c>
      <c r="P77" s="3" t="s">
        <v>27</v>
      </c>
      <c r="Q77" s="3" t="s">
        <v>28</v>
      </c>
      <c r="R77" s="2">
        <v>43399.589942129627</v>
      </c>
      <c r="S77" s="2">
        <v>43399.589942129627</v>
      </c>
      <c r="T77" s="2">
        <v>43399.60359953704</v>
      </c>
      <c r="U77" s="2">
        <v>43399.604641203703</v>
      </c>
      <c r="V77" s="3"/>
      <c r="W77" s="8">
        <f t="shared" si="21"/>
        <v>43399.588622685187</v>
      </c>
      <c r="X77" s="9">
        <f t="shared" si="23"/>
        <v>1.1111111110949423E-2</v>
      </c>
      <c r="Y77" s="9">
        <f t="shared" si="24"/>
        <v>1.1111111110949423E-2</v>
      </c>
      <c r="AA77" s="10">
        <f t="shared" si="25"/>
        <v>0</v>
      </c>
      <c r="AB77" s="10">
        <f t="shared" si="26"/>
        <v>1.1342592551955022E-3</v>
      </c>
      <c r="AE77" s="71">
        <f t="shared" si="12"/>
        <v>43399.588194444441</v>
      </c>
      <c r="AF77" s="71">
        <f t="shared" si="13"/>
        <v>43399.600694444445</v>
      </c>
      <c r="AG77" s="26" t="str">
        <f t="shared" si="14"/>
        <v>43399.588194444443399.6006944444</v>
      </c>
      <c r="AH77" s="73" t="str">
        <f>VLOOKUP(AG77,simple_survey!$M$841:$N$1083,2,FALSE)</f>
        <v>肯定的</v>
      </c>
    </row>
    <row r="78" spans="1:36" s="7" customFormat="1" hidden="1" x14ac:dyDescent="0.4">
      <c r="A78" s="16" t="str">
        <f t="shared" si="27"/>
        <v>-</v>
      </c>
      <c r="B78" s="16" t="str">
        <f t="shared" si="28"/>
        <v>-</v>
      </c>
      <c r="C78" s="7">
        <v>14</v>
      </c>
      <c r="D78" s="2">
        <v>43399.588993055557</v>
      </c>
      <c r="E78" s="3">
        <v>6663</v>
      </c>
      <c r="F78" s="3" t="s">
        <v>33</v>
      </c>
      <c r="G78" s="3">
        <v>1727</v>
      </c>
      <c r="H78" s="3">
        <v>939</v>
      </c>
      <c r="I78" s="3">
        <v>6</v>
      </c>
      <c r="J78" s="3">
        <v>1</v>
      </c>
      <c r="K78" s="3"/>
      <c r="L78" s="2">
        <v>43399.590092592596</v>
      </c>
      <c r="M78" s="2">
        <v>43399.595752314817</v>
      </c>
      <c r="N78" s="3" t="s">
        <v>63</v>
      </c>
      <c r="O78" s="3" t="s">
        <v>64</v>
      </c>
      <c r="P78" s="3" t="s">
        <v>19</v>
      </c>
      <c r="Q78" s="3" t="s">
        <v>20</v>
      </c>
      <c r="R78" s="2">
        <v>43399.590289351851</v>
      </c>
      <c r="S78" s="2">
        <v>43399.590636574074</v>
      </c>
      <c r="T78" s="2">
        <v>43399.597905092596</v>
      </c>
      <c r="U78" s="2">
        <v>43399.598252314812</v>
      </c>
      <c r="V78" s="3"/>
      <c r="W78" s="8">
        <f t="shared" si="21"/>
        <v>43399.588993055557</v>
      </c>
      <c r="X78" s="9">
        <f t="shared" si="23"/>
        <v>5.6597222210257314E-3</v>
      </c>
      <c r="Y78" s="9">
        <f t="shared" si="24"/>
        <v>5.6597222210257314E-3</v>
      </c>
      <c r="Z78" s="10"/>
      <c r="AA78" s="10">
        <f t="shared" si="25"/>
        <v>0</v>
      </c>
      <c r="AB78" s="10">
        <f t="shared" si="26"/>
        <v>1.0995370394084603E-3</v>
      </c>
      <c r="AC78" s="10"/>
      <c r="AD78" s="10"/>
      <c r="AE78" s="71">
        <f t="shared" si="12"/>
        <v>43399.588888888888</v>
      </c>
      <c r="AF78" s="71">
        <f t="shared" si="13"/>
        <v>43399.595138888886</v>
      </c>
      <c r="AG78" s="26" t="str">
        <f t="shared" si="14"/>
        <v>43399.588888888943399.5951388889</v>
      </c>
      <c r="AH78" s="26" t="e">
        <f>VLOOKUP(AG78,simple_survey!$M$841:$N$1083,2,FALSE)</f>
        <v>#N/A</v>
      </c>
    </row>
    <row r="79" spans="1:36" s="7" customFormat="1" hidden="1" x14ac:dyDescent="0.4">
      <c r="A79" s="16" t="str">
        <f t="shared" si="27"/>
        <v>-</v>
      </c>
      <c r="B79" s="16" t="str">
        <f t="shared" si="28"/>
        <v>-</v>
      </c>
      <c r="C79" s="7">
        <v>14</v>
      </c>
      <c r="D79" s="2">
        <v>43399.589050925926</v>
      </c>
      <c r="E79" s="3">
        <v>6664</v>
      </c>
      <c r="F79" s="3" t="s">
        <v>18</v>
      </c>
      <c r="G79" s="3">
        <v>3945</v>
      </c>
      <c r="H79" s="3">
        <v>908</v>
      </c>
      <c r="I79" s="3">
        <v>6</v>
      </c>
      <c r="J79" s="3">
        <v>1</v>
      </c>
      <c r="K79" s="3"/>
      <c r="L79" s="2">
        <v>43399.590902777774</v>
      </c>
      <c r="M79" s="2">
        <v>43399.608414351853</v>
      </c>
      <c r="N79" s="3" t="s">
        <v>63</v>
      </c>
      <c r="O79" s="3" t="s">
        <v>64</v>
      </c>
      <c r="P79" s="3" t="s">
        <v>41</v>
      </c>
      <c r="Q79" s="3" t="s">
        <v>42</v>
      </c>
      <c r="R79" s="2">
        <v>43399.590289351851</v>
      </c>
      <c r="S79" s="2">
        <v>43399.590289351851</v>
      </c>
      <c r="T79" s="2">
        <v>43399.611435185187</v>
      </c>
      <c r="U79" s="2">
        <v>43399.611435185187</v>
      </c>
      <c r="V79" s="3"/>
      <c r="W79" s="8">
        <f t="shared" si="21"/>
        <v>43399.589050925926</v>
      </c>
      <c r="X79" s="9">
        <f t="shared" si="23"/>
        <v>1.7511574078525882E-2</v>
      </c>
      <c r="Y79" s="9">
        <f t="shared" si="24"/>
        <v>1.7511574078525882E-2</v>
      </c>
      <c r="Z79" s="10"/>
      <c r="AA79" s="10">
        <f t="shared" si="25"/>
        <v>6.1342592380242422E-4</v>
      </c>
      <c r="AB79" s="10">
        <f t="shared" si="26"/>
        <v>1.8518518481869251E-3</v>
      </c>
      <c r="AC79" s="10"/>
      <c r="AD79" s="10"/>
      <c r="AE79" s="71">
        <f t="shared" si="12"/>
        <v>43399.588888888888</v>
      </c>
      <c r="AF79" s="71">
        <f t="shared" si="13"/>
        <v>43399.60833333333</v>
      </c>
      <c r="AG79" s="26" t="str">
        <f t="shared" si="14"/>
        <v>43399.588888888943399.6083333333</v>
      </c>
      <c r="AH79" s="26" t="e">
        <f>VLOOKUP(AG79,simple_survey!$M$841:$N$1083,2,FALSE)</f>
        <v>#N/A</v>
      </c>
    </row>
    <row r="80" spans="1:36" s="7" customFormat="1" x14ac:dyDescent="0.4">
      <c r="A80" s="16" t="str">
        <f t="shared" ref="A80:A103" si="29">IF(V80&gt;0, "★", "-")</f>
        <v>★</v>
      </c>
      <c r="B80" s="16" t="str">
        <f t="shared" ref="B80:B96" si="30">IF(K80&gt;0, "☆", "-")</f>
        <v>-</v>
      </c>
      <c r="C80" s="7">
        <v>14</v>
      </c>
      <c r="D80" s="2">
        <v>43399.590439814812</v>
      </c>
      <c r="E80" s="3">
        <v>6665</v>
      </c>
      <c r="F80" s="3" t="s">
        <v>33</v>
      </c>
      <c r="G80" s="3">
        <v>2745</v>
      </c>
      <c r="H80" s="3">
        <v>1152</v>
      </c>
      <c r="I80" s="3">
        <v>9</v>
      </c>
      <c r="J80" s="3">
        <v>3</v>
      </c>
      <c r="K80" s="3"/>
      <c r="L80" s="2">
        <v>43399.593043981484</v>
      </c>
      <c r="M80" s="2">
        <v>43399.640752314815</v>
      </c>
      <c r="N80" s="3" t="s">
        <v>29</v>
      </c>
      <c r="O80" s="3" t="s">
        <v>30</v>
      </c>
      <c r="P80" s="3" t="s">
        <v>59</v>
      </c>
      <c r="Q80" s="3" t="s">
        <v>60</v>
      </c>
      <c r="R80" s="2">
        <v>43399.632106481484</v>
      </c>
      <c r="S80" s="2">
        <v>43399.632106481484</v>
      </c>
      <c r="T80" s="2">
        <v>43399.638252314813</v>
      </c>
      <c r="U80" s="2">
        <v>43399.638252314813</v>
      </c>
      <c r="V80" s="2">
        <v>43399.632106481484</v>
      </c>
      <c r="W80" s="8">
        <f t="shared" si="21"/>
        <v>43399.632106481484</v>
      </c>
      <c r="X80" s="9">
        <f t="shared" si="23"/>
        <v>4.7708333331684116E-2</v>
      </c>
      <c r="Y80" s="9">
        <f t="shared" si="24"/>
        <v>0.14312499999505235</v>
      </c>
      <c r="Z80" s="10"/>
      <c r="AA80" s="10">
        <f t="shared" si="25"/>
        <v>0</v>
      </c>
      <c r="AB80" s="10">
        <f t="shared" si="26"/>
        <v>0</v>
      </c>
      <c r="AC80" s="10"/>
      <c r="AD80" s="10"/>
      <c r="AE80" s="71">
        <f t="shared" si="12"/>
        <v>43399.590277777781</v>
      </c>
      <c r="AF80" s="71">
        <f t="shared" si="13"/>
        <v>43399.640277777777</v>
      </c>
      <c r="AG80" s="26" t="str">
        <f t="shared" si="14"/>
        <v>43399.590277777843399.6402777778</v>
      </c>
      <c r="AH80" s="73" t="str">
        <f>VLOOKUP(AG80,simple_survey!$M$841:$N$1083,2,FALSE)</f>
        <v>肯定的</v>
      </c>
    </row>
    <row r="81" spans="1:34" s="7" customFormat="1" hidden="1" x14ac:dyDescent="0.4">
      <c r="A81" s="16" t="str">
        <f t="shared" si="29"/>
        <v>-</v>
      </c>
      <c r="B81" s="16" t="str">
        <f t="shared" si="30"/>
        <v>-</v>
      </c>
      <c r="C81" s="7">
        <v>14</v>
      </c>
      <c r="D81" s="2">
        <v>43399.595532407409</v>
      </c>
      <c r="E81" s="3">
        <v>6666</v>
      </c>
      <c r="F81" s="3" t="s">
        <v>33</v>
      </c>
      <c r="G81" s="3">
        <v>4084</v>
      </c>
      <c r="H81" s="3">
        <v>1052</v>
      </c>
      <c r="I81" s="3">
        <v>10</v>
      </c>
      <c r="J81" s="3">
        <v>2</v>
      </c>
      <c r="K81" s="3"/>
      <c r="L81" s="2">
        <v>43399.603819444441</v>
      </c>
      <c r="M81" s="2">
        <v>43399.607800925929</v>
      </c>
      <c r="N81" s="3" t="s">
        <v>53</v>
      </c>
      <c r="O81" s="3" t="s">
        <v>54</v>
      </c>
      <c r="P81" s="3" t="s">
        <v>76</v>
      </c>
      <c r="Q81" s="3" t="s">
        <v>77</v>
      </c>
      <c r="R81" s="2">
        <v>43399.602881944447</v>
      </c>
      <c r="S81" s="2">
        <v>43399.602881944447</v>
      </c>
      <c r="T81" s="2">
        <v>43399.61445601852</v>
      </c>
      <c r="U81" s="2">
        <v>43399.61445601852</v>
      </c>
      <c r="V81" s="3"/>
      <c r="W81" s="8">
        <f t="shared" si="21"/>
        <v>43399.595532407409</v>
      </c>
      <c r="X81" s="9">
        <f t="shared" si="23"/>
        <v>3.9814814881538041E-3</v>
      </c>
      <c r="Y81" s="9">
        <f t="shared" si="24"/>
        <v>7.9629629763076082E-3</v>
      </c>
      <c r="Z81" s="10"/>
      <c r="AA81" s="10">
        <f t="shared" si="25"/>
        <v>9.374999935971573E-4</v>
      </c>
      <c r="AB81" s="10">
        <f t="shared" si="26"/>
        <v>8.287037031550426E-3</v>
      </c>
      <c r="AC81" s="10"/>
      <c r="AD81" s="10"/>
      <c r="AE81" s="71">
        <f t="shared" si="12"/>
        <v>43399.595138888886</v>
      </c>
      <c r="AF81" s="71">
        <f t="shared" si="13"/>
        <v>43399.607638888891</v>
      </c>
      <c r="AG81" s="26" t="str">
        <f t="shared" si="14"/>
        <v>43399.595138888943399.6076388889</v>
      </c>
      <c r="AH81" s="73" t="str">
        <f>VLOOKUP(AG81,simple_survey!$M$841:$N$1083,2,FALSE)</f>
        <v>肯定的</v>
      </c>
    </row>
    <row r="82" spans="1:34" s="7" customFormat="1" hidden="1" x14ac:dyDescent="0.4">
      <c r="A82" s="16" t="str">
        <f t="shared" si="29"/>
        <v>-</v>
      </c>
      <c r="B82" s="16" t="str">
        <f t="shared" si="30"/>
        <v>-</v>
      </c>
      <c r="C82" s="7">
        <v>14</v>
      </c>
      <c r="D82" s="2">
        <v>43399.596458333333</v>
      </c>
      <c r="E82" s="3">
        <v>6667</v>
      </c>
      <c r="F82" s="3" t="s">
        <v>18</v>
      </c>
      <c r="G82" s="3">
        <v>2314</v>
      </c>
      <c r="H82" s="3">
        <v>821</v>
      </c>
      <c r="I82" s="3">
        <v>4</v>
      </c>
      <c r="J82" s="3">
        <v>1</v>
      </c>
      <c r="K82" s="3"/>
      <c r="L82" s="2">
        <v>43399.598078703704</v>
      </c>
      <c r="M82" s="2">
        <v>43399.601851851854</v>
      </c>
      <c r="N82" s="3" t="s">
        <v>19</v>
      </c>
      <c r="O82" s="3" t="s">
        <v>20</v>
      </c>
      <c r="P82" s="3" t="s">
        <v>50</v>
      </c>
      <c r="Q82" s="3" t="s">
        <v>51</v>
      </c>
      <c r="R82" s="2">
        <v>43399.600474537037</v>
      </c>
      <c r="S82" s="2">
        <v>43399.600474537037</v>
      </c>
      <c r="T82" s="2">
        <v>43399.607638888891</v>
      </c>
      <c r="U82" s="2">
        <v>43399.607638888891</v>
      </c>
      <c r="V82" s="3"/>
      <c r="W82" s="8">
        <f t="shared" si="21"/>
        <v>43399.596458333333</v>
      </c>
      <c r="X82" s="9">
        <f t="shared" si="23"/>
        <v>3.7731481497758068E-3</v>
      </c>
      <c r="Y82" s="9">
        <f t="shared" si="24"/>
        <v>3.7731481497758068E-3</v>
      </c>
      <c r="Z82" s="10"/>
      <c r="AA82" s="10">
        <f t="shared" si="25"/>
        <v>0</v>
      </c>
      <c r="AB82" s="10">
        <f t="shared" si="26"/>
        <v>1.6203703708015382E-3</v>
      </c>
      <c r="AC82" s="10"/>
      <c r="AD82" s="10"/>
      <c r="AE82" s="71">
        <f t="shared" si="12"/>
        <v>43399.595833333333</v>
      </c>
      <c r="AF82" s="71">
        <f t="shared" si="13"/>
        <v>43399.601388888892</v>
      </c>
      <c r="AG82" s="26" t="str">
        <f t="shared" si="14"/>
        <v>43399.595833333343399.6013888889</v>
      </c>
      <c r="AH82" s="26" t="e">
        <f>VLOOKUP(AG82,simple_survey!$M$841:$N$1083,2,FALSE)</f>
        <v>#N/A</v>
      </c>
    </row>
    <row r="83" spans="1:34" s="7" customFormat="1" hidden="1" x14ac:dyDescent="0.4">
      <c r="A83" s="16" t="str">
        <f t="shared" si="29"/>
        <v>-</v>
      </c>
      <c r="B83" s="16" t="str">
        <f t="shared" si="30"/>
        <v>-</v>
      </c>
      <c r="C83" s="7">
        <v>14</v>
      </c>
      <c r="D83" s="2">
        <v>43399.59752314815</v>
      </c>
      <c r="E83" s="3">
        <v>6668</v>
      </c>
      <c r="F83" s="3" t="s">
        <v>18</v>
      </c>
      <c r="G83" s="3">
        <v>3401</v>
      </c>
      <c r="H83" s="3">
        <v>339</v>
      </c>
      <c r="I83" s="3">
        <v>5</v>
      </c>
      <c r="J83" s="3">
        <v>1</v>
      </c>
      <c r="K83" s="3"/>
      <c r="L83" s="2">
        <v>43399.604016203702</v>
      </c>
      <c r="M83" s="2">
        <v>43399.609282407408</v>
      </c>
      <c r="N83" s="3" t="s">
        <v>70</v>
      </c>
      <c r="O83" s="3" t="s">
        <v>71</v>
      </c>
      <c r="P83" s="3" t="s">
        <v>59</v>
      </c>
      <c r="Q83" s="3" t="s">
        <v>60</v>
      </c>
      <c r="R83" s="2">
        <v>43399.605219907404</v>
      </c>
      <c r="S83" s="2">
        <v>43399.605219907404</v>
      </c>
      <c r="T83" s="2">
        <v>43399.617465277777</v>
      </c>
      <c r="U83" s="2">
        <v>43399.617465277777</v>
      </c>
      <c r="V83" s="3"/>
      <c r="W83" s="8">
        <f t="shared" si="21"/>
        <v>43399.59752314815</v>
      </c>
      <c r="X83" s="9">
        <f t="shared" si="23"/>
        <v>5.2662037051049992E-3</v>
      </c>
      <c r="Y83" s="9">
        <f t="shared" si="24"/>
        <v>5.2662037051049992E-3</v>
      </c>
      <c r="Z83" s="10"/>
      <c r="AA83" s="10">
        <f t="shared" si="25"/>
        <v>0</v>
      </c>
      <c r="AB83" s="10">
        <f t="shared" si="26"/>
        <v>6.4930555527098477E-3</v>
      </c>
      <c r="AC83" s="10"/>
      <c r="AD83" s="10"/>
      <c r="AE83" s="71">
        <f t="shared" si="12"/>
        <v>43399.597222222219</v>
      </c>
      <c r="AF83" s="71">
        <f t="shared" si="13"/>
        <v>43399.609027777777</v>
      </c>
      <c r="AG83" s="26" t="str">
        <f t="shared" si="14"/>
        <v>43399.597222222243399.6090277778</v>
      </c>
      <c r="AH83" s="26" t="e">
        <f>VLOOKUP(AG83,simple_survey!$M$841:$N$1083,2,FALSE)</f>
        <v>#N/A</v>
      </c>
    </row>
    <row r="84" spans="1:34" s="7" customFormat="1" hidden="1" x14ac:dyDescent="0.4">
      <c r="A84" s="16" t="str">
        <f t="shared" si="29"/>
        <v>-</v>
      </c>
      <c r="B84" s="16" t="str">
        <f t="shared" si="30"/>
        <v>-</v>
      </c>
      <c r="C84" s="7">
        <v>14</v>
      </c>
      <c r="D84" s="2">
        <v>43399.597685185188</v>
      </c>
      <c r="E84" s="3">
        <v>6669</v>
      </c>
      <c r="F84" s="3" t="s">
        <v>18</v>
      </c>
      <c r="G84" s="3">
        <v>3765</v>
      </c>
      <c r="H84" s="3">
        <v>543</v>
      </c>
      <c r="I84" s="3">
        <v>6</v>
      </c>
      <c r="J84" s="3">
        <v>1</v>
      </c>
      <c r="K84" s="3"/>
      <c r="L84" s="2">
        <v>43399.6016087963</v>
      </c>
      <c r="M84" s="2">
        <v>43399.610335648147</v>
      </c>
      <c r="N84" s="3" t="s">
        <v>27</v>
      </c>
      <c r="O84" s="3" t="s">
        <v>28</v>
      </c>
      <c r="P84" s="3" t="s">
        <v>80</v>
      </c>
      <c r="Q84" s="3" t="s">
        <v>81</v>
      </c>
      <c r="R84" s="2">
        <v>43399.604942129627</v>
      </c>
      <c r="S84" s="2">
        <v>43399.604942129627</v>
      </c>
      <c r="T84" s="2">
        <v>43399.615312499998</v>
      </c>
      <c r="U84" s="2">
        <v>43399.615312499998</v>
      </c>
      <c r="V84" s="3"/>
      <c r="W84" s="8">
        <f t="shared" si="21"/>
        <v>43399.597685185188</v>
      </c>
      <c r="X84" s="9">
        <f t="shared" si="23"/>
        <v>8.7268518473138101E-3</v>
      </c>
      <c r="Y84" s="9">
        <f t="shared" si="24"/>
        <v>8.7268518473138101E-3</v>
      </c>
      <c r="Z84" s="10"/>
      <c r="AA84" s="10">
        <f t="shared" si="25"/>
        <v>0</v>
      </c>
      <c r="AB84" s="10">
        <f t="shared" si="26"/>
        <v>3.9236111115314998E-3</v>
      </c>
      <c r="AC84" s="10"/>
      <c r="AD84" s="10"/>
      <c r="AE84" s="71">
        <f t="shared" si="12"/>
        <v>43399.597222222219</v>
      </c>
      <c r="AF84" s="71">
        <f t="shared" si="13"/>
        <v>43399.609722222223</v>
      </c>
      <c r="AG84" s="26" t="str">
        <f t="shared" si="14"/>
        <v>43399.597222222243399.6097222222</v>
      </c>
      <c r="AH84" s="26" t="e">
        <f>VLOOKUP(AG84,simple_survey!$M$841:$N$1083,2,FALSE)</f>
        <v>#N/A</v>
      </c>
    </row>
    <row r="85" spans="1:34" s="7" customFormat="1" x14ac:dyDescent="0.4">
      <c r="A85" s="16" t="str">
        <f t="shared" si="29"/>
        <v>★</v>
      </c>
      <c r="B85" s="16" t="str">
        <f t="shared" si="30"/>
        <v>-</v>
      </c>
      <c r="C85" s="7">
        <v>14</v>
      </c>
      <c r="D85" s="2">
        <v>43399.601180555554</v>
      </c>
      <c r="E85" s="3">
        <v>6671</v>
      </c>
      <c r="F85" s="3" t="s">
        <v>93</v>
      </c>
      <c r="G85" s="3">
        <v>0</v>
      </c>
      <c r="H85" s="3">
        <v>545</v>
      </c>
      <c r="I85" s="3">
        <v>9</v>
      </c>
      <c r="J85" s="3">
        <v>1</v>
      </c>
      <c r="K85" s="3"/>
      <c r="L85" s="2">
        <v>43399.619791666664</v>
      </c>
      <c r="M85" s="2">
        <v>43399.625289351854</v>
      </c>
      <c r="N85" s="3" t="s">
        <v>29</v>
      </c>
      <c r="O85" s="3" t="s">
        <v>30</v>
      </c>
      <c r="P85" s="3" t="s">
        <v>63</v>
      </c>
      <c r="Q85" s="3" t="s">
        <v>64</v>
      </c>
      <c r="R85" s="2">
        <v>43399.621805555558</v>
      </c>
      <c r="S85" s="2">
        <v>43399.621805555558</v>
      </c>
      <c r="T85" s="2">
        <v>43399.632962962962</v>
      </c>
      <c r="U85" s="2">
        <v>43399.632962962962</v>
      </c>
      <c r="V85" s="2">
        <v>43399.621805555558</v>
      </c>
      <c r="W85" s="8">
        <f t="shared" si="21"/>
        <v>43399.621805555558</v>
      </c>
      <c r="X85" s="9">
        <f t="shared" si="23"/>
        <v>5.4976851897663437E-3</v>
      </c>
      <c r="Y85" s="9">
        <f t="shared" si="24"/>
        <v>5.4976851897663437E-3</v>
      </c>
      <c r="Z85" s="10"/>
      <c r="AA85" s="10">
        <f t="shared" si="25"/>
        <v>0</v>
      </c>
      <c r="AB85" s="10">
        <f t="shared" si="26"/>
        <v>0</v>
      </c>
      <c r="AC85" s="10"/>
      <c r="AD85" s="10"/>
      <c r="AE85" s="71">
        <f t="shared" ref="AE85:AE148" si="31">INT(D85*1440)/1440</f>
        <v>43399.600694444445</v>
      </c>
      <c r="AF85" s="71">
        <f t="shared" ref="AF85:AF148" si="32">INT(M85*1440)/1440</f>
        <v>43399.625</v>
      </c>
      <c r="AG85" s="26" t="str">
        <f t="shared" ref="AG85:AG148" si="33">CONCATENATE(AE85,AF85)</f>
        <v>43399.600694444443399.625</v>
      </c>
      <c r="AH85" s="26" t="e">
        <f>VLOOKUP(AG85,simple_survey!$M$841:$N$1083,2,FALSE)</f>
        <v>#N/A</v>
      </c>
    </row>
    <row r="86" spans="1:34" s="7" customFormat="1" hidden="1" x14ac:dyDescent="0.4">
      <c r="A86" s="16" t="str">
        <f t="shared" si="29"/>
        <v>-</v>
      </c>
      <c r="B86" s="16" t="str">
        <f t="shared" si="30"/>
        <v>-</v>
      </c>
      <c r="C86" s="7">
        <v>14</v>
      </c>
      <c r="D86" s="2">
        <v>43399.601273148146</v>
      </c>
      <c r="E86" s="3">
        <v>6672</v>
      </c>
      <c r="F86" s="3" t="s">
        <v>18</v>
      </c>
      <c r="G86" s="3">
        <v>2395</v>
      </c>
      <c r="H86" s="3">
        <v>434</v>
      </c>
      <c r="I86" s="3">
        <v>8</v>
      </c>
      <c r="J86" s="3">
        <v>1</v>
      </c>
      <c r="K86" s="3"/>
      <c r="L86" s="2">
        <v>43399.604641203703</v>
      </c>
      <c r="M86" s="2">
        <v>43399.609861111108</v>
      </c>
      <c r="N86" s="3" t="s">
        <v>65</v>
      </c>
      <c r="O86" s="3" t="s">
        <v>66</v>
      </c>
      <c r="P86" s="3" t="s">
        <v>25</v>
      </c>
      <c r="Q86" s="3" t="s">
        <v>26</v>
      </c>
      <c r="R86" s="2">
        <v>43399.60460648148</v>
      </c>
      <c r="S86" s="2">
        <v>43399.605567129627</v>
      </c>
      <c r="T86" s="2">
        <v>43399.612962962965</v>
      </c>
      <c r="U86" s="2">
        <v>43399.613923611112</v>
      </c>
      <c r="V86" s="3"/>
      <c r="W86" s="8">
        <f t="shared" si="21"/>
        <v>43399.601273148146</v>
      </c>
      <c r="X86" s="9">
        <f t="shared" si="23"/>
        <v>5.2199074052623473E-3</v>
      </c>
      <c r="Y86" s="9">
        <f t="shared" si="24"/>
        <v>5.2199074052623473E-3</v>
      </c>
      <c r="Z86" s="10"/>
      <c r="AA86" s="10">
        <f t="shared" si="25"/>
        <v>3.4722223062999547E-5</v>
      </c>
      <c r="AB86" s="10">
        <f t="shared" si="26"/>
        <v>3.3680555570754223E-3</v>
      </c>
      <c r="AC86" s="10"/>
      <c r="AD86" s="10"/>
      <c r="AE86" s="71">
        <f t="shared" si="31"/>
        <v>43399.600694444445</v>
      </c>
      <c r="AF86" s="71">
        <f t="shared" si="32"/>
        <v>43399.609722222223</v>
      </c>
      <c r="AG86" s="26" t="str">
        <f t="shared" si="33"/>
        <v>43399.600694444443399.6097222222</v>
      </c>
      <c r="AH86" s="26" t="e">
        <f>VLOOKUP(AG86,simple_survey!$M$841:$N$1083,2,FALSE)</f>
        <v>#N/A</v>
      </c>
    </row>
    <row r="87" spans="1:34" s="7" customFormat="1" hidden="1" x14ac:dyDescent="0.4">
      <c r="A87" s="16" t="str">
        <f t="shared" si="29"/>
        <v>-</v>
      </c>
      <c r="B87" s="16" t="str">
        <f t="shared" si="30"/>
        <v>-</v>
      </c>
      <c r="C87" s="7">
        <v>14</v>
      </c>
      <c r="D87" s="2">
        <v>43399.601898148147</v>
      </c>
      <c r="E87" s="3">
        <v>6673</v>
      </c>
      <c r="F87" s="3" t="s">
        <v>18</v>
      </c>
      <c r="G87" s="3">
        <v>1334</v>
      </c>
      <c r="H87" s="3">
        <v>1269</v>
      </c>
      <c r="I87" s="3">
        <v>8</v>
      </c>
      <c r="J87" s="3">
        <v>1</v>
      </c>
      <c r="K87" s="3"/>
      <c r="L87" s="2">
        <v>43399.604583333334</v>
      </c>
      <c r="M87" s="2">
        <v>43399.616076388891</v>
      </c>
      <c r="N87" s="3" t="s">
        <v>65</v>
      </c>
      <c r="O87" s="3" t="s">
        <v>66</v>
      </c>
      <c r="P87" s="3" t="s">
        <v>45</v>
      </c>
      <c r="Q87" s="3" t="s">
        <v>92</v>
      </c>
      <c r="R87" s="2">
        <v>43399.605219907404</v>
      </c>
      <c r="S87" s="2">
        <v>43399.605219907404</v>
      </c>
      <c r="T87" s="2">
        <v>43399.623240740744</v>
      </c>
      <c r="U87" s="2">
        <v>43399.623240740744</v>
      </c>
      <c r="V87" s="3"/>
      <c r="W87" s="8">
        <f t="shared" si="21"/>
        <v>43399.601898148147</v>
      </c>
      <c r="X87" s="9">
        <f t="shared" si="23"/>
        <v>1.1493055557366461E-2</v>
      </c>
      <c r="Y87" s="9">
        <f t="shared" si="24"/>
        <v>1.1493055557366461E-2</v>
      </c>
      <c r="Z87" s="10"/>
      <c r="AA87" s="10">
        <f t="shared" si="25"/>
        <v>0</v>
      </c>
      <c r="AB87" s="10">
        <f t="shared" si="26"/>
        <v>2.6851851871469989E-3</v>
      </c>
      <c r="AC87" s="10"/>
      <c r="AD87" s="10"/>
      <c r="AE87" s="71">
        <f t="shared" si="31"/>
        <v>43399.601388888892</v>
      </c>
      <c r="AF87" s="71">
        <f t="shared" si="32"/>
        <v>43399.615972222222</v>
      </c>
      <c r="AG87" s="26" t="str">
        <f t="shared" si="33"/>
        <v>43399.601388888943399.6159722222</v>
      </c>
      <c r="AH87" s="26" t="e">
        <f>VLOOKUP(AG87,simple_survey!$M$841:$N$1083,2,FALSE)</f>
        <v>#N/A</v>
      </c>
    </row>
    <row r="88" spans="1:34" s="7" customFormat="1" hidden="1" x14ac:dyDescent="0.4">
      <c r="A88" s="16" t="str">
        <f t="shared" si="29"/>
        <v>-</v>
      </c>
      <c r="B88" s="16" t="str">
        <f t="shared" si="30"/>
        <v>-</v>
      </c>
      <c r="C88" s="7">
        <v>14</v>
      </c>
      <c r="D88" s="2">
        <v>43399.603495370371</v>
      </c>
      <c r="E88" s="3">
        <v>6674</v>
      </c>
      <c r="F88" s="3" t="s">
        <v>94</v>
      </c>
      <c r="G88" s="3">
        <v>0</v>
      </c>
      <c r="H88" s="3">
        <v>437</v>
      </c>
      <c r="I88" s="3">
        <v>7</v>
      </c>
      <c r="J88" s="3">
        <v>2</v>
      </c>
      <c r="K88" s="3"/>
      <c r="L88" s="2">
        <v>43399.605208333334</v>
      </c>
      <c r="M88" s="2">
        <v>43399.607569444444</v>
      </c>
      <c r="N88" s="3" t="s">
        <v>31</v>
      </c>
      <c r="O88" s="3" t="s">
        <v>32</v>
      </c>
      <c r="P88" s="3" t="s">
        <v>37</v>
      </c>
      <c r="Q88" s="3" t="s">
        <v>38</v>
      </c>
      <c r="R88" s="2">
        <v>43399.605324074073</v>
      </c>
      <c r="S88" s="2">
        <v>43399.605324074073</v>
      </c>
      <c r="T88" s="2">
        <v>43399.616319444445</v>
      </c>
      <c r="U88" s="2">
        <v>43399.616319444445</v>
      </c>
      <c r="V88" s="3"/>
      <c r="W88" s="8">
        <f t="shared" si="21"/>
        <v>43399.603495370371</v>
      </c>
      <c r="X88" s="9">
        <f t="shared" si="23"/>
        <v>2.3611111100763083E-3</v>
      </c>
      <c r="Y88" s="9">
        <f t="shared" si="24"/>
        <v>4.7222222201526165E-3</v>
      </c>
      <c r="Z88" s="10"/>
      <c r="AA88" s="10">
        <f t="shared" si="25"/>
        <v>0</v>
      </c>
      <c r="AB88" s="10">
        <f t="shared" si="26"/>
        <v>1.7129629632108845E-3</v>
      </c>
      <c r="AC88" s="10"/>
      <c r="AD88" s="10"/>
      <c r="AE88" s="71">
        <f t="shared" si="31"/>
        <v>43399.603472222225</v>
      </c>
      <c r="AF88" s="71">
        <f t="shared" si="32"/>
        <v>43399.606944444444</v>
      </c>
      <c r="AG88" s="26" t="str">
        <f t="shared" si="33"/>
        <v>43399.603472222243399.6069444444</v>
      </c>
      <c r="AH88" s="26" t="e">
        <f>VLOOKUP(AG88,simple_survey!$M$841:$N$1083,2,FALSE)</f>
        <v>#N/A</v>
      </c>
    </row>
    <row r="89" spans="1:34" s="7" customFormat="1" x14ac:dyDescent="0.4">
      <c r="A89" s="16" t="str">
        <f t="shared" si="29"/>
        <v>★</v>
      </c>
      <c r="B89" s="16" t="str">
        <f t="shared" si="30"/>
        <v>-</v>
      </c>
      <c r="C89" s="7">
        <v>14</v>
      </c>
      <c r="D89" s="2">
        <v>43399.604328703703</v>
      </c>
      <c r="E89" s="3">
        <v>6675</v>
      </c>
      <c r="F89" s="3" t="s">
        <v>67</v>
      </c>
      <c r="G89" s="3">
        <v>4026</v>
      </c>
      <c r="H89" s="3">
        <v>692</v>
      </c>
      <c r="I89" s="3">
        <v>5</v>
      </c>
      <c r="J89" s="3">
        <v>1</v>
      </c>
      <c r="K89" s="3"/>
      <c r="L89" s="2">
        <v>43399.621099537035</v>
      </c>
      <c r="M89" s="2">
        <v>43399.624537037038</v>
      </c>
      <c r="N89" s="3" t="s">
        <v>48</v>
      </c>
      <c r="O89" s="3" t="s">
        <v>49</v>
      </c>
      <c r="P89" s="3" t="s">
        <v>31</v>
      </c>
      <c r="Q89" s="3" t="s">
        <v>32</v>
      </c>
      <c r="R89" s="2">
        <v>43399.625162037039</v>
      </c>
      <c r="S89" s="2">
        <v>43399.625162037039</v>
      </c>
      <c r="T89" s="2">
        <v>43399.634444444448</v>
      </c>
      <c r="U89" s="2">
        <v>43399.630266203705</v>
      </c>
      <c r="V89" s="2">
        <v>43399.625162037039</v>
      </c>
      <c r="W89" s="8">
        <f t="shared" si="21"/>
        <v>43399.625162037039</v>
      </c>
      <c r="X89" s="9">
        <f t="shared" si="23"/>
        <v>3.4375000032014214E-3</v>
      </c>
      <c r="Y89" s="9">
        <f t="shared" si="24"/>
        <v>3.4375000032014214E-3</v>
      </c>
      <c r="Z89" s="10"/>
      <c r="AA89" s="10">
        <f t="shared" si="25"/>
        <v>0</v>
      </c>
      <c r="AB89" s="10">
        <f t="shared" si="26"/>
        <v>0</v>
      </c>
      <c r="AC89" s="10"/>
      <c r="AD89" s="10"/>
      <c r="AE89" s="71">
        <f t="shared" si="31"/>
        <v>43399.604166666664</v>
      </c>
      <c r="AF89" s="71">
        <f t="shared" si="32"/>
        <v>43399.624305555553</v>
      </c>
      <c r="AG89" s="26" t="str">
        <f t="shared" si="33"/>
        <v>43399.604166666743399.6243055556</v>
      </c>
      <c r="AH89" s="73" t="str">
        <f>VLOOKUP(AG89,simple_survey!$M$841:$N$1083,2,FALSE)</f>
        <v>肯定的</v>
      </c>
    </row>
    <row r="90" spans="1:34" s="7" customFormat="1" hidden="1" x14ac:dyDescent="0.4">
      <c r="A90" s="16" t="str">
        <f t="shared" si="29"/>
        <v>-</v>
      </c>
      <c r="B90" s="16" t="str">
        <f t="shared" si="30"/>
        <v>-</v>
      </c>
      <c r="C90" s="7">
        <v>14</v>
      </c>
      <c r="D90" s="2">
        <v>43399.609432870369</v>
      </c>
      <c r="E90" s="3">
        <v>6676</v>
      </c>
      <c r="F90" s="3" t="s">
        <v>33</v>
      </c>
      <c r="G90" s="3">
        <v>2171</v>
      </c>
      <c r="H90" s="3">
        <v>1113</v>
      </c>
      <c r="I90" s="3">
        <v>6</v>
      </c>
      <c r="J90" s="3">
        <v>1</v>
      </c>
      <c r="K90" s="3"/>
      <c r="L90" s="2">
        <v>43399.612708333334</v>
      </c>
      <c r="M90" s="2">
        <v>43399.627604166664</v>
      </c>
      <c r="N90" s="3" t="s">
        <v>41</v>
      </c>
      <c r="O90" s="3" t="s">
        <v>42</v>
      </c>
      <c r="P90" s="3" t="s">
        <v>37</v>
      </c>
      <c r="Q90" s="3" t="s">
        <v>38</v>
      </c>
      <c r="R90" s="2">
        <v>43399.613587962966</v>
      </c>
      <c r="S90" s="2">
        <v>43399.613657407404</v>
      </c>
      <c r="T90" s="2">
        <v>43399.627337962964</v>
      </c>
      <c r="U90" s="2">
        <v>43399.631111111114</v>
      </c>
      <c r="V90" s="3"/>
      <c r="W90" s="8">
        <f t="shared" si="21"/>
        <v>43399.609432870369</v>
      </c>
      <c r="X90" s="9">
        <f t="shared" si="23"/>
        <v>1.4895833330228925E-2</v>
      </c>
      <c r="Y90" s="9">
        <f t="shared" si="24"/>
        <v>1.4895833330228925E-2</v>
      </c>
      <c r="Z90" s="10"/>
      <c r="AA90" s="10">
        <f t="shared" si="25"/>
        <v>0</v>
      </c>
      <c r="AB90" s="10">
        <f t="shared" si="26"/>
        <v>3.275462964666076E-3</v>
      </c>
      <c r="AC90" s="10"/>
      <c r="AD90" s="10"/>
      <c r="AE90" s="71">
        <f t="shared" si="31"/>
        <v>43399.609027777777</v>
      </c>
      <c r="AF90" s="71">
        <f t="shared" si="32"/>
        <v>43399.627083333333</v>
      </c>
      <c r="AG90" s="26" t="str">
        <f t="shared" si="33"/>
        <v>43399.609027777843399.6270833333</v>
      </c>
      <c r="AH90" s="26" t="e">
        <f>VLOOKUP(AG90,simple_survey!$M$841:$N$1083,2,FALSE)</f>
        <v>#N/A</v>
      </c>
    </row>
    <row r="91" spans="1:34" s="7" customFormat="1" hidden="1" x14ac:dyDescent="0.4">
      <c r="A91" s="16" t="str">
        <f t="shared" si="29"/>
        <v>-</v>
      </c>
      <c r="B91" s="16" t="str">
        <f t="shared" si="30"/>
        <v>-</v>
      </c>
      <c r="C91" s="7">
        <v>14</v>
      </c>
      <c r="D91" s="2">
        <v>43399.610833333332</v>
      </c>
      <c r="E91" s="3">
        <v>6677</v>
      </c>
      <c r="F91" s="3" t="s">
        <v>94</v>
      </c>
      <c r="G91" s="3">
        <v>0</v>
      </c>
      <c r="H91" s="3">
        <v>942</v>
      </c>
      <c r="I91" s="3">
        <v>7</v>
      </c>
      <c r="J91" s="3">
        <v>1</v>
      </c>
      <c r="K91" s="3"/>
      <c r="L91" s="2">
        <v>43399.61755787037</v>
      </c>
      <c r="M91" s="2">
        <v>43399.636759259258</v>
      </c>
      <c r="N91" s="3" t="s">
        <v>65</v>
      </c>
      <c r="O91" s="3" t="s">
        <v>66</v>
      </c>
      <c r="P91" s="3" t="s">
        <v>55</v>
      </c>
      <c r="Q91" s="3" t="s">
        <v>56</v>
      </c>
      <c r="R91" s="2">
        <v>43399.618368055555</v>
      </c>
      <c r="S91" s="2">
        <v>43399.618368055555</v>
      </c>
      <c r="T91" s="2">
        <v>43399.631469907406</v>
      </c>
      <c r="U91" s="2">
        <v>43399.631469907406</v>
      </c>
      <c r="V91" s="3"/>
      <c r="W91" s="8">
        <f t="shared" si="21"/>
        <v>43399.610833333332</v>
      </c>
      <c r="X91" s="9">
        <f t="shared" si="23"/>
        <v>1.9201388888177462E-2</v>
      </c>
      <c r="Y91" s="9">
        <f t="shared" si="24"/>
        <v>1.9201388888177462E-2</v>
      </c>
      <c r="Z91" s="10"/>
      <c r="AA91" s="10">
        <f t="shared" si="25"/>
        <v>0</v>
      </c>
      <c r="AB91" s="10">
        <f t="shared" si="26"/>
        <v>6.7245370373711921E-3</v>
      </c>
      <c r="AC91" s="10"/>
      <c r="AD91" s="10"/>
      <c r="AE91" s="71">
        <f t="shared" si="31"/>
        <v>43399.61041666667</v>
      </c>
      <c r="AF91" s="71">
        <f t="shared" si="32"/>
        <v>43399.636111111111</v>
      </c>
      <c r="AG91" s="26" t="str">
        <f t="shared" si="33"/>
        <v>43399.610416666743399.6361111111</v>
      </c>
      <c r="AH91" s="26" t="e">
        <f>VLOOKUP(AG91,simple_survey!$M$841:$N$1083,2,FALSE)</f>
        <v>#N/A</v>
      </c>
    </row>
    <row r="92" spans="1:34" s="7" customFormat="1" hidden="1" x14ac:dyDescent="0.4">
      <c r="A92" s="16" t="str">
        <f t="shared" si="29"/>
        <v>-</v>
      </c>
      <c r="B92" s="16" t="str">
        <f t="shared" si="30"/>
        <v>-</v>
      </c>
      <c r="C92" s="7">
        <v>14</v>
      </c>
      <c r="D92" s="2">
        <v>43399.611006944448</v>
      </c>
      <c r="E92" s="3">
        <v>6678</v>
      </c>
      <c r="F92" s="3" t="s">
        <v>18</v>
      </c>
      <c r="G92" s="3">
        <v>2314</v>
      </c>
      <c r="H92" s="3">
        <v>1057</v>
      </c>
      <c r="I92" s="3">
        <v>6</v>
      </c>
      <c r="J92" s="3">
        <v>1</v>
      </c>
      <c r="K92" s="3"/>
      <c r="L92" s="2">
        <v>43399.615034722221</v>
      </c>
      <c r="M92" s="2">
        <v>43399.623159722221</v>
      </c>
      <c r="N92" s="3" t="s">
        <v>50</v>
      </c>
      <c r="O92" s="3" t="s">
        <v>51</v>
      </c>
      <c r="P92" s="3" t="s">
        <v>74</v>
      </c>
      <c r="Q92" s="3" t="s">
        <v>75</v>
      </c>
      <c r="R92" s="2">
        <v>43399.617418981485</v>
      </c>
      <c r="S92" s="2">
        <v>43399.617418981485</v>
      </c>
      <c r="T92" s="2">
        <v>43399.622847222221</v>
      </c>
      <c r="U92" s="2">
        <v>43399.622847222221</v>
      </c>
      <c r="V92" s="3"/>
      <c r="W92" s="8">
        <f t="shared" si="21"/>
        <v>43399.611006944448</v>
      </c>
      <c r="X92" s="9">
        <f t="shared" si="23"/>
        <v>8.1250000002910383E-3</v>
      </c>
      <c r="Y92" s="9">
        <f t="shared" si="24"/>
        <v>8.1250000002910383E-3</v>
      </c>
      <c r="Z92" s="10"/>
      <c r="AA92" s="10">
        <f t="shared" si="25"/>
        <v>0</v>
      </c>
      <c r="AB92" s="10">
        <f t="shared" si="26"/>
        <v>4.0277777734445408E-3</v>
      </c>
      <c r="AC92" s="10"/>
      <c r="AD92" s="10"/>
      <c r="AE92" s="71">
        <f t="shared" si="31"/>
        <v>43399.61041666667</v>
      </c>
      <c r="AF92" s="71">
        <f t="shared" si="32"/>
        <v>43399.622916666667</v>
      </c>
      <c r="AG92" s="26" t="str">
        <f t="shared" si="33"/>
        <v>43399.610416666743399.6229166667</v>
      </c>
      <c r="AH92" s="26" t="e">
        <f>VLOOKUP(AG92,simple_survey!$M$841:$N$1083,2,FALSE)</f>
        <v>#N/A</v>
      </c>
    </row>
    <row r="93" spans="1:34" s="7" customFormat="1" hidden="1" x14ac:dyDescent="0.4">
      <c r="A93" s="16" t="str">
        <f t="shared" si="29"/>
        <v>-</v>
      </c>
      <c r="B93" s="16" t="str">
        <f t="shared" si="30"/>
        <v>-</v>
      </c>
      <c r="C93" s="7">
        <v>14</v>
      </c>
      <c r="D93" s="2">
        <v>43399.616620370369</v>
      </c>
      <c r="E93" s="3">
        <v>6679</v>
      </c>
      <c r="F93" s="3" t="s">
        <v>33</v>
      </c>
      <c r="G93" s="3">
        <v>3869</v>
      </c>
      <c r="H93" s="3">
        <v>1054</v>
      </c>
      <c r="I93" s="3">
        <v>6</v>
      </c>
      <c r="J93" s="3">
        <v>1</v>
      </c>
      <c r="K93" s="3"/>
      <c r="L93" s="2">
        <v>43399.619814814818</v>
      </c>
      <c r="M93" s="2">
        <v>43399.631701388891</v>
      </c>
      <c r="N93" s="3" t="s">
        <v>39</v>
      </c>
      <c r="O93" s="3" t="s">
        <v>40</v>
      </c>
      <c r="P93" s="3" t="s">
        <v>23</v>
      </c>
      <c r="Q93" s="3" t="s">
        <v>24</v>
      </c>
      <c r="R93" s="2">
        <v>43399.621458333335</v>
      </c>
      <c r="S93" s="2">
        <v>43399.621458333335</v>
      </c>
      <c r="T93" s="2">
        <v>43399.640509259261</v>
      </c>
      <c r="U93" s="2">
        <v>43399.640509259261</v>
      </c>
      <c r="V93" s="3"/>
      <c r="W93" s="8">
        <f t="shared" si="21"/>
        <v>43399.616620370369</v>
      </c>
      <c r="X93" s="9">
        <f t="shared" si="23"/>
        <v>1.1886574073287193E-2</v>
      </c>
      <c r="Y93" s="9">
        <f t="shared" si="24"/>
        <v>1.1886574073287193E-2</v>
      </c>
      <c r="Z93" s="10"/>
      <c r="AA93" s="10">
        <f t="shared" si="25"/>
        <v>0</v>
      </c>
      <c r="AB93" s="10">
        <f t="shared" si="26"/>
        <v>3.1944444490363821E-3</v>
      </c>
      <c r="AC93" s="10"/>
      <c r="AD93" s="10"/>
      <c r="AE93" s="71">
        <f t="shared" si="31"/>
        <v>43399.615972222222</v>
      </c>
      <c r="AF93" s="71">
        <f t="shared" si="32"/>
        <v>43399.631249999999</v>
      </c>
      <c r="AG93" s="26" t="str">
        <f t="shared" si="33"/>
        <v>43399.615972222243399.63125</v>
      </c>
      <c r="AH93" s="26" t="e">
        <f>VLOOKUP(AG93,simple_survey!$M$841:$N$1083,2,FALSE)</f>
        <v>#N/A</v>
      </c>
    </row>
    <row r="94" spans="1:34" s="7" customFormat="1" hidden="1" x14ac:dyDescent="0.4">
      <c r="A94" s="16" t="str">
        <f t="shared" si="29"/>
        <v>-</v>
      </c>
      <c r="B94" s="16" t="str">
        <f t="shared" si="30"/>
        <v>-</v>
      </c>
      <c r="C94" s="7">
        <v>14</v>
      </c>
      <c r="D94" s="2">
        <v>43399.618344907409</v>
      </c>
      <c r="E94" s="3">
        <v>6680</v>
      </c>
      <c r="F94" s="3" t="s">
        <v>33</v>
      </c>
      <c r="G94" s="3">
        <v>3993</v>
      </c>
      <c r="H94" s="3">
        <v>475</v>
      </c>
      <c r="I94" s="3">
        <v>7</v>
      </c>
      <c r="J94" s="3">
        <v>1</v>
      </c>
      <c r="K94" s="3"/>
      <c r="L94" s="2">
        <v>43399.620462962965</v>
      </c>
      <c r="M94" s="2">
        <v>43399.631307870368</v>
      </c>
      <c r="N94" s="3" t="s">
        <v>65</v>
      </c>
      <c r="O94" s="3" t="s">
        <v>66</v>
      </c>
      <c r="P94" s="3" t="s">
        <v>57</v>
      </c>
      <c r="Q94" s="3" t="s">
        <v>58</v>
      </c>
      <c r="R94" s="2">
        <v>43399.620185185187</v>
      </c>
      <c r="S94" s="2">
        <v>43399.621851851851</v>
      </c>
      <c r="T94" s="2">
        <v>43399.630069444444</v>
      </c>
      <c r="U94" s="2">
        <v>43399.636365740742</v>
      </c>
      <c r="V94" s="3"/>
      <c r="W94" s="8">
        <f t="shared" si="21"/>
        <v>43399.618344907409</v>
      </c>
      <c r="X94" s="9">
        <f t="shared" si="23"/>
        <v>1.0844907403225079E-2</v>
      </c>
      <c r="Y94" s="9">
        <f t="shared" si="24"/>
        <v>1.0844907403225079E-2</v>
      </c>
      <c r="Z94" s="10"/>
      <c r="AA94" s="10">
        <f t="shared" si="25"/>
        <v>2.7777777722803876E-4</v>
      </c>
      <c r="AB94" s="10">
        <f t="shared" si="26"/>
        <v>2.118055555911269E-3</v>
      </c>
      <c r="AC94" s="10"/>
      <c r="AD94" s="10"/>
      <c r="AE94" s="71">
        <f t="shared" si="31"/>
        <v>43399.618055555555</v>
      </c>
      <c r="AF94" s="71">
        <f t="shared" si="32"/>
        <v>43399.631249999999</v>
      </c>
      <c r="AG94" s="26" t="str">
        <f t="shared" si="33"/>
        <v>43399.618055555643399.63125</v>
      </c>
      <c r="AH94" s="26" t="e">
        <f>VLOOKUP(AG94,simple_survey!$M$841:$N$1083,2,FALSE)</f>
        <v>#N/A</v>
      </c>
    </row>
    <row r="95" spans="1:34" s="7" customFormat="1" hidden="1" x14ac:dyDescent="0.4">
      <c r="A95" s="16" t="str">
        <f t="shared" si="29"/>
        <v>-</v>
      </c>
      <c r="B95" s="16" t="str">
        <f t="shared" si="30"/>
        <v>-</v>
      </c>
      <c r="C95" s="7">
        <v>14</v>
      </c>
      <c r="D95" s="2">
        <v>43399.619872685187</v>
      </c>
      <c r="E95" s="3">
        <v>6681</v>
      </c>
      <c r="F95" s="3" t="s">
        <v>94</v>
      </c>
      <c r="G95" s="3">
        <v>0</v>
      </c>
      <c r="H95" s="3">
        <v>524</v>
      </c>
      <c r="I95" s="3">
        <v>7</v>
      </c>
      <c r="J95" s="3">
        <v>1</v>
      </c>
      <c r="K95" s="3"/>
      <c r="L95" s="2">
        <v>43399.621423611112</v>
      </c>
      <c r="M95" s="2">
        <v>43399.624652777777</v>
      </c>
      <c r="N95" s="3" t="s">
        <v>65</v>
      </c>
      <c r="O95" s="3" t="s">
        <v>66</v>
      </c>
      <c r="P95" s="3" t="s">
        <v>23</v>
      </c>
      <c r="Q95" s="3" t="s">
        <v>24</v>
      </c>
      <c r="R95" s="2">
        <v>43399.621504629627</v>
      </c>
      <c r="S95" s="2">
        <v>43399.621504629627</v>
      </c>
      <c r="T95" s="2">
        <v>43399.625856481478</v>
      </c>
      <c r="U95" s="2">
        <v>43399.625856481478</v>
      </c>
      <c r="V95" s="3"/>
      <c r="W95" s="8">
        <f t="shared" si="21"/>
        <v>43399.619872685187</v>
      </c>
      <c r="X95" s="9">
        <f t="shared" si="23"/>
        <v>3.2291666648234241E-3</v>
      </c>
      <c r="Y95" s="9">
        <f t="shared" si="24"/>
        <v>3.2291666648234241E-3</v>
      </c>
      <c r="Z95" s="10"/>
      <c r="AA95" s="10">
        <f t="shared" si="25"/>
        <v>0</v>
      </c>
      <c r="AB95" s="10">
        <f t="shared" si="26"/>
        <v>1.5509259246755391E-3</v>
      </c>
      <c r="AC95" s="10"/>
      <c r="AD95" s="10"/>
      <c r="AE95" s="71">
        <f t="shared" si="31"/>
        <v>43399.619444444441</v>
      </c>
      <c r="AF95" s="71">
        <f t="shared" si="32"/>
        <v>43399.624305555553</v>
      </c>
      <c r="AG95" s="26" t="str">
        <f t="shared" si="33"/>
        <v>43399.619444444443399.6243055556</v>
      </c>
      <c r="AH95" s="26" t="e">
        <f>VLOOKUP(AG95,simple_survey!$M$841:$N$1083,2,FALSE)</f>
        <v>#N/A</v>
      </c>
    </row>
    <row r="96" spans="1:34" s="7" customFormat="1" hidden="1" x14ac:dyDescent="0.4">
      <c r="A96" s="16" t="str">
        <f t="shared" si="29"/>
        <v>-</v>
      </c>
      <c r="B96" s="16" t="str">
        <f t="shared" si="30"/>
        <v>-</v>
      </c>
      <c r="C96" s="7">
        <v>14</v>
      </c>
      <c r="D96" s="2">
        <v>43399.62127314815</v>
      </c>
      <c r="E96" s="3">
        <v>6682</v>
      </c>
      <c r="F96" s="3" t="s">
        <v>67</v>
      </c>
      <c r="G96" s="3">
        <v>3047</v>
      </c>
      <c r="H96" s="3">
        <v>408</v>
      </c>
      <c r="I96" s="3">
        <v>5</v>
      </c>
      <c r="J96" s="3">
        <v>2</v>
      </c>
      <c r="K96" s="3"/>
      <c r="L96" s="2">
        <v>43399.62462962963</v>
      </c>
      <c r="M96" s="2">
        <v>43399.630069444444</v>
      </c>
      <c r="N96" s="3" t="s">
        <v>31</v>
      </c>
      <c r="O96" s="3" t="s">
        <v>32</v>
      </c>
      <c r="P96" s="3" t="s">
        <v>41</v>
      </c>
      <c r="Q96" s="3" t="s">
        <v>42</v>
      </c>
      <c r="R96" s="2">
        <v>43399.629224537035</v>
      </c>
      <c r="S96" s="2">
        <v>43399.629224537035</v>
      </c>
      <c r="T96" s="2">
        <v>43399.636331018519</v>
      </c>
      <c r="U96" s="2">
        <v>43399.630833333336</v>
      </c>
      <c r="V96" s="3"/>
      <c r="W96" s="8">
        <f t="shared" si="21"/>
        <v>43399.62127314815</v>
      </c>
      <c r="X96" s="9">
        <f t="shared" si="23"/>
        <v>5.4398148131440394E-3</v>
      </c>
      <c r="Y96" s="9">
        <f t="shared" si="24"/>
        <v>1.0879629626288079E-2</v>
      </c>
      <c r="Z96" s="10"/>
      <c r="AA96" s="10">
        <f t="shared" si="25"/>
        <v>0</v>
      </c>
      <c r="AB96" s="10">
        <f t="shared" si="26"/>
        <v>3.3564814802957699E-3</v>
      </c>
      <c r="AC96" s="10"/>
      <c r="AD96" s="10"/>
      <c r="AE96" s="71">
        <f t="shared" si="31"/>
        <v>43399.620833333334</v>
      </c>
      <c r="AF96" s="71">
        <f t="shared" si="32"/>
        <v>43399.629861111112</v>
      </c>
      <c r="AG96" s="26" t="str">
        <f t="shared" si="33"/>
        <v>43399.620833333343399.6298611111</v>
      </c>
      <c r="AH96" s="26" t="e">
        <f>VLOOKUP(AG96,simple_survey!$M$841:$N$1083,2,FALSE)</f>
        <v>#N/A</v>
      </c>
    </row>
    <row r="97" spans="1:34" s="7" customFormat="1" hidden="1" x14ac:dyDescent="0.4">
      <c r="A97" s="16" t="str">
        <f t="shared" si="29"/>
        <v>-</v>
      </c>
      <c r="B97" s="16" t="str">
        <f t="shared" ref="B97:B102" si="34">IF(K97&gt;0, "☆", "-")</f>
        <v>-</v>
      </c>
      <c r="C97" s="7">
        <v>14</v>
      </c>
      <c r="D97" s="2">
        <v>43399.621631944443</v>
      </c>
      <c r="E97" s="3">
        <v>6683</v>
      </c>
      <c r="F97" s="3" t="s">
        <v>33</v>
      </c>
      <c r="G97" s="3">
        <v>3845</v>
      </c>
      <c r="H97" s="3">
        <v>1238</v>
      </c>
      <c r="I97" s="3">
        <v>10</v>
      </c>
      <c r="J97" s="3">
        <v>1</v>
      </c>
      <c r="K97" s="3"/>
      <c r="L97" s="2">
        <v>43399.625300925924</v>
      </c>
      <c r="M97" s="2">
        <v>43399.63349537037</v>
      </c>
      <c r="N97" s="3" t="s">
        <v>25</v>
      </c>
      <c r="O97" s="3" t="s">
        <v>26</v>
      </c>
      <c r="P97" s="3" t="s">
        <v>63</v>
      </c>
      <c r="Q97" s="3" t="s">
        <v>64</v>
      </c>
      <c r="R97" s="2">
        <v>43399.624479166669</v>
      </c>
      <c r="S97" s="2">
        <v>43399.625659722224</v>
      </c>
      <c r="T97" s="2">
        <v>43399.632581018515</v>
      </c>
      <c r="U97" s="2">
        <v>43399.638668981483</v>
      </c>
      <c r="V97" s="3"/>
      <c r="W97" s="8">
        <f t="shared" si="21"/>
        <v>43399.621631944443</v>
      </c>
      <c r="X97" s="9">
        <f t="shared" si="23"/>
        <v>8.1944444464170374E-3</v>
      </c>
      <c r="Y97" s="9">
        <f t="shared" si="24"/>
        <v>8.1944444464170374E-3</v>
      </c>
      <c r="Z97" s="10"/>
      <c r="AA97" s="10">
        <f t="shared" si="25"/>
        <v>8.2175925490446389E-4</v>
      </c>
      <c r="AB97" s="10">
        <f t="shared" si="26"/>
        <v>3.6689814805868082E-3</v>
      </c>
      <c r="AC97" s="10"/>
      <c r="AD97" s="10"/>
      <c r="AE97" s="71">
        <f t="shared" si="31"/>
        <v>43399.621527777781</v>
      </c>
      <c r="AF97" s="71">
        <f t="shared" si="32"/>
        <v>43399.633333333331</v>
      </c>
      <c r="AG97" s="26" t="str">
        <f t="shared" si="33"/>
        <v>43399.621527777843399.6333333333</v>
      </c>
      <c r="AH97" s="26" t="e">
        <f>VLOOKUP(AG97,simple_survey!$M$841:$N$1083,2,FALSE)</f>
        <v>#N/A</v>
      </c>
    </row>
    <row r="98" spans="1:34" s="7" customFormat="1" hidden="1" x14ac:dyDescent="0.4">
      <c r="A98" s="16" t="str">
        <f t="shared" si="29"/>
        <v>-</v>
      </c>
      <c r="B98" s="16" t="str">
        <f t="shared" si="34"/>
        <v>-</v>
      </c>
      <c r="C98" s="7">
        <v>14</v>
      </c>
      <c r="D98" s="2">
        <v>43399.624571759261</v>
      </c>
      <c r="E98" s="3">
        <v>6684</v>
      </c>
      <c r="F98" s="3" t="s">
        <v>18</v>
      </c>
      <c r="G98" s="3">
        <v>4075</v>
      </c>
      <c r="H98" s="3">
        <v>353</v>
      </c>
      <c r="I98" s="3">
        <v>10</v>
      </c>
      <c r="J98" s="3">
        <v>3</v>
      </c>
      <c r="K98" s="3"/>
      <c r="L98" s="2">
        <v>43399.626863425925</v>
      </c>
      <c r="M98" s="2">
        <v>43399.636793981481</v>
      </c>
      <c r="N98" s="3" t="s">
        <v>46</v>
      </c>
      <c r="O98" s="3" t="s">
        <v>47</v>
      </c>
      <c r="P98" s="3" t="s">
        <v>48</v>
      </c>
      <c r="Q98" s="3" t="s">
        <v>49</v>
      </c>
      <c r="R98" s="2">
        <v>43399.62871527778</v>
      </c>
      <c r="S98" s="2">
        <v>43399.62871527778</v>
      </c>
      <c r="T98" s="2">
        <v>43399.642939814818</v>
      </c>
      <c r="U98" s="2">
        <v>43399.642939814818</v>
      </c>
      <c r="V98" s="3"/>
      <c r="W98" s="8">
        <f t="shared" si="21"/>
        <v>43399.624571759261</v>
      </c>
      <c r="X98" s="9">
        <f t="shared" si="23"/>
        <v>9.930555555911269E-3</v>
      </c>
      <c r="Y98" s="9">
        <f t="shared" si="24"/>
        <v>2.9791666667733807E-2</v>
      </c>
      <c r="Z98" s="10"/>
      <c r="AA98" s="10">
        <f t="shared" si="25"/>
        <v>0</v>
      </c>
      <c r="AB98" s="10">
        <f t="shared" si="26"/>
        <v>2.2916666639503092E-3</v>
      </c>
      <c r="AC98" s="10"/>
      <c r="AD98" s="10"/>
      <c r="AE98" s="71">
        <f t="shared" si="31"/>
        <v>43399.624305555553</v>
      </c>
      <c r="AF98" s="71">
        <f t="shared" si="32"/>
        <v>43399.636111111111</v>
      </c>
      <c r="AG98" s="26" t="str">
        <f t="shared" si="33"/>
        <v>43399.624305555643399.6361111111</v>
      </c>
      <c r="AH98" s="73" t="str">
        <f>VLOOKUP(AG98,simple_survey!$M$841:$N$1083,2,FALSE)</f>
        <v>肯定的</v>
      </c>
    </row>
    <row r="99" spans="1:34" s="7" customFormat="1" hidden="1" x14ac:dyDescent="0.4">
      <c r="A99" s="16" t="str">
        <f t="shared" si="29"/>
        <v>-</v>
      </c>
      <c r="B99" s="16" t="str">
        <f t="shared" si="34"/>
        <v>-</v>
      </c>
      <c r="C99" s="7">
        <v>14</v>
      </c>
      <c r="D99" s="2">
        <v>43399.624837962961</v>
      </c>
      <c r="E99" s="3">
        <v>6685</v>
      </c>
      <c r="F99" s="3" t="s">
        <v>18</v>
      </c>
      <c r="G99" s="3">
        <v>2375</v>
      </c>
      <c r="H99" s="3">
        <v>1291</v>
      </c>
      <c r="I99" s="3">
        <v>8</v>
      </c>
      <c r="J99" s="3">
        <v>1</v>
      </c>
      <c r="K99" s="3"/>
      <c r="L99" s="2">
        <v>43399.629386574074</v>
      </c>
      <c r="M99" s="2">
        <v>43399.637129629627</v>
      </c>
      <c r="N99" s="3" t="s">
        <v>50</v>
      </c>
      <c r="O99" s="3" t="s">
        <v>51</v>
      </c>
      <c r="P99" s="3" t="s">
        <v>65</v>
      </c>
      <c r="Q99" s="3" t="s">
        <v>66</v>
      </c>
      <c r="R99" s="2">
        <v>43399.629548611112</v>
      </c>
      <c r="S99" s="2">
        <v>43399.629548611112</v>
      </c>
      <c r="T99" s="2">
        <v>43399.641898148147</v>
      </c>
      <c r="U99" s="2">
        <v>43399.641898148147</v>
      </c>
      <c r="V99" s="3"/>
      <c r="W99" s="8">
        <f t="shared" si="21"/>
        <v>43399.624837962961</v>
      </c>
      <c r="X99" s="9">
        <f t="shared" si="23"/>
        <v>7.7430555538740009E-3</v>
      </c>
      <c r="Y99" s="9">
        <f t="shared" si="24"/>
        <v>7.7430555538740009E-3</v>
      </c>
      <c r="Z99" s="10"/>
      <c r="AA99" s="10">
        <f t="shared" si="25"/>
        <v>0</v>
      </c>
      <c r="AB99" s="10">
        <f t="shared" si="26"/>
        <v>4.5486111121135764E-3</v>
      </c>
      <c r="AC99" s="10"/>
      <c r="AD99" s="10"/>
      <c r="AE99" s="71">
        <f t="shared" si="31"/>
        <v>43399.624305555553</v>
      </c>
      <c r="AF99" s="71">
        <f t="shared" si="32"/>
        <v>43399.636805555558</v>
      </c>
      <c r="AG99" s="26" t="str">
        <f t="shared" si="33"/>
        <v>43399.624305555643399.6368055556</v>
      </c>
      <c r="AH99" s="26" t="e">
        <f>VLOOKUP(AG99,simple_survey!$M$841:$N$1083,2,FALSE)</f>
        <v>#N/A</v>
      </c>
    </row>
    <row r="100" spans="1:34" s="7" customFormat="1" x14ac:dyDescent="0.4">
      <c r="A100" s="16" t="str">
        <f t="shared" si="29"/>
        <v>★</v>
      </c>
      <c r="B100" s="16" t="str">
        <f t="shared" si="34"/>
        <v>☆</v>
      </c>
      <c r="C100" s="7">
        <v>14</v>
      </c>
      <c r="D100" s="2">
        <v>43399.553310185183</v>
      </c>
      <c r="E100" s="3">
        <v>6645</v>
      </c>
      <c r="F100" s="3" t="s">
        <v>18</v>
      </c>
      <c r="G100" s="3">
        <v>2164</v>
      </c>
      <c r="H100" s="3">
        <v>1033</v>
      </c>
      <c r="I100" s="3">
        <v>10</v>
      </c>
      <c r="J100" s="3">
        <v>1</v>
      </c>
      <c r="K100" s="2">
        <v>43399.598645833335</v>
      </c>
      <c r="L100" s="3"/>
      <c r="M100" s="3"/>
      <c r="N100" s="3" t="s">
        <v>55</v>
      </c>
      <c r="O100" s="3" t="s">
        <v>56</v>
      </c>
      <c r="P100" s="3" t="s">
        <v>31</v>
      </c>
      <c r="Q100" s="3" t="s">
        <v>32</v>
      </c>
      <c r="R100" s="2">
        <v>43399.597650462965</v>
      </c>
      <c r="S100" s="3"/>
      <c r="T100" s="2">
        <v>43399.608993055554</v>
      </c>
      <c r="U100" s="3"/>
      <c r="V100" s="2">
        <v>43399.594976851855</v>
      </c>
      <c r="W100" s="8">
        <f>IF(V100&gt;0,V100,D100)</f>
        <v>43399.594976851855</v>
      </c>
      <c r="X100" s="9">
        <f>M100-L100</f>
        <v>0</v>
      </c>
      <c r="Y100" s="9">
        <f>X100*J100</f>
        <v>0</v>
      </c>
      <c r="Z100" s="10"/>
      <c r="AA100" s="10">
        <f>IF(IF(A100="☆",K100-R100,L100-R100)&lt;0,0,IF(A100="☆",K100-R100,L100-R100))</f>
        <v>0</v>
      </c>
      <c r="AB100" s="10">
        <f>IF(IF(B100="☆",(IF(K100&gt;R100,K100-W100,R100-W100)),L100-W100)&lt;0,0,IF(B100="☆",(IF(K100&gt;R100,K100-W100,R100-W100)),L100-W100))</f>
        <v>3.6689814805868082E-3</v>
      </c>
      <c r="AC100" s="10"/>
      <c r="AD100" s="10"/>
      <c r="AE100" s="71">
        <f t="shared" si="31"/>
        <v>43399.552777777775</v>
      </c>
      <c r="AF100" s="71">
        <f t="shared" si="32"/>
        <v>0</v>
      </c>
      <c r="AG100" s="26" t="str">
        <f t="shared" si="33"/>
        <v>43399.55277777780</v>
      </c>
      <c r="AH100" s="26" t="e">
        <f>VLOOKUP(AG100,simple_survey!$M$841:$N$1083,2,FALSE)</f>
        <v>#N/A</v>
      </c>
    </row>
    <row r="101" spans="1:34" s="7" customFormat="1" hidden="1" x14ac:dyDescent="0.4">
      <c r="A101" s="16" t="str">
        <f t="shared" si="29"/>
        <v>-</v>
      </c>
      <c r="B101" s="16" t="str">
        <f t="shared" si="34"/>
        <v>☆</v>
      </c>
      <c r="C101" s="7">
        <v>14</v>
      </c>
      <c r="D101" s="2">
        <v>43399.586134259262</v>
      </c>
      <c r="E101" s="3">
        <v>6658</v>
      </c>
      <c r="F101" s="3" t="s">
        <v>93</v>
      </c>
      <c r="G101" s="3">
        <v>0</v>
      </c>
      <c r="H101" s="3">
        <v>1293</v>
      </c>
      <c r="I101" s="3">
        <v>8</v>
      </c>
      <c r="J101" s="3">
        <v>1</v>
      </c>
      <c r="K101" s="2">
        <v>43399.587164351855</v>
      </c>
      <c r="L101" s="3"/>
      <c r="M101" s="3"/>
      <c r="N101" s="3" t="s">
        <v>55</v>
      </c>
      <c r="O101" s="3" t="s">
        <v>56</v>
      </c>
      <c r="P101" s="3" t="s">
        <v>19</v>
      </c>
      <c r="Q101" s="3" t="s">
        <v>20</v>
      </c>
      <c r="R101" s="2">
        <v>43399.589548611111</v>
      </c>
      <c r="S101" s="3"/>
      <c r="T101" s="2">
        <v>43399.599849537037</v>
      </c>
      <c r="U101" s="3"/>
      <c r="V101" s="3"/>
      <c r="W101" s="8">
        <f>IF(V101&gt;0,V101,D101)</f>
        <v>43399.586134259262</v>
      </c>
      <c r="X101" s="9">
        <f>M101-L101</f>
        <v>0</v>
      </c>
      <c r="Y101" s="9">
        <f>X101*J101</f>
        <v>0</v>
      </c>
      <c r="Z101" s="10"/>
      <c r="AA101" s="10">
        <f>IF(IF(A101="☆",K101-R101,L101-R101)&lt;0,0,IF(A101="☆",K101-R101,L101-R101))</f>
        <v>0</v>
      </c>
      <c r="AB101" s="10">
        <f>IF(IF(B101="☆",(IF(K101&gt;R101,K101-W101,R101-W101)),L101-W101)&lt;0,0,IF(B101="☆",(IF(K101&gt;R101,K101-W101,R101-W101)),L101-W101))</f>
        <v>3.4143518496421166E-3</v>
      </c>
      <c r="AC101" s="10"/>
      <c r="AD101" s="10"/>
      <c r="AE101" s="71">
        <f t="shared" si="31"/>
        <v>43399.586111111108</v>
      </c>
      <c r="AF101" s="71">
        <f t="shared" si="32"/>
        <v>0</v>
      </c>
      <c r="AG101" s="26" t="str">
        <f t="shared" si="33"/>
        <v>43399.58611111110</v>
      </c>
      <c r="AH101" s="26" t="e">
        <f>VLOOKUP(AG101,simple_survey!$M$841:$N$1083,2,FALSE)</f>
        <v>#N/A</v>
      </c>
    </row>
    <row r="102" spans="1:34" s="12" customFormat="1" x14ac:dyDescent="0.4">
      <c r="A102" s="17" t="str">
        <f t="shared" si="29"/>
        <v>★</v>
      </c>
      <c r="B102" s="17" t="str">
        <f t="shared" si="34"/>
        <v>☆</v>
      </c>
      <c r="C102" s="12">
        <v>14</v>
      </c>
      <c r="D102" s="4">
        <v>43399.599143518521</v>
      </c>
      <c r="E102" s="5">
        <v>6670</v>
      </c>
      <c r="F102" s="5" t="s">
        <v>93</v>
      </c>
      <c r="G102" s="5">
        <v>0</v>
      </c>
      <c r="H102" s="5">
        <v>1016</v>
      </c>
      <c r="I102" s="5">
        <v>9</v>
      </c>
      <c r="J102" s="5">
        <v>1</v>
      </c>
      <c r="K102" s="4">
        <v>43399.600254629629</v>
      </c>
      <c r="L102" s="5"/>
      <c r="M102" s="5"/>
      <c r="N102" s="5" t="s">
        <v>29</v>
      </c>
      <c r="O102" s="5" t="s">
        <v>30</v>
      </c>
      <c r="P102" s="5" t="s">
        <v>63</v>
      </c>
      <c r="Q102" s="5" t="s">
        <v>64</v>
      </c>
      <c r="R102" s="4">
        <v>43399.619490740741</v>
      </c>
      <c r="S102" s="5"/>
      <c r="T102" s="4">
        <v>43399.630648148152</v>
      </c>
      <c r="U102" s="5"/>
      <c r="V102" s="4">
        <v>43399.619490740741</v>
      </c>
      <c r="W102" s="13">
        <f>IF(V102&gt;0,V102,D102)</f>
        <v>43399.619490740741</v>
      </c>
      <c r="X102" s="18">
        <f>M102-L102</f>
        <v>0</v>
      </c>
      <c r="Y102" s="18">
        <f>X102*J102</f>
        <v>0</v>
      </c>
      <c r="Z102" s="19"/>
      <c r="AA102" s="19">
        <f>IF(IF(A102="☆",K102-R102,L102-R102)&lt;0,0,IF(A102="☆",K102-R102,L102-R102))</f>
        <v>0</v>
      </c>
      <c r="AB102" s="19">
        <f>IF(IF(B102="☆",(IF(K102&gt;R102,K102-W102,R102-W102)),L102-W102)&lt;0,0,IF(B102="☆",(IF(K102&gt;R102,K102-W102,R102-W102)),L102-W102))</f>
        <v>0</v>
      </c>
      <c r="AC102" s="19"/>
      <c r="AD102" s="19"/>
      <c r="AE102" s="71">
        <f t="shared" si="31"/>
        <v>43399.598611111112</v>
      </c>
      <c r="AF102" s="71">
        <f t="shared" si="32"/>
        <v>0</v>
      </c>
      <c r="AG102" s="26" t="str">
        <f t="shared" si="33"/>
        <v>43399.59861111110</v>
      </c>
      <c r="AH102" s="26" t="e">
        <f>VLOOKUP(AG102,simple_survey!$M$841:$N$1083,2,FALSE)</f>
        <v>#N/A</v>
      </c>
    </row>
    <row r="103" spans="1:34" s="23" customFormat="1" hidden="1" x14ac:dyDescent="0.4">
      <c r="A103" s="20" t="str">
        <f t="shared" si="29"/>
        <v>-</v>
      </c>
      <c r="B103" s="20" t="str">
        <f>IF(K103&gt;0, "☆", "-")</f>
        <v>-</v>
      </c>
      <c r="C103" s="23">
        <v>15</v>
      </c>
      <c r="D103" s="22">
        <v>43399.625324074077</v>
      </c>
      <c r="E103" s="21">
        <v>6687</v>
      </c>
      <c r="F103" s="21" t="s">
        <v>33</v>
      </c>
      <c r="G103" s="21">
        <v>3974</v>
      </c>
      <c r="H103" s="21">
        <v>571</v>
      </c>
      <c r="I103" s="21">
        <v>2</v>
      </c>
      <c r="J103" s="21">
        <v>5</v>
      </c>
      <c r="K103" s="21"/>
      <c r="L103" s="22">
        <v>43399.632326388892</v>
      </c>
      <c r="M103" s="22">
        <v>43399.641770833332</v>
      </c>
      <c r="N103" s="21" t="s">
        <v>31</v>
      </c>
      <c r="O103" s="21" t="s">
        <v>32</v>
      </c>
      <c r="P103" s="21" t="s">
        <v>72</v>
      </c>
      <c r="Q103" s="21" t="s">
        <v>73</v>
      </c>
      <c r="R103" s="22">
        <v>43399.632731481484</v>
      </c>
      <c r="S103" s="22">
        <v>43399.632962962962</v>
      </c>
      <c r="T103" s="22">
        <v>43399.642500000002</v>
      </c>
      <c r="U103" s="22">
        <v>43399.649016203701</v>
      </c>
      <c r="V103" s="21"/>
      <c r="W103" s="24">
        <f t="shared" si="21"/>
        <v>43399.625324074077</v>
      </c>
      <c r="X103" s="25">
        <f t="shared" si="23"/>
        <v>9.444444440305233E-3</v>
      </c>
      <c r="Y103" s="25">
        <f t="shared" si="24"/>
        <v>4.7222222201526165E-2</v>
      </c>
      <c r="Z103" s="26">
        <f>SUM(Y103:Y131)</f>
        <v>0.31068287033122033</v>
      </c>
      <c r="AA103" s="26">
        <f t="shared" si="25"/>
        <v>0</v>
      </c>
      <c r="AB103" s="26">
        <f t="shared" si="26"/>
        <v>7.0023148145992309E-3</v>
      </c>
      <c r="AC103" s="26">
        <f>AVERAGE(AB103:AB131)</f>
        <v>4.1754469988016605E-3</v>
      </c>
      <c r="AD103" s="26">
        <f>MEDIAN(AB103:AB131)</f>
        <v>4.3981481503578834E-3</v>
      </c>
      <c r="AE103" s="71">
        <f t="shared" si="31"/>
        <v>43399.625</v>
      </c>
      <c r="AF103" s="71">
        <f t="shared" si="32"/>
        <v>43399.64166666667</v>
      </c>
      <c r="AG103" s="26" t="str">
        <f t="shared" si="33"/>
        <v>43399.62543399.6416666667</v>
      </c>
      <c r="AH103" s="26" t="e">
        <f>VLOOKUP(AG103,simple_survey!$M$841:$N$1083,2,FALSE)</f>
        <v>#N/A</v>
      </c>
    </row>
    <row r="104" spans="1:34" s="7" customFormat="1" hidden="1" x14ac:dyDescent="0.4">
      <c r="A104" s="16" t="str">
        <f t="shared" ref="A104:A110" si="35">IF(V104&gt;0, "★", "-")</f>
        <v>-</v>
      </c>
      <c r="B104" s="16" t="str">
        <f t="shared" ref="B104:B110" si="36">IF(K104&gt;0, "☆", "-")</f>
        <v>-</v>
      </c>
      <c r="C104" s="7">
        <v>15</v>
      </c>
      <c r="D104" s="2">
        <v>43399.626898148148</v>
      </c>
      <c r="E104" s="3">
        <v>6688</v>
      </c>
      <c r="F104" s="3" t="s">
        <v>67</v>
      </c>
      <c r="G104" s="3">
        <v>4026</v>
      </c>
      <c r="H104" s="3">
        <v>1254</v>
      </c>
      <c r="I104" s="3">
        <v>2</v>
      </c>
      <c r="J104" s="3">
        <v>1</v>
      </c>
      <c r="K104" s="3"/>
      <c r="L104" s="2">
        <v>43399.630486111113</v>
      </c>
      <c r="M104" s="2">
        <v>43399.636921296296</v>
      </c>
      <c r="N104" s="3" t="s">
        <v>31</v>
      </c>
      <c r="O104" s="3" t="s">
        <v>32</v>
      </c>
      <c r="P104" s="3" t="s">
        <v>48</v>
      </c>
      <c r="Q104" s="3" t="s">
        <v>49</v>
      </c>
      <c r="R104" s="2">
        <v>43399.632615740738</v>
      </c>
      <c r="S104" s="2">
        <v>43399.632615740738</v>
      </c>
      <c r="T104" s="2">
        <v>43399.643460648149</v>
      </c>
      <c r="U104" s="2">
        <v>43399.643460648149</v>
      </c>
      <c r="V104" s="3"/>
      <c r="W104" s="8">
        <f t="shared" si="21"/>
        <v>43399.626898148148</v>
      </c>
      <c r="X104" s="9">
        <f t="shared" si="23"/>
        <v>6.435185183363501E-3</v>
      </c>
      <c r="Y104" s="9">
        <f t="shared" si="24"/>
        <v>6.435185183363501E-3</v>
      </c>
      <c r="Z104" s="10"/>
      <c r="AA104" s="10">
        <f t="shared" si="25"/>
        <v>0</v>
      </c>
      <c r="AB104" s="10">
        <f t="shared" si="26"/>
        <v>3.5879629649571143E-3</v>
      </c>
      <c r="AC104" s="10"/>
      <c r="AD104" s="10"/>
      <c r="AE104" s="71">
        <f t="shared" si="31"/>
        <v>43399.626388888886</v>
      </c>
      <c r="AF104" s="71">
        <f t="shared" si="32"/>
        <v>43399.636805555558</v>
      </c>
      <c r="AG104" s="26" t="str">
        <f t="shared" si="33"/>
        <v>43399.626388888943399.6368055556</v>
      </c>
      <c r="AH104" s="73" t="str">
        <f>VLOOKUP(AG104,simple_survey!$M$841:$N$1083,2,FALSE)</f>
        <v>肯定的</v>
      </c>
    </row>
    <row r="105" spans="1:34" s="7" customFormat="1" hidden="1" x14ac:dyDescent="0.4">
      <c r="A105" s="16" t="str">
        <f t="shared" si="35"/>
        <v>-</v>
      </c>
      <c r="B105" s="16" t="str">
        <f t="shared" si="36"/>
        <v>-</v>
      </c>
      <c r="C105" s="7">
        <v>15</v>
      </c>
      <c r="D105" s="2">
        <v>43399.627280092594</v>
      </c>
      <c r="E105" s="3">
        <v>6689</v>
      </c>
      <c r="F105" s="3" t="s">
        <v>18</v>
      </c>
      <c r="G105" s="3">
        <v>2606</v>
      </c>
      <c r="H105" s="3">
        <v>543</v>
      </c>
      <c r="I105" s="3">
        <v>1</v>
      </c>
      <c r="J105" s="3">
        <v>1</v>
      </c>
      <c r="K105" s="3"/>
      <c r="L105" s="2">
        <v>43399.633217592593</v>
      </c>
      <c r="M105" s="2">
        <v>43399.643472222226</v>
      </c>
      <c r="N105" s="3" t="s">
        <v>21</v>
      </c>
      <c r="O105" s="3" t="s">
        <v>22</v>
      </c>
      <c r="P105" s="3" t="s">
        <v>19</v>
      </c>
      <c r="Q105" s="3" t="s">
        <v>20</v>
      </c>
      <c r="R105" s="2">
        <v>43399.633217592593</v>
      </c>
      <c r="S105" s="2">
        <v>43399.633217592593</v>
      </c>
      <c r="T105" s="2">
        <v>43399.64166666667</v>
      </c>
      <c r="U105" s="2">
        <v>43399.64166666667</v>
      </c>
      <c r="V105" s="3"/>
      <c r="W105" s="8">
        <f t="shared" si="21"/>
        <v>43399.627280092594</v>
      </c>
      <c r="X105" s="9">
        <f t="shared" si="23"/>
        <v>1.025462963298196E-2</v>
      </c>
      <c r="Y105" s="9">
        <f t="shared" si="24"/>
        <v>1.025462963298196E-2</v>
      </c>
      <c r="Z105" s="10"/>
      <c r="AA105" s="10">
        <f t="shared" si="25"/>
        <v>0</v>
      </c>
      <c r="AB105" s="10">
        <f t="shared" si="26"/>
        <v>5.9374999982537702E-3</v>
      </c>
      <c r="AC105" s="10"/>
      <c r="AD105" s="10"/>
      <c r="AE105" s="71">
        <f t="shared" si="31"/>
        <v>43399.627083333333</v>
      </c>
      <c r="AF105" s="71">
        <f t="shared" si="32"/>
        <v>43399.643055555556</v>
      </c>
      <c r="AG105" s="26" t="str">
        <f t="shared" si="33"/>
        <v>43399.627083333343399.6430555556</v>
      </c>
      <c r="AH105" s="26" t="e">
        <f>VLOOKUP(AG105,simple_survey!$M$841:$N$1083,2,FALSE)</f>
        <v>#N/A</v>
      </c>
    </row>
    <row r="106" spans="1:34" s="7" customFormat="1" hidden="1" x14ac:dyDescent="0.4">
      <c r="A106" s="16" t="str">
        <f t="shared" si="35"/>
        <v>-</v>
      </c>
      <c r="B106" s="16" t="str">
        <f t="shared" si="36"/>
        <v>-</v>
      </c>
      <c r="C106" s="7">
        <v>15</v>
      </c>
      <c r="D106" s="2">
        <v>43399.634641203702</v>
      </c>
      <c r="E106" s="3">
        <v>6690</v>
      </c>
      <c r="F106" s="3" t="s">
        <v>33</v>
      </c>
      <c r="G106" s="3">
        <v>2314</v>
      </c>
      <c r="H106" s="3">
        <v>351</v>
      </c>
      <c r="I106" s="3">
        <v>1</v>
      </c>
      <c r="J106" s="3">
        <v>1</v>
      </c>
      <c r="K106" s="3"/>
      <c r="L106" s="2">
        <v>43399.641053240739</v>
      </c>
      <c r="M106" s="2">
        <v>43399.648287037038</v>
      </c>
      <c r="N106" s="3" t="s">
        <v>68</v>
      </c>
      <c r="O106" s="3" t="s">
        <v>69</v>
      </c>
      <c r="P106" s="3" t="s">
        <v>37</v>
      </c>
      <c r="Q106" s="3" t="s">
        <v>38</v>
      </c>
      <c r="R106" s="2">
        <v>43399.636238425926</v>
      </c>
      <c r="S106" s="2">
        <v>43399.636238425926</v>
      </c>
      <c r="T106" s="2">
        <v>43399.648043981484</v>
      </c>
      <c r="U106" s="2">
        <v>43399.648043981484</v>
      </c>
      <c r="V106" s="3"/>
      <c r="W106" s="8">
        <f t="shared" si="21"/>
        <v>43399.634641203702</v>
      </c>
      <c r="X106" s="9">
        <f t="shared" si="23"/>
        <v>7.2337962992605753E-3</v>
      </c>
      <c r="Y106" s="9">
        <f t="shared" si="24"/>
        <v>7.2337962992605753E-3</v>
      </c>
      <c r="Z106" s="10"/>
      <c r="AA106" s="10">
        <f t="shared" si="25"/>
        <v>4.8148148125619628E-3</v>
      </c>
      <c r="AB106" s="10">
        <f t="shared" si="26"/>
        <v>6.4120370370801538E-3</v>
      </c>
      <c r="AC106" s="10"/>
      <c r="AD106" s="10"/>
      <c r="AE106" s="71">
        <f t="shared" si="31"/>
        <v>43399.634027777778</v>
      </c>
      <c r="AF106" s="71">
        <f t="shared" si="32"/>
        <v>43399.647916666669</v>
      </c>
      <c r="AG106" s="26" t="str">
        <f t="shared" si="33"/>
        <v>43399.634027777843399.6479166667</v>
      </c>
      <c r="AH106" s="26" t="e">
        <f>VLOOKUP(AG106,simple_survey!$M$841:$N$1083,2,FALSE)</f>
        <v>#N/A</v>
      </c>
    </row>
    <row r="107" spans="1:34" s="7" customFormat="1" hidden="1" x14ac:dyDescent="0.4">
      <c r="A107" s="16" t="str">
        <f t="shared" si="35"/>
        <v>-</v>
      </c>
      <c r="B107" s="16" t="str">
        <f t="shared" si="36"/>
        <v>-</v>
      </c>
      <c r="C107" s="7">
        <v>15</v>
      </c>
      <c r="D107" s="2">
        <v>43399.634965277779</v>
      </c>
      <c r="E107" s="3">
        <v>6691</v>
      </c>
      <c r="F107" s="3" t="s">
        <v>33</v>
      </c>
      <c r="G107" s="3">
        <v>1949</v>
      </c>
      <c r="H107" s="3">
        <v>479</v>
      </c>
      <c r="I107" s="3">
        <v>7</v>
      </c>
      <c r="J107" s="3">
        <v>1</v>
      </c>
      <c r="K107" s="3"/>
      <c r="L107" s="2">
        <v>43399.641412037039</v>
      </c>
      <c r="M107" s="2">
        <v>43399.656053240738</v>
      </c>
      <c r="N107" s="3" t="s">
        <v>57</v>
      </c>
      <c r="O107" s="3" t="s">
        <v>58</v>
      </c>
      <c r="P107" s="3" t="s">
        <v>65</v>
      </c>
      <c r="Q107" s="3" t="s">
        <v>66</v>
      </c>
      <c r="R107" s="2">
        <v>43399.642280092594</v>
      </c>
      <c r="S107" s="2">
        <v>43399.642280092594</v>
      </c>
      <c r="T107" s="2">
        <v>43399.65384259259</v>
      </c>
      <c r="U107" s="2">
        <v>43399.65384259259</v>
      </c>
      <c r="V107" s="3"/>
      <c r="W107" s="8">
        <f t="shared" si="21"/>
        <v>43399.634965277779</v>
      </c>
      <c r="X107" s="9">
        <f t="shared" si="23"/>
        <v>1.4641203699284233E-2</v>
      </c>
      <c r="Y107" s="9">
        <f t="shared" si="24"/>
        <v>1.4641203699284233E-2</v>
      </c>
      <c r="Z107" s="10"/>
      <c r="AA107" s="10">
        <f t="shared" si="25"/>
        <v>0</v>
      </c>
      <c r="AB107" s="10">
        <f t="shared" si="26"/>
        <v>6.4467592601431534E-3</v>
      </c>
      <c r="AC107" s="10"/>
      <c r="AD107" s="10"/>
      <c r="AE107" s="71">
        <f t="shared" si="31"/>
        <v>43399.634722222225</v>
      </c>
      <c r="AF107" s="71">
        <f t="shared" si="32"/>
        <v>43399.655555555553</v>
      </c>
      <c r="AG107" s="26" t="str">
        <f t="shared" si="33"/>
        <v>43399.634722222243399.6555555556</v>
      </c>
      <c r="AH107" s="73" t="str">
        <f>VLOOKUP(AG107,simple_survey!$M$841:$N$1083,2,FALSE)</f>
        <v>肯定的</v>
      </c>
    </row>
    <row r="108" spans="1:34" s="7" customFormat="1" hidden="1" x14ac:dyDescent="0.4">
      <c r="A108" s="16" t="str">
        <f>IF(V108&gt;0, "★", "-")</f>
        <v>-</v>
      </c>
      <c r="B108" s="16" t="str">
        <f>IF(K108&gt;0, "☆", "-")</f>
        <v>-</v>
      </c>
      <c r="C108" s="7">
        <v>15</v>
      </c>
      <c r="D108" s="2">
        <v>43399.636921296296</v>
      </c>
      <c r="E108" s="3">
        <v>6693</v>
      </c>
      <c r="F108" s="3" t="s">
        <v>33</v>
      </c>
      <c r="G108" s="3">
        <v>2225</v>
      </c>
      <c r="H108" s="3">
        <v>512</v>
      </c>
      <c r="I108" s="3">
        <v>10</v>
      </c>
      <c r="J108" s="3">
        <v>1</v>
      </c>
      <c r="K108" s="3"/>
      <c r="L108" s="2">
        <v>43399.637280092589</v>
      </c>
      <c r="M108" s="2">
        <v>43399.640833333331</v>
      </c>
      <c r="N108" s="3" t="s">
        <v>48</v>
      </c>
      <c r="O108" s="3" t="s">
        <v>49</v>
      </c>
      <c r="P108" s="3" t="s">
        <v>25</v>
      </c>
      <c r="Q108" s="3" t="s">
        <v>26</v>
      </c>
      <c r="R108" s="2">
        <v>43399.637962962966</v>
      </c>
      <c r="S108" s="2">
        <v>43399.637962962966</v>
      </c>
      <c r="T108" s="2">
        <v>43399.645821759259</v>
      </c>
      <c r="U108" s="2">
        <v>43399.645821759259</v>
      </c>
      <c r="V108" s="3"/>
      <c r="W108" s="8">
        <f t="shared" si="21"/>
        <v>43399.636921296296</v>
      </c>
      <c r="X108" s="9">
        <f t="shared" si="23"/>
        <v>3.5532407418941148E-3</v>
      </c>
      <c r="Y108" s="9">
        <f t="shared" si="24"/>
        <v>3.5532407418941148E-3</v>
      </c>
      <c r="Z108" s="10"/>
      <c r="AA108" s="10">
        <f t="shared" si="25"/>
        <v>0</v>
      </c>
      <c r="AB108" s="10">
        <f t="shared" si="26"/>
        <v>3.5879629285773262E-4</v>
      </c>
      <c r="AC108" s="10"/>
      <c r="AD108" s="10"/>
      <c r="AE108" s="71">
        <f t="shared" si="31"/>
        <v>43399.636805555558</v>
      </c>
      <c r="AF108" s="71">
        <f t="shared" si="32"/>
        <v>43399.640277777777</v>
      </c>
      <c r="AG108" s="26" t="str">
        <f t="shared" si="33"/>
        <v>43399.636805555643399.6402777778</v>
      </c>
      <c r="AH108" s="73" t="str">
        <f>VLOOKUP(AG108,simple_survey!$M$841:$N$1083,2,FALSE)</f>
        <v>肯定的</v>
      </c>
    </row>
    <row r="109" spans="1:34" s="7" customFormat="1" hidden="1" x14ac:dyDescent="0.4">
      <c r="A109" s="16" t="str">
        <f t="shared" si="35"/>
        <v>-</v>
      </c>
      <c r="B109" s="16" t="str">
        <f t="shared" si="36"/>
        <v>-</v>
      </c>
      <c r="C109" s="7">
        <v>15</v>
      </c>
      <c r="D109" s="2">
        <v>43399.639039351852</v>
      </c>
      <c r="E109" s="3">
        <v>6694</v>
      </c>
      <c r="F109" s="3" t="s">
        <v>67</v>
      </c>
      <c r="G109" s="3">
        <v>4026</v>
      </c>
      <c r="H109" s="3">
        <v>635</v>
      </c>
      <c r="I109" s="3">
        <v>8</v>
      </c>
      <c r="J109" s="3">
        <v>1</v>
      </c>
      <c r="K109" s="3"/>
      <c r="L109" s="2">
        <v>43399.642129629632</v>
      </c>
      <c r="M109" s="2">
        <v>43399.645775462966</v>
      </c>
      <c r="N109" s="3" t="s">
        <v>48</v>
      </c>
      <c r="O109" s="3" t="s">
        <v>49</v>
      </c>
      <c r="P109" s="3" t="s">
        <v>29</v>
      </c>
      <c r="Q109" s="3" t="s">
        <v>30</v>
      </c>
      <c r="R109" s="2">
        <v>43399.640243055554</v>
      </c>
      <c r="S109" s="2">
        <v>43399.644490740742</v>
      </c>
      <c r="T109" s="2">
        <v>43399.646099537036</v>
      </c>
      <c r="U109" s="2">
        <v>43399.651736111111</v>
      </c>
      <c r="V109" s="3"/>
      <c r="W109" s="8">
        <f t="shared" si="21"/>
        <v>43399.639039351852</v>
      </c>
      <c r="X109" s="9">
        <f t="shared" si="23"/>
        <v>3.645833334303461E-3</v>
      </c>
      <c r="Y109" s="9">
        <f t="shared" si="24"/>
        <v>3.645833334303461E-3</v>
      </c>
      <c r="Z109" s="10"/>
      <c r="AA109" s="10">
        <f t="shared" si="25"/>
        <v>1.8865740785258822E-3</v>
      </c>
      <c r="AB109" s="10">
        <f t="shared" si="26"/>
        <v>3.0902777798473835E-3</v>
      </c>
      <c r="AC109" s="10"/>
      <c r="AD109" s="10"/>
      <c r="AE109" s="71">
        <f t="shared" si="31"/>
        <v>43399.638888888891</v>
      </c>
      <c r="AF109" s="71">
        <f t="shared" si="32"/>
        <v>43399.645138888889</v>
      </c>
      <c r="AG109" s="26" t="str">
        <f t="shared" si="33"/>
        <v>43399.638888888943399.6451388889</v>
      </c>
      <c r="AH109" s="73" t="str">
        <f>VLOOKUP(AG109,simple_survey!$M$841:$N$1083,2,FALSE)</f>
        <v>肯定的</v>
      </c>
    </row>
    <row r="110" spans="1:34" s="7" customFormat="1" hidden="1" x14ac:dyDescent="0.4">
      <c r="A110" s="16" t="str">
        <f t="shared" si="35"/>
        <v>-</v>
      </c>
      <c r="B110" s="16" t="str">
        <f t="shared" si="36"/>
        <v>-</v>
      </c>
      <c r="C110" s="7">
        <v>15</v>
      </c>
      <c r="D110" s="2">
        <v>43399.639074074075</v>
      </c>
      <c r="E110" s="3">
        <v>6695</v>
      </c>
      <c r="F110" s="3" t="s">
        <v>18</v>
      </c>
      <c r="G110" s="3">
        <v>2558</v>
      </c>
      <c r="H110" s="3">
        <v>1084</v>
      </c>
      <c r="I110" s="3">
        <v>3</v>
      </c>
      <c r="J110" s="3">
        <v>1</v>
      </c>
      <c r="K110" s="3"/>
      <c r="L110" s="2">
        <v>43399.645127314812</v>
      </c>
      <c r="M110" s="2">
        <v>43399.648831018516</v>
      </c>
      <c r="N110" s="3" t="s">
        <v>23</v>
      </c>
      <c r="O110" s="3" t="s">
        <v>24</v>
      </c>
      <c r="P110" s="3" t="s">
        <v>25</v>
      </c>
      <c r="Q110" s="3" t="s">
        <v>26</v>
      </c>
      <c r="R110" s="2">
        <v>43399.646805555552</v>
      </c>
      <c r="S110" s="2">
        <v>43399.646805555552</v>
      </c>
      <c r="T110" s="2">
        <v>43399.654467592591</v>
      </c>
      <c r="U110" s="2">
        <v>43399.654467592591</v>
      </c>
      <c r="V110" s="3"/>
      <c r="W110" s="8">
        <f t="shared" si="21"/>
        <v>43399.639074074075</v>
      </c>
      <c r="X110" s="9">
        <f t="shared" si="23"/>
        <v>3.7037037036498077E-3</v>
      </c>
      <c r="Y110" s="9">
        <f t="shared" si="24"/>
        <v>3.7037037036498077E-3</v>
      </c>
      <c r="Z110" s="10"/>
      <c r="AA110" s="10">
        <f t="shared" si="25"/>
        <v>0</v>
      </c>
      <c r="AB110" s="10">
        <f t="shared" si="26"/>
        <v>6.0532407369464636E-3</v>
      </c>
      <c r="AC110" s="10"/>
      <c r="AD110" s="10"/>
      <c r="AE110" s="71">
        <f t="shared" si="31"/>
        <v>43399.638888888891</v>
      </c>
      <c r="AF110" s="71">
        <f t="shared" si="32"/>
        <v>43399.648611111108</v>
      </c>
      <c r="AG110" s="26" t="str">
        <f t="shared" si="33"/>
        <v>43399.638888888943399.6486111111</v>
      </c>
      <c r="AH110" s="26" t="e">
        <f>VLOOKUP(AG110,simple_survey!$M$841:$N$1083,2,FALSE)</f>
        <v>#N/A</v>
      </c>
    </row>
    <row r="111" spans="1:34" s="7" customFormat="1" hidden="1" x14ac:dyDescent="0.4">
      <c r="A111" s="16" t="str">
        <f t="shared" ref="A111:A119" si="37">IF(V111&gt;0, "★", "-")</f>
        <v>-</v>
      </c>
      <c r="B111" s="16" t="str">
        <f t="shared" ref="B111:B125" si="38">IF(K111&gt;0, "☆", "-")</f>
        <v>-</v>
      </c>
      <c r="C111" s="7">
        <v>15</v>
      </c>
      <c r="D111" s="2">
        <v>43399.641724537039</v>
      </c>
      <c r="E111" s="3">
        <v>6697</v>
      </c>
      <c r="F111" s="3" t="s">
        <v>94</v>
      </c>
      <c r="G111" s="3">
        <v>0</v>
      </c>
      <c r="H111" s="3">
        <v>329</v>
      </c>
      <c r="I111" s="3">
        <v>9</v>
      </c>
      <c r="J111" s="3">
        <v>2</v>
      </c>
      <c r="K111" s="3"/>
      <c r="L111" s="2">
        <v>43399.644513888888</v>
      </c>
      <c r="M111" s="2">
        <v>43399.650254629632</v>
      </c>
      <c r="N111" s="3" t="s">
        <v>29</v>
      </c>
      <c r="O111" s="3" t="s">
        <v>30</v>
      </c>
      <c r="P111" s="3" t="s">
        <v>37</v>
      </c>
      <c r="Q111" s="3" t="s">
        <v>38</v>
      </c>
      <c r="R111" s="2">
        <v>43399.643761574072</v>
      </c>
      <c r="S111" s="2">
        <v>43399.644629629627</v>
      </c>
      <c r="T111" s="2">
        <v>43399.651435185187</v>
      </c>
      <c r="U111" s="2">
        <v>43399.653935185182</v>
      </c>
      <c r="V111" s="3"/>
      <c r="W111" s="8">
        <f t="shared" si="21"/>
        <v>43399.641724537039</v>
      </c>
      <c r="X111" s="9">
        <f t="shared" si="23"/>
        <v>5.7407407439313829E-3</v>
      </c>
      <c r="Y111" s="9">
        <f t="shared" si="24"/>
        <v>1.1481481487862766E-2</v>
      </c>
      <c r="Z111" s="10"/>
      <c r="AA111" s="10">
        <f t="shared" si="25"/>
        <v>7.5231481605442241E-4</v>
      </c>
      <c r="AB111" s="10">
        <f t="shared" si="26"/>
        <v>2.78935184906004E-3</v>
      </c>
      <c r="AC111" s="10"/>
      <c r="AD111" s="10"/>
      <c r="AE111" s="71">
        <f t="shared" si="31"/>
        <v>43399.64166666667</v>
      </c>
      <c r="AF111" s="71">
        <f t="shared" si="32"/>
        <v>43399.65</v>
      </c>
      <c r="AG111" s="26" t="str">
        <f t="shared" si="33"/>
        <v>43399.641666666743399.65</v>
      </c>
      <c r="AH111" s="73" t="str">
        <f>VLOOKUP(AG111,simple_survey!$M$841:$N$1083,2,FALSE)</f>
        <v>肯定的</v>
      </c>
    </row>
    <row r="112" spans="1:34" s="7" customFormat="1" hidden="1" x14ac:dyDescent="0.4">
      <c r="A112" s="16" t="str">
        <f t="shared" si="37"/>
        <v>-</v>
      </c>
      <c r="B112" s="16" t="str">
        <f t="shared" si="38"/>
        <v>-</v>
      </c>
      <c r="C112" s="7">
        <v>15</v>
      </c>
      <c r="D112" s="2">
        <v>43399.643148148149</v>
      </c>
      <c r="E112" s="3">
        <v>6698</v>
      </c>
      <c r="F112" s="3" t="s">
        <v>94</v>
      </c>
      <c r="G112" s="3">
        <v>0</v>
      </c>
      <c r="H112" s="3">
        <v>603</v>
      </c>
      <c r="I112" s="3">
        <v>9</v>
      </c>
      <c r="J112" s="3">
        <v>1</v>
      </c>
      <c r="K112" s="3"/>
      <c r="L112" s="2">
        <v>43399.648541666669</v>
      </c>
      <c r="M112" s="2">
        <v>43399.656145833331</v>
      </c>
      <c r="N112" s="3" t="s">
        <v>48</v>
      </c>
      <c r="O112" s="3" t="s">
        <v>49</v>
      </c>
      <c r="P112" s="3" t="s">
        <v>57</v>
      </c>
      <c r="Q112" s="3" t="s">
        <v>58</v>
      </c>
      <c r="R112" s="2">
        <v>43399.649375000001</v>
      </c>
      <c r="S112" s="2">
        <v>43399.649375000001</v>
      </c>
      <c r="T112" s="2">
        <v>43399.661990740744</v>
      </c>
      <c r="U112" s="2">
        <v>43399.664560185185</v>
      </c>
      <c r="V112" s="3"/>
      <c r="W112" s="8">
        <f t="shared" si="21"/>
        <v>43399.643148148149</v>
      </c>
      <c r="X112" s="9">
        <f t="shared" si="23"/>
        <v>7.6041666616220027E-3</v>
      </c>
      <c r="Y112" s="9">
        <f t="shared" si="24"/>
        <v>7.6041666616220027E-3</v>
      </c>
      <c r="Z112" s="10"/>
      <c r="AA112" s="10">
        <f t="shared" si="25"/>
        <v>0</v>
      </c>
      <c r="AB112" s="10">
        <f t="shared" si="26"/>
        <v>5.393518520577345E-3</v>
      </c>
      <c r="AC112" s="10"/>
      <c r="AD112" s="10"/>
      <c r="AE112" s="71">
        <f t="shared" si="31"/>
        <v>43399.643055555556</v>
      </c>
      <c r="AF112" s="71">
        <f t="shared" si="32"/>
        <v>43399.655555555553</v>
      </c>
      <c r="AG112" s="26" t="str">
        <f t="shared" si="33"/>
        <v>43399.643055555643399.6555555556</v>
      </c>
      <c r="AH112" s="26" t="e">
        <f>VLOOKUP(AG112,simple_survey!$M$841:$N$1083,2,FALSE)</f>
        <v>#N/A</v>
      </c>
    </row>
    <row r="113" spans="1:34" s="7" customFormat="1" hidden="1" x14ac:dyDescent="0.4">
      <c r="A113" s="16" t="str">
        <f t="shared" si="37"/>
        <v>-</v>
      </c>
      <c r="B113" s="16" t="str">
        <f t="shared" si="38"/>
        <v>-</v>
      </c>
      <c r="C113" s="7">
        <v>15</v>
      </c>
      <c r="D113" s="2">
        <v>43399.643587962964</v>
      </c>
      <c r="E113" s="3">
        <v>6699</v>
      </c>
      <c r="F113" s="3" t="s">
        <v>33</v>
      </c>
      <c r="G113" s="3">
        <v>1588</v>
      </c>
      <c r="H113" s="3">
        <v>1007</v>
      </c>
      <c r="I113" s="3">
        <v>7</v>
      </c>
      <c r="J113" s="3">
        <v>2</v>
      </c>
      <c r="K113" s="3"/>
      <c r="L113" s="2">
        <v>43399.647905092592</v>
      </c>
      <c r="M113" s="2">
        <v>43399.656134259261</v>
      </c>
      <c r="N113" s="3" t="s">
        <v>80</v>
      </c>
      <c r="O113" s="3" t="s">
        <v>81</v>
      </c>
      <c r="P113" s="3" t="s">
        <v>65</v>
      </c>
      <c r="Q113" s="3" t="s">
        <v>66</v>
      </c>
      <c r="R113" s="2">
        <v>43399.648113425923</v>
      </c>
      <c r="S113" s="2">
        <v>43399.648113425923</v>
      </c>
      <c r="T113" s="2">
        <v>43399.66138888889</v>
      </c>
      <c r="U113" s="2">
        <v>43399.66138888889</v>
      </c>
      <c r="V113" s="3"/>
      <c r="W113" s="8">
        <f t="shared" si="21"/>
        <v>43399.643587962964</v>
      </c>
      <c r="X113" s="9">
        <f t="shared" si="23"/>
        <v>8.2291666694800369E-3</v>
      </c>
      <c r="Y113" s="9">
        <f t="shared" si="24"/>
        <v>1.6458333338960074E-2</v>
      </c>
      <c r="Z113" s="10"/>
      <c r="AA113" s="10">
        <f t="shared" si="25"/>
        <v>0</v>
      </c>
      <c r="AB113" s="10">
        <f t="shared" si="26"/>
        <v>4.3171296274522319E-3</v>
      </c>
      <c r="AC113" s="10"/>
      <c r="AD113" s="10"/>
      <c r="AE113" s="71">
        <f t="shared" si="31"/>
        <v>43399.643055555556</v>
      </c>
      <c r="AF113" s="71">
        <f t="shared" si="32"/>
        <v>43399.655555555553</v>
      </c>
      <c r="AG113" s="26" t="str">
        <f t="shared" si="33"/>
        <v>43399.643055555643399.6555555556</v>
      </c>
      <c r="AH113" s="26" t="e">
        <f>VLOOKUP(AG113,simple_survey!$M$841:$N$1083,2,FALSE)</f>
        <v>#N/A</v>
      </c>
    </row>
    <row r="114" spans="1:34" s="7" customFormat="1" hidden="1" x14ac:dyDescent="0.4">
      <c r="A114" s="16" t="str">
        <f t="shared" si="37"/>
        <v>-</v>
      </c>
      <c r="B114" s="16" t="str">
        <f t="shared" si="38"/>
        <v>-</v>
      </c>
      <c r="C114" s="7">
        <v>15</v>
      </c>
      <c r="D114" s="2">
        <v>43399.643680555557</v>
      </c>
      <c r="E114" s="3">
        <v>6700</v>
      </c>
      <c r="F114" s="3" t="s">
        <v>33</v>
      </c>
      <c r="G114" s="3">
        <v>2745</v>
      </c>
      <c r="H114" s="3">
        <v>660</v>
      </c>
      <c r="I114" s="3">
        <v>1</v>
      </c>
      <c r="J114" s="3">
        <v>3</v>
      </c>
      <c r="K114" s="3"/>
      <c r="L114" s="2">
        <v>43399.646203703705</v>
      </c>
      <c r="M114" s="2">
        <v>43399.659201388888</v>
      </c>
      <c r="N114" s="3" t="s">
        <v>59</v>
      </c>
      <c r="O114" s="3" t="s">
        <v>60</v>
      </c>
      <c r="P114" s="3" t="s">
        <v>45</v>
      </c>
      <c r="Q114" s="3" t="s">
        <v>92</v>
      </c>
      <c r="R114" s="2">
        <v>43399.647858796299</v>
      </c>
      <c r="S114" s="2">
        <v>43399.647858796299</v>
      </c>
      <c r="T114" s="2">
        <v>43399.661817129629</v>
      </c>
      <c r="U114" s="2">
        <v>43399.661817129629</v>
      </c>
      <c r="V114" s="3"/>
      <c r="W114" s="8">
        <f t="shared" si="21"/>
        <v>43399.643680555557</v>
      </c>
      <c r="X114" s="9">
        <f t="shared" si="23"/>
        <v>1.2997685182199348E-2</v>
      </c>
      <c r="Y114" s="9">
        <f t="shared" si="24"/>
        <v>3.8993055546598043E-2</v>
      </c>
      <c r="Z114" s="10"/>
      <c r="AA114" s="10">
        <f t="shared" si="25"/>
        <v>0</v>
      </c>
      <c r="AB114" s="10">
        <f t="shared" si="26"/>
        <v>2.5231481486116536E-3</v>
      </c>
      <c r="AC114" s="10"/>
      <c r="AD114" s="10"/>
      <c r="AE114" s="71">
        <f t="shared" si="31"/>
        <v>43399.643055555556</v>
      </c>
      <c r="AF114" s="71">
        <f t="shared" si="32"/>
        <v>43399.65902777778</v>
      </c>
      <c r="AG114" s="26" t="str">
        <f t="shared" si="33"/>
        <v>43399.643055555643399.6590277778</v>
      </c>
      <c r="AH114" s="26" t="e">
        <f>VLOOKUP(AG114,simple_survey!$M$841:$N$1083,2,FALSE)</f>
        <v>#N/A</v>
      </c>
    </row>
    <row r="115" spans="1:34" s="7" customFormat="1" x14ac:dyDescent="0.4">
      <c r="A115" s="16" t="str">
        <f t="shared" si="37"/>
        <v>★</v>
      </c>
      <c r="B115" s="16" t="str">
        <f t="shared" si="38"/>
        <v>-</v>
      </c>
      <c r="C115" s="7">
        <v>15</v>
      </c>
      <c r="D115" s="2">
        <v>43399.647962962961</v>
      </c>
      <c r="E115" s="3">
        <v>6701</v>
      </c>
      <c r="F115" s="3" t="s">
        <v>33</v>
      </c>
      <c r="G115" s="3">
        <v>3615</v>
      </c>
      <c r="H115" s="3">
        <v>721</v>
      </c>
      <c r="I115" s="3">
        <v>9</v>
      </c>
      <c r="J115" s="3">
        <v>2</v>
      </c>
      <c r="K115" s="3"/>
      <c r="L115" s="2">
        <v>43399.665590277778</v>
      </c>
      <c r="M115" s="2">
        <v>43399.673321759263</v>
      </c>
      <c r="N115" s="3" t="s">
        <v>50</v>
      </c>
      <c r="O115" s="3" t="s">
        <v>51</v>
      </c>
      <c r="P115" s="3" t="s">
        <v>34</v>
      </c>
      <c r="Q115" s="3" t="s">
        <v>35</v>
      </c>
      <c r="R115" s="2">
        <v>43399.668749999997</v>
      </c>
      <c r="S115" s="2">
        <v>43399.668749999997</v>
      </c>
      <c r="T115" s="2">
        <v>43399.677800925929</v>
      </c>
      <c r="U115" s="2">
        <v>43399.677800925929</v>
      </c>
      <c r="V115" s="2">
        <v>43399.668749999997</v>
      </c>
      <c r="W115" s="8">
        <f t="shared" si="21"/>
        <v>43399.668749999997</v>
      </c>
      <c r="X115" s="9">
        <f t="shared" si="23"/>
        <v>7.7314814843703061E-3</v>
      </c>
      <c r="Y115" s="9">
        <f t="shared" si="24"/>
        <v>1.5462962968740612E-2</v>
      </c>
      <c r="Z115" s="10"/>
      <c r="AA115" s="10">
        <f t="shared" si="25"/>
        <v>0</v>
      </c>
      <c r="AB115" s="10">
        <f t="shared" si="26"/>
        <v>0</v>
      </c>
      <c r="AC115" s="10"/>
      <c r="AD115" s="10"/>
      <c r="AE115" s="71">
        <f t="shared" si="31"/>
        <v>43399.647916666669</v>
      </c>
      <c r="AF115" s="71">
        <f t="shared" si="32"/>
        <v>43399.67291666667</v>
      </c>
      <c r="AG115" s="26" t="str">
        <f t="shared" si="33"/>
        <v>43399.647916666743399.6729166667</v>
      </c>
      <c r="AH115" s="73" t="str">
        <f>VLOOKUP(AG115,simple_survey!$M$841:$N$1083,2,FALSE)</f>
        <v>肯定的</v>
      </c>
    </row>
    <row r="116" spans="1:34" s="7" customFormat="1" hidden="1" x14ac:dyDescent="0.4">
      <c r="A116" s="16" t="str">
        <f t="shared" si="37"/>
        <v>-</v>
      </c>
      <c r="B116" s="16" t="str">
        <f t="shared" si="38"/>
        <v>-</v>
      </c>
      <c r="C116" s="7">
        <v>15</v>
      </c>
      <c r="D116" s="2">
        <v>43399.648125</v>
      </c>
      <c r="E116" s="3">
        <v>6702</v>
      </c>
      <c r="F116" s="3" t="s">
        <v>67</v>
      </c>
      <c r="G116" s="3">
        <v>4026</v>
      </c>
      <c r="H116" s="3">
        <v>1060</v>
      </c>
      <c r="I116" s="3">
        <v>8</v>
      </c>
      <c r="J116" s="3">
        <v>1</v>
      </c>
      <c r="K116" s="3"/>
      <c r="L116" s="2">
        <v>43399.651365740741</v>
      </c>
      <c r="M116" s="2">
        <v>43399.657337962963</v>
      </c>
      <c r="N116" s="3" t="s">
        <v>29</v>
      </c>
      <c r="O116" s="3" t="s">
        <v>30</v>
      </c>
      <c r="P116" s="3" t="s">
        <v>48</v>
      </c>
      <c r="Q116" s="3" t="s">
        <v>49</v>
      </c>
      <c r="R116" s="2">
        <v>43399.650104166663</v>
      </c>
      <c r="S116" s="2">
        <v>43399.650104166663</v>
      </c>
      <c r="T116" s="2">
        <v>43399.654849537037</v>
      </c>
      <c r="U116" s="2">
        <v>43399.654849537037</v>
      </c>
      <c r="V116" s="3"/>
      <c r="W116" s="8">
        <f t="shared" si="21"/>
        <v>43399.648125</v>
      </c>
      <c r="X116" s="9">
        <f t="shared" si="23"/>
        <v>5.9722222213167697E-3</v>
      </c>
      <c r="Y116" s="9">
        <f t="shared" si="24"/>
        <v>5.9722222213167697E-3</v>
      </c>
      <c r="Z116" s="10"/>
      <c r="AA116" s="10">
        <f t="shared" si="25"/>
        <v>1.2615740779438056E-3</v>
      </c>
      <c r="AB116" s="10">
        <f t="shared" si="26"/>
        <v>3.2407407416030765E-3</v>
      </c>
      <c r="AC116" s="10"/>
      <c r="AD116" s="10"/>
      <c r="AE116" s="71">
        <f t="shared" si="31"/>
        <v>43399.647916666669</v>
      </c>
      <c r="AF116" s="71">
        <f t="shared" si="32"/>
        <v>43399.656944444447</v>
      </c>
      <c r="AG116" s="26" t="str">
        <f t="shared" si="33"/>
        <v>43399.647916666743399.6569444444</v>
      </c>
      <c r="AH116" s="73" t="str">
        <f>VLOOKUP(AG116,simple_survey!$M$841:$N$1083,2,FALSE)</f>
        <v>肯定的</v>
      </c>
    </row>
    <row r="117" spans="1:34" s="7" customFormat="1" x14ac:dyDescent="0.4">
      <c r="A117" s="16" t="str">
        <f t="shared" si="37"/>
        <v>★</v>
      </c>
      <c r="B117" s="16" t="str">
        <f t="shared" si="38"/>
        <v>-</v>
      </c>
      <c r="C117" s="7">
        <v>15</v>
      </c>
      <c r="D117" s="2">
        <v>43399.649016203701</v>
      </c>
      <c r="E117" s="3">
        <v>6703</v>
      </c>
      <c r="F117" s="3" t="s">
        <v>18</v>
      </c>
      <c r="G117" s="3">
        <v>1199</v>
      </c>
      <c r="H117" s="3">
        <v>699</v>
      </c>
      <c r="I117" s="3">
        <v>3</v>
      </c>
      <c r="J117" s="3">
        <v>1</v>
      </c>
      <c r="K117" s="3"/>
      <c r="L117" s="2">
        <v>43399.687557870369</v>
      </c>
      <c r="M117" s="2">
        <v>43399.693379629629</v>
      </c>
      <c r="N117" s="3" t="s">
        <v>21</v>
      </c>
      <c r="O117" s="3" t="s">
        <v>22</v>
      </c>
      <c r="P117" s="3" t="s">
        <v>65</v>
      </c>
      <c r="Q117" s="3" t="s">
        <v>66</v>
      </c>
      <c r="R117" s="2">
        <v>43399.690671296295</v>
      </c>
      <c r="S117" s="2">
        <v>43399.690671296295</v>
      </c>
      <c r="T117" s="2">
        <v>43399.70003472222</v>
      </c>
      <c r="U117" s="2">
        <v>43399.706064814818</v>
      </c>
      <c r="V117" s="2">
        <v>43399.690671296295</v>
      </c>
      <c r="W117" s="8">
        <f t="shared" si="21"/>
        <v>43399.690671296295</v>
      </c>
      <c r="X117" s="9">
        <f t="shared" si="23"/>
        <v>5.8217592595610768E-3</v>
      </c>
      <c r="Y117" s="9">
        <f t="shared" si="24"/>
        <v>5.8217592595610768E-3</v>
      </c>
      <c r="Z117" s="10"/>
      <c r="AA117" s="10">
        <f t="shared" si="25"/>
        <v>0</v>
      </c>
      <c r="AB117" s="10">
        <f t="shared" si="26"/>
        <v>0</v>
      </c>
      <c r="AC117" s="10"/>
      <c r="AD117" s="10"/>
      <c r="AE117" s="71">
        <f t="shared" si="31"/>
        <v>43399.648611111108</v>
      </c>
      <c r="AF117" s="71">
        <f t="shared" si="32"/>
        <v>43399.693055555559</v>
      </c>
      <c r="AG117" s="26" t="str">
        <f t="shared" si="33"/>
        <v>43399.648611111143399.6930555556</v>
      </c>
      <c r="AH117" s="26" t="e">
        <f>VLOOKUP(AG117,simple_survey!$M$841:$N$1083,2,FALSE)</f>
        <v>#N/A</v>
      </c>
    </row>
    <row r="118" spans="1:34" s="7" customFormat="1" hidden="1" x14ac:dyDescent="0.4">
      <c r="A118" s="16" t="str">
        <f t="shared" si="37"/>
        <v>-</v>
      </c>
      <c r="B118" s="16" t="str">
        <f t="shared" si="38"/>
        <v>-</v>
      </c>
      <c r="C118" s="7">
        <v>15</v>
      </c>
      <c r="D118" s="2">
        <v>43399.653993055559</v>
      </c>
      <c r="E118" s="3">
        <v>6705</v>
      </c>
      <c r="F118" s="3" t="s">
        <v>94</v>
      </c>
      <c r="G118" s="3">
        <v>0</v>
      </c>
      <c r="H118" s="3">
        <v>1175</v>
      </c>
      <c r="I118" s="3">
        <v>1</v>
      </c>
      <c r="J118" s="3">
        <v>1</v>
      </c>
      <c r="K118" s="3"/>
      <c r="L118" s="2">
        <v>43399.656053240738</v>
      </c>
      <c r="M118" s="2">
        <v>43399.675243055557</v>
      </c>
      <c r="N118" s="3" t="s">
        <v>53</v>
      </c>
      <c r="O118" s="3" t="s">
        <v>54</v>
      </c>
      <c r="P118" s="3" t="s">
        <v>55</v>
      </c>
      <c r="Q118" s="3" t="s">
        <v>56</v>
      </c>
      <c r="R118" s="2">
        <v>43399.657430555555</v>
      </c>
      <c r="S118" s="2">
        <v>43399.657430555555</v>
      </c>
      <c r="T118" s="2">
        <v>43399.66375</v>
      </c>
      <c r="U118" s="2">
        <v>43399.66375</v>
      </c>
      <c r="V118" s="3"/>
      <c r="W118" s="8">
        <f t="shared" si="21"/>
        <v>43399.653993055559</v>
      </c>
      <c r="X118" s="9">
        <f t="shared" si="23"/>
        <v>1.9189814818673767E-2</v>
      </c>
      <c r="Y118" s="9">
        <f t="shared" si="24"/>
        <v>1.9189814818673767E-2</v>
      </c>
      <c r="Z118" s="10"/>
      <c r="AA118" s="10">
        <f t="shared" si="25"/>
        <v>0</v>
      </c>
      <c r="AB118" s="10">
        <f t="shared" si="26"/>
        <v>2.0601851792889647E-3</v>
      </c>
      <c r="AC118" s="10"/>
      <c r="AD118" s="10"/>
      <c r="AE118" s="71">
        <f t="shared" si="31"/>
        <v>43399.65347222222</v>
      </c>
      <c r="AF118" s="71">
        <f t="shared" si="32"/>
        <v>43399.675000000003</v>
      </c>
      <c r="AG118" s="26" t="str">
        <f t="shared" si="33"/>
        <v>43399.653472222243399.675</v>
      </c>
      <c r="AH118" s="26" t="e">
        <f>VLOOKUP(AG118,simple_survey!$M$841:$N$1083,2,FALSE)</f>
        <v>#N/A</v>
      </c>
    </row>
    <row r="119" spans="1:34" s="7" customFormat="1" hidden="1" x14ac:dyDescent="0.4">
      <c r="A119" s="16" t="str">
        <f t="shared" si="37"/>
        <v>-</v>
      </c>
      <c r="B119" s="16" t="str">
        <f t="shared" si="38"/>
        <v>-</v>
      </c>
      <c r="C119" s="7">
        <v>15</v>
      </c>
      <c r="D119" s="2">
        <v>43399.654791666668</v>
      </c>
      <c r="E119" s="3">
        <v>6706</v>
      </c>
      <c r="F119" s="3" t="s">
        <v>33</v>
      </c>
      <c r="G119" s="3">
        <v>2073</v>
      </c>
      <c r="H119" s="3">
        <v>821</v>
      </c>
      <c r="I119" s="3">
        <v>9</v>
      </c>
      <c r="J119" s="3">
        <v>1</v>
      </c>
      <c r="K119" s="3"/>
      <c r="L119" s="2">
        <v>43399.659189814818</v>
      </c>
      <c r="M119" s="2">
        <v>43399.675000000003</v>
      </c>
      <c r="N119" s="3" t="s">
        <v>39</v>
      </c>
      <c r="O119" s="3" t="s">
        <v>40</v>
      </c>
      <c r="P119" s="3" t="s">
        <v>76</v>
      </c>
      <c r="Q119" s="3" t="s">
        <v>77</v>
      </c>
      <c r="R119" s="2">
        <v>43399.66002314815</v>
      </c>
      <c r="S119" s="2">
        <v>43399.66002314815</v>
      </c>
      <c r="T119" s="2">
        <v>43399.684467592589</v>
      </c>
      <c r="U119" s="2">
        <v>43399.684467592589</v>
      </c>
      <c r="V119" s="3"/>
      <c r="W119" s="8">
        <f t="shared" si="21"/>
        <v>43399.654791666668</v>
      </c>
      <c r="X119" s="9">
        <f t="shared" si="23"/>
        <v>1.5810185184818693E-2</v>
      </c>
      <c r="Y119" s="9">
        <f t="shared" si="24"/>
        <v>1.5810185184818693E-2</v>
      </c>
      <c r="Z119" s="10"/>
      <c r="AA119" s="10">
        <f t="shared" si="25"/>
        <v>0</v>
      </c>
      <c r="AB119" s="10">
        <f t="shared" si="26"/>
        <v>4.3981481503578834E-3</v>
      </c>
      <c r="AC119" s="10"/>
      <c r="AD119" s="10"/>
      <c r="AE119" s="71">
        <f t="shared" si="31"/>
        <v>43399.654166666667</v>
      </c>
      <c r="AF119" s="71">
        <f t="shared" si="32"/>
        <v>43399.675000000003</v>
      </c>
      <c r="AG119" s="26" t="str">
        <f t="shared" si="33"/>
        <v>43399.654166666743399.675</v>
      </c>
      <c r="AH119" s="26" t="e">
        <f>VLOOKUP(AG119,simple_survey!$M$841:$N$1083,2,FALSE)</f>
        <v>#N/A</v>
      </c>
    </row>
    <row r="120" spans="1:34" s="7" customFormat="1" hidden="1" x14ac:dyDescent="0.4">
      <c r="A120" s="16" t="str">
        <f t="shared" ref="A120:A184" si="39">IF(V120&gt;0, "★", "-")</f>
        <v>-</v>
      </c>
      <c r="B120" s="16" t="str">
        <f t="shared" si="38"/>
        <v>-</v>
      </c>
      <c r="C120" s="7">
        <v>15</v>
      </c>
      <c r="D120" s="2">
        <v>43399.655543981484</v>
      </c>
      <c r="E120" s="3">
        <v>6708</v>
      </c>
      <c r="F120" s="3" t="s">
        <v>33</v>
      </c>
      <c r="G120" s="3">
        <v>4095</v>
      </c>
      <c r="H120" s="3">
        <v>440</v>
      </c>
      <c r="I120" s="3">
        <v>10</v>
      </c>
      <c r="J120" s="3">
        <v>1</v>
      </c>
      <c r="K120" s="3"/>
      <c r="L120" s="2">
        <v>43399.662083333336</v>
      </c>
      <c r="M120" s="2">
        <v>43399.66810185185</v>
      </c>
      <c r="N120" s="3" t="s">
        <v>29</v>
      </c>
      <c r="O120" s="3" t="s">
        <v>30</v>
      </c>
      <c r="P120" s="3" t="s">
        <v>41</v>
      </c>
      <c r="Q120" s="3" t="s">
        <v>42</v>
      </c>
      <c r="R120" s="2">
        <v>43399.658715277779</v>
      </c>
      <c r="S120" s="2">
        <v>43399.661956018521</v>
      </c>
      <c r="T120" s="2">
        <v>43399.668738425928</v>
      </c>
      <c r="U120" s="2">
        <v>43399.671979166669</v>
      </c>
      <c r="V120" s="3"/>
      <c r="W120" s="8">
        <f t="shared" si="21"/>
        <v>43399.655543981484</v>
      </c>
      <c r="X120" s="9">
        <f t="shared" si="23"/>
        <v>6.018518513883464E-3</v>
      </c>
      <c r="Y120" s="9">
        <f t="shared" si="24"/>
        <v>6.018518513883464E-3</v>
      </c>
      <c r="Z120" s="10"/>
      <c r="AA120" s="10">
        <f t="shared" si="25"/>
        <v>3.3680555570754223E-3</v>
      </c>
      <c r="AB120" s="10">
        <f t="shared" si="26"/>
        <v>6.5393518525524996E-3</v>
      </c>
      <c r="AC120" s="10"/>
      <c r="AD120" s="10"/>
      <c r="AE120" s="71">
        <f t="shared" si="31"/>
        <v>43399.654861111114</v>
      </c>
      <c r="AF120" s="71">
        <f t="shared" si="32"/>
        <v>43399.668055555558</v>
      </c>
      <c r="AG120" s="26" t="str">
        <f t="shared" si="33"/>
        <v>43399.654861111143399.6680555556</v>
      </c>
      <c r="AH120" s="26" t="e">
        <f>VLOOKUP(AG120,simple_survey!$M$841:$N$1083,2,FALSE)</f>
        <v>#N/A</v>
      </c>
    </row>
    <row r="121" spans="1:34" s="7" customFormat="1" hidden="1" x14ac:dyDescent="0.4">
      <c r="A121" s="16" t="str">
        <f>IF(V121&gt;0, "★", "-")</f>
        <v>-</v>
      </c>
      <c r="B121" s="16" t="str">
        <f t="shared" si="38"/>
        <v>-</v>
      </c>
      <c r="C121" s="7">
        <v>15</v>
      </c>
      <c r="D121" s="2">
        <v>43399.655775462961</v>
      </c>
      <c r="E121" s="3">
        <v>6709</v>
      </c>
      <c r="F121" s="3" t="s">
        <v>33</v>
      </c>
      <c r="G121" s="3">
        <v>3869</v>
      </c>
      <c r="H121" s="3">
        <v>973</v>
      </c>
      <c r="I121" s="3">
        <v>10</v>
      </c>
      <c r="J121" s="3">
        <v>1</v>
      </c>
      <c r="K121" s="3"/>
      <c r="L121" s="2">
        <v>43399.658159722225</v>
      </c>
      <c r="M121" s="2">
        <v>43399.674166666664</v>
      </c>
      <c r="N121" s="3" t="s">
        <v>23</v>
      </c>
      <c r="O121" s="3" t="s">
        <v>24</v>
      </c>
      <c r="P121" s="3" t="s">
        <v>70</v>
      </c>
      <c r="Q121" s="3" t="s">
        <v>71</v>
      </c>
      <c r="R121" s="2">
        <v>43399.658738425926</v>
      </c>
      <c r="S121" s="2">
        <v>43399.658738425926</v>
      </c>
      <c r="T121" s="2">
        <v>43399.677268518521</v>
      </c>
      <c r="U121" s="2">
        <v>43399.677268518521</v>
      </c>
      <c r="V121" s="3"/>
      <c r="W121" s="8">
        <f t="shared" si="21"/>
        <v>43399.655775462961</v>
      </c>
      <c r="X121" s="9">
        <f t="shared" si="23"/>
        <v>1.600694443914108E-2</v>
      </c>
      <c r="Y121" s="9">
        <f t="shared" si="24"/>
        <v>1.600694443914108E-2</v>
      </c>
      <c r="Z121" s="10"/>
      <c r="AA121" s="10">
        <f t="shared" si="25"/>
        <v>0</v>
      </c>
      <c r="AB121" s="10">
        <f t="shared" si="26"/>
        <v>2.384259263635613E-3</v>
      </c>
      <c r="AC121" s="10"/>
      <c r="AD121" s="10"/>
      <c r="AE121" s="71">
        <f t="shared" si="31"/>
        <v>43399.655555555553</v>
      </c>
      <c r="AF121" s="71">
        <f t="shared" si="32"/>
        <v>43399.673611111109</v>
      </c>
      <c r="AG121" s="26" t="str">
        <f t="shared" si="33"/>
        <v>43399.655555555643399.6736111111</v>
      </c>
      <c r="AH121" s="26" t="e">
        <f>VLOOKUP(AG121,simple_survey!$M$841:$N$1083,2,FALSE)</f>
        <v>#N/A</v>
      </c>
    </row>
    <row r="122" spans="1:34" s="7" customFormat="1" hidden="1" x14ac:dyDescent="0.4">
      <c r="A122" s="16" t="str">
        <f>IF(V122&gt;0, "★", "-")</f>
        <v>-</v>
      </c>
      <c r="B122" s="16" t="str">
        <f t="shared" si="38"/>
        <v>-</v>
      </c>
      <c r="C122" s="7">
        <v>15</v>
      </c>
      <c r="D122" s="2">
        <v>43399.656793981485</v>
      </c>
      <c r="E122" s="3">
        <v>6710</v>
      </c>
      <c r="F122" s="3" t="s">
        <v>18</v>
      </c>
      <c r="G122" s="3">
        <v>4096</v>
      </c>
      <c r="H122" s="3">
        <v>1225</v>
      </c>
      <c r="I122" s="3">
        <v>8</v>
      </c>
      <c r="J122" s="3">
        <v>1</v>
      </c>
      <c r="K122" s="3"/>
      <c r="L122" s="2">
        <v>43399.659803240742</v>
      </c>
      <c r="M122" s="2">
        <v>43399.665138888886</v>
      </c>
      <c r="N122" s="3" t="s">
        <v>37</v>
      </c>
      <c r="O122" s="3" t="s">
        <v>38</v>
      </c>
      <c r="P122" s="3" t="s">
        <v>41</v>
      </c>
      <c r="Q122" s="3" t="s">
        <v>42</v>
      </c>
      <c r="R122" s="2">
        <v>43399.661712962959</v>
      </c>
      <c r="S122" s="2">
        <v>43399.661712962959</v>
      </c>
      <c r="T122" s="2">
        <v>43399.67083333333</v>
      </c>
      <c r="U122" s="2">
        <v>43399.67083333333</v>
      </c>
      <c r="V122" s="3"/>
      <c r="W122" s="8">
        <f t="shared" si="21"/>
        <v>43399.656793981485</v>
      </c>
      <c r="X122" s="9">
        <f t="shared" si="23"/>
        <v>5.3356481439550407E-3</v>
      </c>
      <c r="Y122" s="9">
        <f t="shared" si="24"/>
        <v>5.3356481439550407E-3</v>
      </c>
      <c r="Z122" s="10"/>
      <c r="AA122" s="10">
        <f t="shared" si="25"/>
        <v>0</v>
      </c>
      <c r="AB122" s="10">
        <f t="shared" si="26"/>
        <v>3.009259256941732E-3</v>
      </c>
      <c r="AC122" s="10"/>
      <c r="AD122" s="10"/>
      <c r="AE122" s="71">
        <f t="shared" si="31"/>
        <v>43399.65625</v>
      </c>
      <c r="AF122" s="71">
        <f t="shared" si="32"/>
        <v>43399.664583333331</v>
      </c>
      <c r="AG122" s="26" t="str">
        <f t="shared" si="33"/>
        <v>43399.6562543399.6645833333</v>
      </c>
      <c r="AH122" s="26" t="e">
        <f>VLOOKUP(AG122,simple_survey!$M$841:$N$1083,2,FALSE)</f>
        <v>#N/A</v>
      </c>
    </row>
    <row r="123" spans="1:34" s="7" customFormat="1" hidden="1" x14ac:dyDescent="0.4">
      <c r="A123" s="16" t="str">
        <f>IF(V123&gt;0, "★", "-")</f>
        <v>-</v>
      </c>
      <c r="B123" s="16" t="str">
        <f t="shared" si="38"/>
        <v>-</v>
      </c>
      <c r="C123" s="7">
        <v>15</v>
      </c>
      <c r="D123" s="2">
        <v>43399.663495370369</v>
      </c>
      <c r="E123" s="3">
        <v>6712</v>
      </c>
      <c r="F123" s="3" t="s">
        <v>18</v>
      </c>
      <c r="G123" s="3">
        <v>1053</v>
      </c>
      <c r="H123" s="3">
        <v>428</v>
      </c>
      <c r="I123" s="3">
        <v>2</v>
      </c>
      <c r="J123" s="3">
        <v>1</v>
      </c>
      <c r="K123" s="3"/>
      <c r="L123" s="2">
        <v>43399.668923611112</v>
      </c>
      <c r="M123" s="2">
        <v>43399.681261574071</v>
      </c>
      <c r="N123" s="3" t="s">
        <v>29</v>
      </c>
      <c r="O123" s="3" t="s">
        <v>30</v>
      </c>
      <c r="P123" s="3" t="s">
        <v>27</v>
      </c>
      <c r="Q123" s="3" t="s">
        <v>28</v>
      </c>
      <c r="R123" s="2">
        <v>43399.667847222219</v>
      </c>
      <c r="S123" s="2">
        <v>43399.667847222219</v>
      </c>
      <c r="T123" s="2">
        <v>43399.678576388891</v>
      </c>
      <c r="U123" s="2">
        <v>43399.682071759256</v>
      </c>
      <c r="V123" s="3"/>
      <c r="W123" s="8">
        <f t="shared" si="21"/>
        <v>43399.663495370369</v>
      </c>
      <c r="X123" s="9">
        <f t="shared" si="23"/>
        <v>1.2337962958554272E-2</v>
      </c>
      <c r="Y123" s="9">
        <f t="shared" si="24"/>
        <v>1.2337962958554272E-2</v>
      </c>
      <c r="Z123" s="10"/>
      <c r="AA123" s="10">
        <f t="shared" si="25"/>
        <v>1.0763888931251131E-3</v>
      </c>
      <c r="AB123" s="10">
        <f t="shared" si="26"/>
        <v>5.4282407436403446E-3</v>
      </c>
      <c r="AC123" s="10"/>
      <c r="AD123" s="10"/>
      <c r="AE123" s="71">
        <f t="shared" si="31"/>
        <v>43399.663194444445</v>
      </c>
      <c r="AF123" s="71">
        <f t="shared" si="32"/>
        <v>43399.681250000001</v>
      </c>
      <c r="AG123" s="26" t="str">
        <f t="shared" si="33"/>
        <v>43399.663194444443399.68125</v>
      </c>
      <c r="AH123" s="73" t="str">
        <f>VLOOKUP(AG123,simple_survey!$M$841:$N$1083,2,FALSE)</f>
        <v>肯定的</v>
      </c>
    </row>
    <row r="124" spans="1:34" s="7" customFormat="1" hidden="1" x14ac:dyDescent="0.4">
      <c r="A124" s="16" t="str">
        <f>IF(V124&gt;0, "★", "-")</f>
        <v>-</v>
      </c>
      <c r="B124" s="16" t="str">
        <f t="shared" si="38"/>
        <v>-</v>
      </c>
      <c r="C124" s="7">
        <v>15</v>
      </c>
      <c r="D124" s="2">
        <v>43399.663958333331</v>
      </c>
      <c r="E124" s="3">
        <v>6713</v>
      </c>
      <c r="F124" s="3" t="s">
        <v>67</v>
      </c>
      <c r="G124" s="3">
        <v>3047</v>
      </c>
      <c r="H124" s="3">
        <v>705</v>
      </c>
      <c r="I124" s="3">
        <v>5</v>
      </c>
      <c r="J124" s="3">
        <v>2</v>
      </c>
      <c r="K124" s="3"/>
      <c r="L124" s="2">
        <v>43399.664537037039</v>
      </c>
      <c r="M124" s="2">
        <v>43399.670405092591</v>
      </c>
      <c r="N124" s="3" t="s">
        <v>41</v>
      </c>
      <c r="O124" s="3" t="s">
        <v>42</v>
      </c>
      <c r="P124" s="3" t="s">
        <v>50</v>
      </c>
      <c r="Q124" s="3" t="s">
        <v>51</v>
      </c>
      <c r="R124" s="2">
        <v>43399.666921296295</v>
      </c>
      <c r="S124" s="2">
        <v>43399.666921296295</v>
      </c>
      <c r="T124" s="2">
        <v>43399.671724537038</v>
      </c>
      <c r="U124" s="2">
        <v>43399.671724537038</v>
      </c>
      <c r="V124" s="3"/>
      <c r="W124" s="8">
        <f t="shared" ref="W124:W187" si="40">IF(V124&gt;0,V124,D124)</f>
        <v>43399.663958333331</v>
      </c>
      <c r="X124" s="9">
        <f t="shared" si="23"/>
        <v>5.8680555521277711E-3</v>
      </c>
      <c r="Y124" s="9">
        <f t="shared" si="24"/>
        <v>1.1736111104255542E-2</v>
      </c>
      <c r="Z124" s="10"/>
      <c r="AA124" s="10">
        <f t="shared" si="25"/>
        <v>0</v>
      </c>
      <c r="AB124" s="10">
        <f t="shared" si="26"/>
        <v>5.7870370801538229E-4</v>
      </c>
      <c r="AC124" s="10"/>
      <c r="AD124" s="10"/>
      <c r="AE124" s="71">
        <f t="shared" si="31"/>
        <v>43399.663888888892</v>
      </c>
      <c r="AF124" s="71">
        <f t="shared" si="32"/>
        <v>43399.670138888891</v>
      </c>
      <c r="AG124" s="26" t="str">
        <f t="shared" si="33"/>
        <v>43399.663888888943399.6701388889</v>
      </c>
      <c r="AH124" s="26" t="e">
        <f>VLOOKUP(AG124,simple_survey!$M$841:$N$1083,2,FALSE)</f>
        <v>#N/A</v>
      </c>
    </row>
    <row r="125" spans="1:34" s="7" customFormat="1" hidden="1" x14ac:dyDescent="0.4">
      <c r="A125" s="16" t="str">
        <f>IF(V125&gt;0, "★", "-")</f>
        <v>-</v>
      </c>
      <c r="B125" s="16" t="str">
        <f t="shared" si="38"/>
        <v>-</v>
      </c>
      <c r="C125" s="7">
        <v>15</v>
      </c>
      <c r="D125" s="2">
        <v>43399.664826388886</v>
      </c>
      <c r="E125" s="3">
        <v>6714</v>
      </c>
      <c r="F125" s="3" t="s">
        <v>33</v>
      </c>
      <c r="G125" s="3">
        <v>4098</v>
      </c>
      <c r="H125" s="3">
        <v>981</v>
      </c>
      <c r="I125" s="3">
        <v>2</v>
      </c>
      <c r="J125" s="3">
        <v>1</v>
      </c>
      <c r="K125" s="3"/>
      <c r="L125" s="2">
        <v>43399.672974537039</v>
      </c>
      <c r="M125" s="2">
        <v>43399.698738425926</v>
      </c>
      <c r="N125" s="3" t="s">
        <v>65</v>
      </c>
      <c r="O125" s="3" t="s">
        <v>66</v>
      </c>
      <c r="P125" s="3" t="s">
        <v>41</v>
      </c>
      <c r="Q125" s="3" t="s">
        <v>42</v>
      </c>
      <c r="R125" s="2">
        <v>43399.672511574077</v>
      </c>
      <c r="S125" s="2">
        <v>43399.672511574077</v>
      </c>
      <c r="T125" s="2">
        <v>43399.68886574074</v>
      </c>
      <c r="U125" s="2">
        <v>43399.68886574074</v>
      </c>
      <c r="V125" s="3"/>
      <c r="W125" s="8">
        <f t="shared" si="40"/>
        <v>43399.664826388886</v>
      </c>
      <c r="X125" s="9">
        <f t="shared" si="23"/>
        <v>2.5763888887013309E-2</v>
      </c>
      <c r="Y125" s="9">
        <f t="shared" si="24"/>
        <v>2.5763888887013309E-2</v>
      </c>
      <c r="Z125" s="10"/>
      <c r="AA125" s="10">
        <f t="shared" si="25"/>
        <v>4.6296296204673126E-4</v>
      </c>
      <c r="AB125" s="10">
        <f t="shared" si="26"/>
        <v>8.1481481538503431E-3</v>
      </c>
      <c r="AC125" s="10"/>
      <c r="AD125" s="10"/>
      <c r="AE125" s="71">
        <f t="shared" si="31"/>
        <v>43399.664583333331</v>
      </c>
      <c r="AF125" s="71">
        <f t="shared" si="32"/>
        <v>43399.698611111111</v>
      </c>
      <c r="AG125" s="26" t="str">
        <f t="shared" si="33"/>
        <v>43399.664583333343399.6986111111</v>
      </c>
      <c r="AH125" s="73" t="str">
        <f>VLOOKUP(AG125,simple_survey!$M$841:$N$1083,2,FALSE)</f>
        <v>肯定的</v>
      </c>
    </row>
    <row r="126" spans="1:34" s="7" customFormat="1" x14ac:dyDescent="0.4">
      <c r="A126" s="16" t="str">
        <f t="shared" ref="A126:A131" si="41">IF(V126&gt;0, "★", "-")</f>
        <v>★</v>
      </c>
      <c r="B126" s="16" t="str">
        <f t="shared" ref="B126:B131" si="42">IF(K126&gt;0, "☆", "-")</f>
        <v>☆</v>
      </c>
      <c r="C126" s="7">
        <v>15</v>
      </c>
      <c r="D126" s="2">
        <v>43399.624918981484</v>
      </c>
      <c r="E126" s="3">
        <v>6686</v>
      </c>
      <c r="F126" s="3" t="s">
        <v>18</v>
      </c>
      <c r="G126" s="3">
        <v>1663</v>
      </c>
      <c r="H126" s="3">
        <v>653</v>
      </c>
      <c r="I126" s="3">
        <v>5</v>
      </c>
      <c r="J126" s="3">
        <v>1</v>
      </c>
      <c r="K126" s="2">
        <v>43399.666574074072</v>
      </c>
      <c r="L126" s="3"/>
      <c r="M126" s="3"/>
      <c r="N126" s="3" t="s">
        <v>41</v>
      </c>
      <c r="O126" s="3" t="s">
        <v>42</v>
      </c>
      <c r="P126" s="3" t="s">
        <v>37</v>
      </c>
      <c r="Q126" s="3" t="s">
        <v>38</v>
      </c>
      <c r="R126" s="2">
        <v>43399.666574074072</v>
      </c>
      <c r="S126" s="3"/>
      <c r="T126" s="2">
        <v>43399.680324074077</v>
      </c>
      <c r="U126" s="3"/>
      <c r="V126" s="2">
        <v>43399.666574074072</v>
      </c>
      <c r="W126" s="8">
        <f t="shared" ref="W126:W131" si="43">IF(V126&gt;0,V126,D126)</f>
        <v>43399.666574074072</v>
      </c>
      <c r="X126" s="9">
        <f t="shared" ref="X126:X131" si="44">M126-L126</f>
        <v>0</v>
      </c>
      <c r="Y126" s="9">
        <f t="shared" ref="Y126:Y131" si="45">X126*J126</f>
        <v>0</v>
      </c>
      <c r="Z126" s="10"/>
      <c r="AA126" s="10">
        <f t="shared" ref="AA126:AA131" si="46">IF(IF(A126="☆",K126-R126,L126-R126)&lt;0,0,IF(A126="☆",K126-R126,L126-R126))</f>
        <v>0</v>
      </c>
      <c r="AB126" s="10">
        <f t="shared" ref="AB126:AB131" si="47">IF(IF(B126="☆",(IF(K126&gt;R126,K126-W126,R126-W126)),L126-W126)&lt;0,0,IF(B126="☆",(IF(K126&gt;R126,K126-W126,R126-W126)),L126-W126))</f>
        <v>0</v>
      </c>
      <c r="AC126" s="10"/>
      <c r="AD126" s="10"/>
      <c r="AE126" s="71">
        <f t="shared" si="31"/>
        <v>43399.624305555553</v>
      </c>
      <c r="AF126" s="71">
        <f t="shared" si="32"/>
        <v>0</v>
      </c>
      <c r="AG126" s="26" t="str">
        <f t="shared" si="33"/>
        <v>43399.62430555560</v>
      </c>
      <c r="AH126" s="26" t="e">
        <f>VLOOKUP(AG126,simple_survey!$M$841:$N$1083,2,FALSE)</f>
        <v>#N/A</v>
      </c>
    </row>
    <row r="127" spans="1:34" s="7" customFormat="1" hidden="1" x14ac:dyDescent="0.4">
      <c r="A127" s="16" t="str">
        <f t="shared" si="41"/>
        <v>-</v>
      </c>
      <c r="B127" s="16" t="str">
        <f t="shared" si="42"/>
        <v>☆</v>
      </c>
      <c r="C127" s="7">
        <v>15</v>
      </c>
      <c r="D127" s="2">
        <v>43399.635370370372</v>
      </c>
      <c r="E127" s="3">
        <v>6692</v>
      </c>
      <c r="F127" s="3" t="s">
        <v>33</v>
      </c>
      <c r="G127" s="3">
        <v>2225</v>
      </c>
      <c r="H127" s="3">
        <v>927</v>
      </c>
      <c r="I127" s="3">
        <v>2</v>
      </c>
      <c r="J127" s="3">
        <v>1</v>
      </c>
      <c r="K127" s="2">
        <v>43399.636759259258</v>
      </c>
      <c r="L127" s="3"/>
      <c r="M127" s="3"/>
      <c r="N127" s="3" t="s">
        <v>48</v>
      </c>
      <c r="O127" s="3" t="s">
        <v>49</v>
      </c>
      <c r="P127" s="3" t="s">
        <v>25</v>
      </c>
      <c r="Q127" s="3" t="s">
        <v>26</v>
      </c>
      <c r="R127" s="2">
        <v>43399.64162037037</v>
      </c>
      <c r="S127" s="3"/>
      <c r="T127" s="2">
        <v>43399.651469907411</v>
      </c>
      <c r="U127" s="3"/>
      <c r="V127" s="3"/>
      <c r="W127" s="8">
        <f t="shared" si="43"/>
        <v>43399.635370370372</v>
      </c>
      <c r="X127" s="9">
        <f t="shared" si="44"/>
        <v>0</v>
      </c>
      <c r="Y127" s="9">
        <f t="shared" si="45"/>
        <v>0</v>
      </c>
      <c r="Z127" s="10"/>
      <c r="AA127" s="10">
        <f t="shared" si="46"/>
        <v>0</v>
      </c>
      <c r="AB127" s="10">
        <f t="shared" si="47"/>
        <v>6.2499999985448085E-3</v>
      </c>
      <c r="AC127" s="10"/>
      <c r="AD127" s="10"/>
      <c r="AE127" s="71">
        <f t="shared" si="31"/>
        <v>43399.634722222225</v>
      </c>
      <c r="AF127" s="71">
        <f t="shared" si="32"/>
        <v>0</v>
      </c>
      <c r="AG127" s="26" t="str">
        <f t="shared" si="33"/>
        <v>43399.63472222220</v>
      </c>
      <c r="AH127" s="26" t="e">
        <f>VLOOKUP(AG127,simple_survey!$M$841:$N$1083,2,FALSE)</f>
        <v>#N/A</v>
      </c>
    </row>
    <row r="128" spans="1:34" s="7" customFormat="1" hidden="1" x14ac:dyDescent="0.4">
      <c r="A128" s="16" t="str">
        <f t="shared" si="41"/>
        <v>-</v>
      </c>
      <c r="B128" s="16" t="str">
        <f t="shared" si="42"/>
        <v>☆</v>
      </c>
      <c r="C128" s="7">
        <v>15</v>
      </c>
      <c r="D128" s="2">
        <v>43399.641365740739</v>
      </c>
      <c r="E128" s="3">
        <v>6696</v>
      </c>
      <c r="F128" s="3" t="s">
        <v>33</v>
      </c>
      <c r="G128" s="3">
        <v>2745</v>
      </c>
      <c r="H128" s="3">
        <v>930</v>
      </c>
      <c r="I128" s="3">
        <v>8</v>
      </c>
      <c r="J128" s="3">
        <v>3</v>
      </c>
      <c r="K128" s="2">
        <v>43399.643275462964</v>
      </c>
      <c r="L128" s="3"/>
      <c r="M128" s="3"/>
      <c r="N128" s="3" t="s">
        <v>59</v>
      </c>
      <c r="O128" s="3" t="s">
        <v>60</v>
      </c>
      <c r="P128" s="3" t="s">
        <v>45</v>
      </c>
      <c r="Q128" s="3" t="s">
        <v>92</v>
      </c>
      <c r="R128" s="2">
        <v>43399.646469907406</v>
      </c>
      <c r="S128" s="3"/>
      <c r="T128" s="2">
        <v>43399.662974537037</v>
      </c>
      <c r="U128" s="3"/>
      <c r="V128" s="3"/>
      <c r="W128" s="8">
        <f t="shared" si="43"/>
        <v>43399.641365740739</v>
      </c>
      <c r="X128" s="9">
        <f t="shared" si="44"/>
        <v>0</v>
      </c>
      <c r="Y128" s="9">
        <f t="shared" si="45"/>
        <v>0</v>
      </c>
      <c r="Z128" s="10"/>
      <c r="AA128" s="10">
        <f t="shared" si="46"/>
        <v>0</v>
      </c>
      <c r="AB128" s="10">
        <f t="shared" si="47"/>
        <v>5.1041666665696539E-3</v>
      </c>
      <c r="AC128" s="10"/>
      <c r="AD128" s="10"/>
      <c r="AE128" s="71">
        <f t="shared" si="31"/>
        <v>43399.640972222223</v>
      </c>
      <c r="AF128" s="71">
        <f t="shared" si="32"/>
        <v>0</v>
      </c>
      <c r="AG128" s="26" t="str">
        <f t="shared" si="33"/>
        <v>43399.64097222220</v>
      </c>
      <c r="AH128" s="26" t="e">
        <f>VLOOKUP(AG128,simple_survey!$M$841:$N$1083,2,FALSE)</f>
        <v>#N/A</v>
      </c>
    </row>
    <row r="129" spans="1:34" s="7" customFormat="1" hidden="1" x14ac:dyDescent="0.4">
      <c r="A129" s="16" t="str">
        <f t="shared" si="41"/>
        <v>-</v>
      </c>
      <c r="B129" s="16" t="str">
        <f t="shared" si="42"/>
        <v>☆</v>
      </c>
      <c r="C129" s="7">
        <v>15</v>
      </c>
      <c r="D129" s="2">
        <v>43399.652824074074</v>
      </c>
      <c r="E129" s="3">
        <v>6704</v>
      </c>
      <c r="F129" s="3" t="s">
        <v>33</v>
      </c>
      <c r="G129" s="3">
        <v>4098</v>
      </c>
      <c r="H129" s="3">
        <v>944</v>
      </c>
      <c r="I129" s="3">
        <v>8</v>
      </c>
      <c r="J129" s="3">
        <v>1</v>
      </c>
      <c r="K129" s="2">
        <v>43399.655451388891</v>
      </c>
      <c r="L129" s="3"/>
      <c r="M129" s="3"/>
      <c r="N129" s="3" t="s">
        <v>65</v>
      </c>
      <c r="O129" s="3" t="s">
        <v>66</v>
      </c>
      <c r="P129" s="3" t="s">
        <v>41</v>
      </c>
      <c r="Q129" s="3" t="s">
        <v>42</v>
      </c>
      <c r="R129" s="2">
        <v>43399.657361111109</v>
      </c>
      <c r="S129" s="3"/>
      <c r="T129" s="2">
        <v>43399.670046296298</v>
      </c>
      <c r="U129" s="3"/>
      <c r="V129" s="3"/>
      <c r="W129" s="8">
        <f t="shared" si="43"/>
        <v>43399.652824074074</v>
      </c>
      <c r="X129" s="9">
        <f t="shared" si="44"/>
        <v>0</v>
      </c>
      <c r="Y129" s="9">
        <f t="shared" si="45"/>
        <v>0</v>
      </c>
      <c r="Z129" s="10"/>
      <c r="AA129" s="10">
        <f t="shared" si="46"/>
        <v>0</v>
      </c>
      <c r="AB129" s="10">
        <f t="shared" si="47"/>
        <v>4.537037035333924E-3</v>
      </c>
      <c r="AC129" s="10"/>
      <c r="AD129" s="10"/>
      <c r="AE129" s="71">
        <f t="shared" si="31"/>
        <v>43399.652777777781</v>
      </c>
      <c r="AF129" s="71">
        <f t="shared" si="32"/>
        <v>0</v>
      </c>
      <c r="AG129" s="26" t="str">
        <f t="shared" si="33"/>
        <v>43399.65277777780</v>
      </c>
      <c r="AH129" s="26" t="e">
        <f>VLOOKUP(AG129,simple_survey!$M$841:$N$1083,2,FALSE)</f>
        <v>#N/A</v>
      </c>
    </row>
    <row r="130" spans="1:34" s="7" customFormat="1" hidden="1" x14ac:dyDescent="0.4">
      <c r="A130" s="16" t="str">
        <f t="shared" si="41"/>
        <v>-</v>
      </c>
      <c r="B130" s="16" t="str">
        <f t="shared" si="42"/>
        <v>☆</v>
      </c>
      <c r="C130" s="7">
        <v>15</v>
      </c>
      <c r="D130" s="2">
        <v>43399.655405092592</v>
      </c>
      <c r="E130" s="3">
        <v>6707</v>
      </c>
      <c r="F130" s="3" t="s">
        <v>18</v>
      </c>
      <c r="G130" s="3">
        <v>4096</v>
      </c>
      <c r="H130" s="3">
        <v>1062</v>
      </c>
      <c r="I130" s="3">
        <v>2</v>
      </c>
      <c r="J130" s="3">
        <v>1</v>
      </c>
      <c r="K130" s="2">
        <v>43399.656435185185</v>
      </c>
      <c r="L130" s="3"/>
      <c r="M130" s="3"/>
      <c r="N130" s="3" t="s">
        <v>37</v>
      </c>
      <c r="O130" s="3" t="s">
        <v>38</v>
      </c>
      <c r="P130" s="3" t="s">
        <v>41</v>
      </c>
      <c r="Q130" s="3" t="s">
        <v>42</v>
      </c>
      <c r="R130" s="2">
        <v>43399.661817129629</v>
      </c>
      <c r="S130" s="3"/>
      <c r="T130" s="2">
        <v>43399.670937499999</v>
      </c>
      <c r="U130" s="3"/>
      <c r="V130" s="3"/>
      <c r="W130" s="8">
        <f t="shared" si="43"/>
        <v>43399.655405092592</v>
      </c>
      <c r="X130" s="9">
        <f t="shared" si="44"/>
        <v>0</v>
      </c>
      <c r="Y130" s="9">
        <f t="shared" si="45"/>
        <v>0</v>
      </c>
      <c r="Z130" s="10"/>
      <c r="AA130" s="10">
        <f t="shared" si="46"/>
        <v>0</v>
      </c>
      <c r="AB130" s="10">
        <f t="shared" si="47"/>
        <v>6.4120370370801538E-3</v>
      </c>
      <c r="AC130" s="10"/>
      <c r="AD130" s="10"/>
      <c r="AE130" s="71">
        <f t="shared" si="31"/>
        <v>43399.654861111114</v>
      </c>
      <c r="AF130" s="71">
        <f t="shared" si="32"/>
        <v>0</v>
      </c>
      <c r="AG130" s="26" t="str">
        <f t="shared" si="33"/>
        <v>43399.65486111110</v>
      </c>
      <c r="AH130" s="26" t="e">
        <f>VLOOKUP(AG130,simple_survey!$M$841:$N$1083,2,FALSE)</f>
        <v>#N/A</v>
      </c>
    </row>
    <row r="131" spans="1:34" s="12" customFormat="1" hidden="1" x14ac:dyDescent="0.4">
      <c r="A131" s="17" t="str">
        <f t="shared" si="41"/>
        <v>-</v>
      </c>
      <c r="B131" s="17" t="str">
        <f t="shared" si="42"/>
        <v>☆</v>
      </c>
      <c r="C131" s="12">
        <v>15</v>
      </c>
      <c r="D131" s="4">
        <v>43399.660636574074</v>
      </c>
      <c r="E131" s="5">
        <v>6711</v>
      </c>
      <c r="F131" s="5" t="s">
        <v>93</v>
      </c>
      <c r="G131" s="5">
        <v>0</v>
      </c>
      <c r="H131" s="5">
        <v>335</v>
      </c>
      <c r="I131" s="5">
        <v>1</v>
      </c>
      <c r="J131" s="5">
        <v>1</v>
      </c>
      <c r="K131" s="4">
        <v>43399.669722222221</v>
      </c>
      <c r="L131" s="5"/>
      <c r="M131" s="5"/>
      <c r="N131" s="5" t="s">
        <v>43</v>
      </c>
      <c r="O131" s="5" t="s">
        <v>44</v>
      </c>
      <c r="P131" s="5" t="s">
        <v>41</v>
      </c>
      <c r="Q131" s="5" t="s">
        <v>42</v>
      </c>
      <c r="R131" s="4">
        <v>43399.663622685184</v>
      </c>
      <c r="S131" s="5"/>
      <c r="T131" s="4">
        <v>43399.672696759262</v>
      </c>
      <c r="U131" s="5"/>
      <c r="V131" s="5"/>
      <c r="W131" s="13">
        <f t="shared" si="43"/>
        <v>43399.660636574074</v>
      </c>
      <c r="X131" s="18">
        <f t="shared" si="44"/>
        <v>0</v>
      </c>
      <c r="Y131" s="18">
        <f t="shared" si="45"/>
        <v>0</v>
      </c>
      <c r="Z131" s="19"/>
      <c r="AA131" s="19">
        <f t="shared" si="46"/>
        <v>0</v>
      </c>
      <c r="AB131" s="19">
        <f t="shared" si="47"/>
        <v>9.0856481474475004E-3</v>
      </c>
      <c r="AC131" s="19"/>
      <c r="AD131" s="19"/>
      <c r="AE131" s="71">
        <f t="shared" si="31"/>
        <v>43399.660416666666</v>
      </c>
      <c r="AF131" s="71">
        <f t="shared" si="32"/>
        <v>0</v>
      </c>
      <c r="AG131" s="26" t="str">
        <f t="shared" si="33"/>
        <v>43399.66041666670</v>
      </c>
      <c r="AH131" s="26" t="e">
        <f>VLOOKUP(AG131,simple_survey!$M$841:$N$1083,2,FALSE)</f>
        <v>#N/A</v>
      </c>
    </row>
    <row r="132" spans="1:34" s="23" customFormat="1" hidden="1" x14ac:dyDescent="0.4">
      <c r="A132" s="20" t="str">
        <f t="shared" si="39"/>
        <v>-</v>
      </c>
      <c r="B132" s="20" t="str">
        <f t="shared" ref="B132:B162" si="48">IF(K132&gt;0, "☆", "-")</f>
        <v>-</v>
      </c>
      <c r="C132" s="23">
        <v>16</v>
      </c>
      <c r="D132" s="22">
        <v>43399.668761574074</v>
      </c>
      <c r="E132" s="21">
        <v>6715</v>
      </c>
      <c r="F132" s="21" t="s">
        <v>67</v>
      </c>
      <c r="G132" s="21">
        <v>2931</v>
      </c>
      <c r="H132" s="21">
        <v>561</v>
      </c>
      <c r="I132" s="21">
        <v>4</v>
      </c>
      <c r="J132" s="21">
        <v>1</v>
      </c>
      <c r="K132" s="21"/>
      <c r="L132" s="22">
        <v>43399.673414351855</v>
      </c>
      <c r="M132" s="22">
        <v>43399.680347222224</v>
      </c>
      <c r="N132" s="21" t="s">
        <v>46</v>
      </c>
      <c r="O132" s="21" t="s">
        <v>47</v>
      </c>
      <c r="P132" s="21" t="s">
        <v>19</v>
      </c>
      <c r="Q132" s="21" t="s">
        <v>20</v>
      </c>
      <c r="R132" s="22">
        <v>43399.673807870371</v>
      </c>
      <c r="S132" s="22">
        <v>43399.674571759257</v>
      </c>
      <c r="T132" s="22">
        <v>43399.681215277778</v>
      </c>
      <c r="U132" s="22">
        <v>43399.6874537037</v>
      </c>
      <c r="V132" s="21"/>
      <c r="W132" s="24">
        <f t="shared" si="40"/>
        <v>43399.668761574074</v>
      </c>
      <c r="X132" s="25">
        <f t="shared" ref="X132:X188" si="49">M132-L132</f>
        <v>6.9328703684732318E-3</v>
      </c>
      <c r="Y132" s="25">
        <f t="shared" ref="Y132:Y188" si="50">X132*J132</f>
        <v>6.9328703684732318E-3</v>
      </c>
      <c r="Z132" s="26">
        <f>SUM(Y132:Y172)</f>
        <v>0.50225694441905944</v>
      </c>
      <c r="AA132" s="26">
        <f t="shared" ref="AA132:AA188" si="51">IF(IF(A132="☆",K132-R132,L132-R132)&lt;0,0,IF(A132="☆",K132-R132,L132-R132))</f>
        <v>0</v>
      </c>
      <c r="AB132" s="26">
        <f t="shared" ref="AB132:AB188" si="52">IF(IF(B132="☆",(IF(K132&gt;R132,K132-W132,R132-W132)),L132-W132)&lt;0,0,IF(B132="☆",(IF(K132&gt;R132,K132-W132,R132-W132)),L132-W132))</f>
        <v>4.652777781302575E-3</v>
      </c>
      <c r="AC132" s="26">
        <f>AVERAGE(AB132:AB172)</f>
        <v>3.9317976515143883E-3</v>
      </c>
      <c r="AD132" s="26">
        <f>MEDIAN(AB132:AB172)</f>
        <v>3.3333333340124227E-3</v>
      </c>
      <c r="AE132" s="71">
        <f t="shared" si="31"/>
        <v>43399.668749999997</v>
      </c>
      <c r="AF132" s="71">
        <f t="shared" si="32"/>
        <v>43399.679861111108</v>
      </c>
      <c r="AG132" s="26" t="str">
        <f t="shared" si="33"/>
        <v>43399.6687543399.6798611111</v>
      </c>
      <c r="AH132" s="26" t="e">
        <f>VLOOKUP(AG132,simple_survey!$M$841:$N$1083,2,FALSE)</f>
        <v>#N/A</v>
      </c>
    </row>
    <row r="133" spans="1:34" s="7" customFormat="1" hidden="1" x14ac:dyDescent="0.4">
      <c r="A133" s="16" t="str">
        <f>IF(V133&gt;0, "★", "-")</f>
        <v>-</v>
      </c>
      <c r="B133" s="16" t="str">
        <f t="shared" si="48"/>
        <v>-</v>
      </c>
      <c r="C133" s="7">
        <v>16</v>
      </c>
      <c r="D133" s="2">
        <v>43399.670856481483</v>
      </c>
      <c r="E133" s="3">
        <v>6717</v>
      </c>
      <c r="F133" s="3" t="s">
        <v>18</v>
      </c>
      <c r="G133" s="3">
        <v>1663</v>
      </c>
      <c r="H133" s="3">
        <v>1214</v>
      </c>
      <c r="I133" s="3">
        <v>5</v>
      </c>
      <c r="J133" s="3">
        <v>1</v>
      </c>
      <c r="K133" s="3"/>
      <c r="L133" s="2">
        <v>43399.674444444441</v>
      </c>
      <c r="M133" s="2">
        <v>43399.693530092591</v>
      </c>
      <c r="N133" s="3" t="s">
        <v>41</v>
      </c>
      <c r="O133" s="3" t="s">
        <v>42</v>
      </c>
      <c r="P133" s="3" t="s">
        <v>37</v>
      </c>
      <c r="Q133" s="3" t="s">
        <v>38</v>
      </c>
      <c r="R133" s="2">
        <v>43399.67496527778</v>
      </c>
      <c r="S133" s="2">
        <v>43399.67496527778</v>
      </c>
      <c r="T133" s="2">
        <v>43399.688715277778</v>
      </c>
      <c r="U133" s="2">
        <v>43399.696817129632</v>
      </c>
      <c r="V133" s="3"/>
      <c r="W133" s="8">
        <f t="shared" si="40"/>
        <v>43399.670856481483</v>
      </c>
      <c r="X133" s="9">
        <f t="shared" si="49"/>
        <v>1.9085648149484769E-2</v>
      </c>
      <c r="Y133" s="9">
        <f t="shared" si="50"/>
        <v>1.9085648149484769E-2</v>
      </c>
      <c r="Z133" s="10"/>
      <c r="AA133" s="10">
        <f t="shared" si="51"/>
        <v>0</v>
      </c>
      <c r="AB133" s="10">
        <f t="shared" si="52"/>
        <v>3.5879629576811567E-3</v>
      </c>
      <c r="AC133" s="10"/>
      <c r="AD133" s="10"/>
      <c r="AE133" s="71">
        <f t="shared" si="31"/>
        <v>43399.67083333333</v>
      </c>
      <c r="AF133" s="71">
        <f t="shared" si="32"/>
        <v>43399.693055555559</v>
      </c>
      <c r="AG133" s="26" t="str">
        <f t="shared" si="33"/>
        <v>43399.670833333343399.6930555556</v>
      </c>
      <c r="AH133" s="26" t="e">
        <f>VLOOKUP(AG133,simple_survey!$M$841:$N$1083,2,FALSE)</f>
        <v>#N/A</v>
      </c>
    </row>
    <row r="134" spans="1:34" s="7" customFormat="1" x14ac:dyDescent="0.4">
      <c r="A134" s="16" t="str">
        <f>IF(V134&gt;0, "★", "-")</f>
        <v>★</v>
      </c>
      <c r="B134" s="16" t="str">
        <f t="shared" si="48"/>
        <v>-</v>
      </c>
      <c r="C134" s="7">
        <v>16</v>
      </c>
      <c r="D134" s="2">
        <v>43399.670868055553</v>
      </c>
      <c r="E134" s="3">
        <v>6718</v>
      </c>
      <c r="F134" s="3" t="s">
        <v>33</v>
      </c>
      <c r="G134" s="3">
        <v>2554</v>
      </c>
      <c r="H134" s="3">
        <v>1142</v>
      </c>
      <c r="I134" s="3">
        <v>8</v>
      </c>
      <c r="J134" s="3">
        <v>1</v>
      </c>
      <c r="K134" s="3"/>
      <c r="L134" s="2">
        <v>43399.714247685188</v>
      </c>
      <c r="M134" s="2">
        <v>43399.719930555555</v>
      </c>
      <c r="N134" s="3" t="s">
        <v>29</v>
      </c>
      <c r="O134" s="3" t="s">
        <v>30</v>
      </c>
      <c r="P134" s="3" t="s">
        <v>34</v>
      </c>
      <c r="Q134" s="3" t="s">
        <v>35</v>
      </c>
      <c r="R134" s="2">
        <v>43399.712534722225</v>
      </c>
      <c r="S134" s="2">
        <v>43399.719166666669</v>
      </c>
      <c r="T134" s="2">
        <v>43399.718692129631</v>
      </c>
      <c r="U134" s="2">
        <v>43399.725324074076</v>
      </c>
      <c r="V134" s="2">
        <v>43399.712534722225</v>
      </c>
      <c r="W134" s="8">
        <f t="shared" si="40"/>
        <v>43399.712534722225</v>
      </c>
      <c r="X134" s="9">
        <f t="shared" si="49"/>
        <v>5.6828703673090786E-3</v>
      </c>
      <c r="Y134" s="9">
        <f t="shared" si="50"/>
        <v>5.6828703673090786E-3</v>
      </c>
      <c r="Z134" s="10"/>
      <c r="AA134" s="10">
        <f t="shared" si="51"/>
        <v>1.7129629632108845E-3</v>
      </c>
      <c r="AB134" s="10">
        <f t="shared" si="52"/>
        <v>1.7129629632108845E-3</v>
      </c>
      <c r="AC134" s="10"/>
      <c r="AD134" s="10"/>
      <c r="AE134" s="71">
        <f t="shared" si="31"/>
        <v>43399.67083333333</v>
      </c>
      <c r="AF134" s="71">
        <f t="shared" si="32"/>
        <v>43399.719444444447</v>
      </c>
      <c r="AG134" s="26" t="str">
        <f t="shared" si="33"/>
        <v>43399.670833333343399.7194444444</v>
      </c>
      <c r="AH134" s="26" t="e">
        <f>VLOOKUP(AG134,simple_survey!$M$841:$N$1083,2,FALSE)</f>
        <v>#N/A</v>
      </c>
    </row>
    <row r="135" spans="1:34" s="7" customFormat="1" hidden="1" x14ac:dyDescent="0.4">
      <c r="A135" s="16" t="str">
        <f>IF(V135&gt;0, "★", "-")</f>
        <v>-</v>
      </c>
      <c r="B135" s="16" t="str">
        <f t="shared" si="48"/>
        <v>-</v>
      </c>
      <c r="C135" s="7">
        <v>16</v>
      </c>
      <c r="D135" s="2">
        <v>43399.671458333331</v>
      </c>
      <c r="E135" s="3">
        <v>6719</v>
      </c>
      <c r="F135" s="3" t="s">
        <v>33</v>
      </c>
      <c r="G135" s="3">
        <v>2225</v>
      </c>
      <c r="H135" s="3">
        <v>1031</v>
      </c>
      <c r="I135" s="3">
        <v>4</v>
      </c>
      <c r="J135" s="3">
        <v>1</v>
      </c>
      <c r="K135" s="3"/>
      <c r="L135" s="2">
        <v>43399.674942129626</v>
      </c>
      <c r="M135" s="2">
        <v>43399.677905092591</v>
      </c>
      <c r="N135" s="3" t="s">
        <v>25</v>
      </c>
      <c r="O135" s="3" t="s">
        <v>26</v>
      </c>
      <c r="P135" s="3" t="s">
        <v>48</v>
      </c>
      <c r="Q135" s="3" t="s">
        <v>49</v>
      </c>
      <c r="R135" s="2">
        <v>43399.67732638889</v>
      </c>
      <c r="S135" s="2">
        <v>43399.67732638889</v>
      </c>
      <c r="T135" s="2">
        <v>43399.684108796297</v>
      </c>
      <c r="U135" s="2">
        <v>43399.684108796297</v>
      </c>
      <c r="V135" s="3"/>
      <c r="W135" s="8">
        <f t="shared" si="40"/>
        <v>43399.671458333331</v>
      </c>
      <c r="X135" s="9">
        <f t="shared" si="49"/>
        <v>2.9629629643750377E-3</v>
      </c>
      <c r="Y135" s="9">
        <f t="shared" si="50"/>
        <v>2.9629629643750377E-3</v>
      </c>
      <c r="Z135" s="10"/>
      <c r="AA135" s="10">
        <f t="shared" si="51"/>
        <v>0</v>
      </c>
      <c r="AB135" s="10">
        <f t="shared" si="52"/>
        <v>3.4837962957681157E-3</v>
      </c>
      <c r="AC135" s="10"/>
      <c r="AD135" s="10"/>
      <c r="AE135" s="71">
        <f t="shared" si="31"/>
        <v>43399.67083333333</v>
      </c>
      <c r="AF135" s="71">
        <f t="shared" si="32"/>
        <v>43399.677777777775</v>
      </c>
      <c r="AG135" s="26" t="str">
        <f t="shared" si="33"/>
        <v>43399.670833333343399.6777777778</v>
      </c>
      <c r="AH135" s="26" t="e">
        <f>VLOOKUP(AG135,simple_survey!$M$841:$N$1083,2,FALSE)</f>
        <v>#N/A</v>
      </c>
    </row>
    <row r="136" spans="1:34" s="7" customFormat="1" hidden="1" x14ac:dyDescent="0.4">
      <c r="A136" s="16" t="str">
        <f>IF(V136&gt;0, "★", "-")</f>
        <v>-</v>
      </c>
      <c r="B136" s="16" t="str">
        <f t="shared" si="48"/>
        <v>-</v>
      </c>
      <c r="C136" s="7">
        <v>16</v>
      </c>
      <c r="D136" s="2">
        <v>43399.674930555557</v>
      </c>
      <c r="E136" s="3">
        <v>6720</v>
      </c>
      <c r="F136" s="3" t="s">
        <v>33</v>
      </c>
      <c r="G136" s="3">
        <v>4038</v>
      </c>
      <c r="H136" s="3">
        <v>768</v>
      </c>
      <c r="I136" s="3">
        <v>5</v>
      </c>
      <c r="J136" s="3">
        <v>3</v>
      </c>
      <c r="K136" s="3"/>
      <c r="L136" s="2">
        <v>43399.678055555552</v>
      </c>
      <c r="M136" s="2">
        <v>43399.684421296297</v>
      </c>
      <c r="N136" s="3" t="s">
        <v>78</v>
      </c>
      <c r="O136" s="3" t="s">
        <v>79</v>
      </c>
      <c r="P136" s="3" t="s">
        <v>27</v>
      </c>
      <c r="Q136" s="3" t="s">
        <v>28</v>
      </c>
      <c r="R136" s="2">
        <v>43399.678715277776</v>
      </c>
      <c r="S136" s="2">
        <v>43399.678715277776</v>
      </c>
      <c r="T136" s="2">
        <v>43399.688171296293</v>
      </c>
      <c r="U136" s="2">
        <v>43399.688171296293</v>
      </c>
      <c r="V136" s="3"/>
      <c r="W136" s="8">
        <f t="shared" si="40"/>
        <v>43399.674930555557</v>
      </c>
      <c r="X136" s="9">
        <f t="shared" si="49"/>
        <v>6.3657407445134595E-3</v>
      </c>
      <c r="Y136" s="9">
        <f t="shared" si="50"/>
        <v>1.9097222233540379E-2</v>
      </c>
      <c r="Z136" s="10"/>
      <c r="AA136" s="10">
        <f t="shared" si="51"/>
        <v>0</v>
      </c>
      <c r="AB136" s="10">
        <f t="shared" si="52"/>
        <v>3.1249999956344254E-3</v>
      </c>
      <c r="AC136" s="10"/>
      <c r="AD136" s="10"/>
      <c r="AE136" s="71">
        <f t="shared" si="31"/>
        <v>43399.674305555556</v>
      </c>
      <c r="AF136" s="71">
        <f t="shared" si="32"/>
        <v>43399.684027777781</v>
      </c>
      <c r="AG136" s="26" t="str">
        <f t="shared" si="33"/>
        <v>43399.674305555643399.6840277778</v>
      </c>
      <c r="AH136" s="26" t="e">
        <f>VLOOKUP(AG136,simple_survey!$M$841:$N$1083,2,FALSE)</f>
        <v>#N/A</v>
      </c>
    </row>
    <row r="137" spans="1:34" s="7" customFormat="1" hidden="1" x14ac:dyDescent="0.4">
      <c r="A137" s="16" t="str">
        <f>IF(V137&gt;0, "★", "-")</f>
        <v>-</v>
      </c>
      <c r="B137" s="16" t="str">
        <f t="shared" si="48"/>
        <v>-</v>
      </c>
      <c r="C137" s="7">
        <v>16</v>
      </c>
      <c r="D137" s="2">
        <v>43399.680081018516</v>
      </c>
      <c r="E137" s="3">
        <v>6722</v>
      </c>
      <c r="F137" s="3" t="s">
        <v>94</v>
      </c>
      <c r="G137" s="3">
        <v>0</v>
      </c>
      <c r="H137" s="3">
        <v>1006</v>
      </c>
      <c r="I137" s="3">
        <v>2</v>
      </c>
      <c r="J137" s="3">
        <v>1</v>
      </c>
      <c r="K137" s="3"/>
      <c r="L137" s="2">
        <v>43399.689814814818</v>
      </c>
      <c r="M137" s="2">
        <v>43399.708611111113</v>
      </c>
      <c r="N137" s="3" t="s">
        <v>55</v>
      </c>
      <c r="O137" s="3" t="s">
        <v>56</v>
      </c>
      <c r="P137" s="3" t="s">
        <v>65</v>
      </c>
      <c r="Q137" s="3" t="s">
        <v>66</v>
      </c>
      <c r="R137" s="2">
        <v>43399.688020833331</v>
      </c>
      <c r="S137" s="2">
        <v>43399.688020833331</v>
      </c>
      <c r="T137" s="2">
        <v>43399.707118055558</v>
      </c>
      <c r="U137" s="2">
        <v>43399.707118055558</v>
      </c>
      <c r="V137" s="3"/>
      <c r="W137" s="8">
        <f t="shared" si="40"/>
        <v>43399.680081018516</v>
      </c>
      <c r="X137" s="9">
        <f t="shared" si="49"/>
        <v>1.8796296295477077E-2</v>
      </c>
      <c r="Y137" s="9">
        <f t="shared" si="50"/>
        <v>1.8796296295477077E-2</v>
      </c>
      <c r="AA137" s="10">
        <f t="shared" si="51"/>
        <v>1.793981486116536E-3</v>
      </c>
      <c r="AB137" s="10">
        <f t="shared" si="52"/>
        <v>9.7337963015888818E-3</v>
      </c>
      <c r="AE137" s="71">
        <f t="shared" si="31"/>
        <v>43399.679861111108</v>
      </c>
      <c r="AF137" s="71">
        <f t="shared" si="32"/>
        <v>43399.708333333336</v>
      </c>
      <c r="AG137" s="26" t="str">
        <f t="shared" si="33"/>
        <v>43399.679861111143399.7083333333</v>
      </c>
      <c r="AH137" s="26" t="e">
        <f>VLOOKUP(AG137,simple_survey!$M$841:$N$1083,2,FALSE)</f>
        <v>#N/A</v>
      </c>
    </row>
    <row r="138" spans="1:34" s="7" customFormat="1" hidden="1" x14ac:dyDescent="0.4">
      <c r="A138" s="16" t="str">
        <f t="shared" si="39"/>
        <v>-</v>
      </c>
      <c r="B138" s="16" t="str">
        <f t="shared" si="48"/>
        <v>-</v>
      </c>
      <c r="C138" s="7">
        <v>16</v>
      </c>
      <c r="D138" s="2">
        <v>43399.680590277778</v>
      </c>
      <c r="E138" s="3">
        <v>6723</v>
      </c>
      <c r="F138" s="3" t="s">
        <v>93</v>
      </c>
      <c r="G138" s="3">
        <v>0</v>
      </c>
      <c r="H138" s="3">
        <v>1203</v>
      </c>
      <c r="I138" s="3">
        <v>3</v>
      </c>
      <c r="J138" s="3">
        <v>2</v>
      </c>
      <c r="K138" s="3"/>
      <c r="L138" s="2">
        <v>43399.682233796295</v>
      </c>
      <c r="M138" s="2">
        <v>43399.690879629627</v>
      </c>
      <c r="N138" s="3" t="s">
        <v>31</v>
      </c>
      <c r="O138" s="3" t="s">
        <v>32</v>
      </c>
      <c r="P138" s="3" t="s">
        <v>37</v>
      </c>
      <c r="Q138" s="3" t="s">
        <v>38</v>
      </c>
      <c r="R138" s="2">
        <v>43399.681979166664</v>
      </c>
      <c r="S138" s="2">
        <v>43399.681979166664</v>
      </c>
      <c r="T138" s="2">
        <v>43399.701319444444</v>
      </c>
      <c r="U138" s="2">
        <v>43399.701319444444</v>
      </c>
      <c r="V138" s="3"/>
      <c r="W138" s="8">
        <f t="shared" si="40"/>
        <v>43399.680590277778</v>
      </c>
      <c r="X138" s="9">
        <f t="shared" si="49"/>
        <v>8.6458333316841163E-3</v>
      </c>
      <c r="Y138" s="9">
        <f t="shared" si="50"/>
        <v>1.7291666663368233E-2</v>
      </c>
      <c r="Z138" s="10"/>
      <c r="AA138" s="10">
        <f t="shared" si="51"/>
        <v>2.546296309446916E-4</v>
      </c>
      <c r="AB138" s="10">
        <f t="shared" si="52"/>
        <v>1.6435185170848854E-3</v>
      </c>
      <c r="AC138" s="10"/>
      <c r="AD138" s="10"/>
      <c r="AE138" s="71">
        <f t="shared" si="31"/>
        <v>43399.680555555555</v>
      </c>
      <c r="AF138" s="71">
        <f t="shared" si="32"/>
        <v>43399.69027777778</v>
      </c>
      <c r="AG138" s="26" t="str">
        <f t="shared" si="33"/>
        <v>43399.680555555643399.6902777778</v>
      </c>
      <c r="AH138" s="26" t="e">
        <f>VLOOKUP(AG138,simple_survey!$M$841:$N$1083,2,FALSE)</f>
        <v>#N/A</v>
      </c>
    </row>
    <row r="139" spans="1:34" s="7" customFormat="1" hidden="1" x14ac:dyDescent="0.4">
      <c r="A139" s="16" t="str">
        <f t="shared" si="39"/>
        <v>-</v>
      </c>
      <c r="B139" s="16" t="str">
        <f t="shared" si="48"/>
        <v>-</v>
      </c>
      <c r="C139" s="7">
        <v>16</v>
      </c>
      <c r="D139" s="2">
        <v>43399.68178240741</v>
      </c>
      <c r="E139" s="3">
        <v>6724</v>
      </c>
      <c r="F139" s="3" t="s">
        <v>67</v>
      </c>
      <c r="G139" s="3">
        <v>3867</v>
      </c>
      <c r="H139" s="3">
        <v>747</v>
      </c>
      <c r="I139" s="3">
        <v>4</v>
      </c>
      <c r="J139" s="3">
        <v>1</v>
      </c>
      <c r="K139" s="3"/>
      <c r="L139" s="2">
        <v>43399.684699074074</v>
      </c>
      <c r="M139" s="2">
        <v>43399.695590277777</v>
      </c>
      <c r="N139" s="3" t="s">
        <v>57</v>
      </c>
      <c r="O139" s="3" t="s">
        <v>58</v>
      </c>
      <c r="P139" s="3" t="s">
        <v>48</v>
      </c>
      <c r="Q139" s="3" t="s">
        <v>49</v>
      </c>
      <c r="R139" s="2">
        <v>43399.686099537037</v>
      </c>
      <c r="S139" s="2">
        <v>43399.686099537037</v>
      </c>
      <c r="T139" s="2">
        <v>43399.697268518517</v>
      </c>
      <c r="U139" s="2">
        <v>43399.701365740744</v>
      </c>
      <c r="V139" s="3"/>
      <c r="W139" s="8">
        <f t="shared" si="40"/>
        <v>43399.68178240741</v>
      </c>
      <c r="X139" s="9">
        <f t="shared" si="49"/>
        <v>1.0891203703067731E-2</v>
      </c>
      <c r="Y139" s="9">
        <f t="shared" si="50"/>
        <v>1.0891203703067731E-2</v>
      </c>
      <c r="Z139" s="10"/>
      <c r="AA139" s="10">
        <f t="shared" si="51"/>
        <v>0</v>
      </c>
      <c r="AB139" s="10">
        <f t="shared" si="52"/>
        <v>2.9166666645323858E-3</v>
      </c>
      <c r="AC139" s="10"/>
      <c r="AD139" s="10"/>
      <c r="AE139" s="71">
        <f t="shared" si="31"/>
        <v>43399.681250000001</v>
      </c>
      <c r="AF139" s="71">
        <f t="shared" si="32"/>
        <v>43399.695138888892</v>
      </c>
      <c r="AG139" s="26" t="str">
        <f t="shared" si="33"/>
        <v>43399.6812543399.6951388889</v>
      </c>
      <c r="AH139" s="26" t="e">
        <f>VLOOKUP(AG139,simple_survey!$M$841:$N$1083,2,FALSE)</f>
        <v>#N/A</v>
      </c>
    </row>
    <row r="140" spans="1:34" s="7" customFormat="1" hidden="1" x14ac:dyDescent="0.4">
      <c r="A140" s="16" t="str">
        <f t="shared" si="39"/>
        <v>-</v>
      </c>
      <c r="B140" s="16" t="str">
        <f t="shared" si="48"/>
        <v>-</v>
      </c>
      <c r="C140" s="7">
        <v>16</v>
      </c>
      <c r="D140" s="2">
        <v>43399.682337962964</v>
      </c>
      <c r="E140" s="3">
        <v>6725</v>
      </c>
      <c r="F140" s="3" t="s">
        <v>33</v>
      </c>
      <c r="G140" s="3">
        <v>2435</v>
      </c>
      <c r="H140" s="3">
        <v>1072</v>
      </c>
      <c r="I140" s="3">
        <v>6</v>
      </c>
      <c r="J140" s="3">
        <v>1</v>
      </c>
      <c r="K140" s="3"/>
      <c r="L140" s="2">
        <v>43399.685763888891</v>
      </c>
      <c r="M140" s="2">
        <v>43399.689189814817</v>
      </c>
      <c r="N140" s="3" t="s">
        <v>63</v>
      </c>
      <c r="O140" s="3" t="s">
        <v>64</v>
      </c>
      <c r="P140" s="3" t="s">
        <v>37</v>
      </c>
      <c r="Q140" s="3" t="s">
        <v>38</v>
      </c>
      <c r="R140" s="2">
        <v>43399.686284722222</v>
      </c>
      <c r="S140" s="2">
        <v>43399.686284722222</v>
      </c>
      <c r="T140" s="2">
        <v>43399.692997685182</v>
      </c>
      <c r="U140" s="2">
        <v>43399.692997685182</v>
      </c>
      <c r="V140" s="3"/>
      <c r="W140" s="8">
        <f t="shared" si="40"/>
        <v>43399.682337962964</v>
      </c>
      <c r="X140" s="9">
        <f t="shared" si="49"/>
        <v>3.425925926421769E-3</v>
      </c>
      <c r="Y140" s="9">
        <f t="shared" si="50"/>
        <v>3.425925926421769E-3</v>
      </c>
      <c r="Z140" s="10"/>
      <c r="AA140" s="10">
        <f t="shared" si="51"/>
        <v>0</v>
      </c>
      <c r="AB140" s="10">
        <f t="shared" si="52"/>
        <v>3.425925926421769E-3</v>
      </c>
      <c r="AC140" s="10"/>
      <c r="AD140" s="10"/>
      <c r="AE140" s="71">
        <f t="shared" si="31"/>
        <v>43399.681944444441</v>
      </c>
      <c r="AF140" s="71">
        <f t="shared" si="32"/>
        <v>43399.688888888886</v>
      </c>
      <c r="AG140" s="26" t="str">
        <f t="shared" si="33"/>
        <v>43399.681944444443399.6888888889</v>
      </c>
      <c r="AH140" s="26" t="e">
        <f>VLOOKUP(AG140,simple_survey!$M$841:$N$1083,2,FALSE)</f>
        <v>#N/A</v>
      </c>
    </row>
    <row r="141" spans="1:34" s="7" customFormat="1" x14ac:dyDescent="0.4">
      <c r="A141" s="16" t="str">
        <f t="shared" si="39"/>
        <v>★</v>
      </c>
      <c r="B141" s="16" t="str">
        <f t="shared" si="48"/>
        <v>-</v>
      </c>
      <c r="C141" s="7">
        <v>16</v>
      </c>
      <c r="D141" s="2">
        <v>43399.682858796295</v>
      </c>
      <c r="E141" s="3">
        <v>6726</v>
      </c>
      <c r="F141" s="3" t="s">
        <v>93</v>
      </c>
      <c r="G141" s="3">
        <v>0</v>
      </c>
      <c r="H141" s="3">
        <v>655</v>
      </c>
      <c r="I141" s="3">
        <v>10</v>
      </c>
      <c r="J141" s="3">
        <v>2</v>
      </c>
      <c r="K141" s="3"/>
      <c r="L141" s="2">
        <v>43399.722916666666</v>
      </c>
      <c r="M141" s="2">
        <v>43399.727766203701</v>
      </c>
      <c r="N141" s="3" t="s">
        <v>53</v>
      </c>
      <c r="O141" s="3" t="s">
        <v>54</v>
      </c>
      <c r="P141" s="3" t="s">
        <v>27</v>
      </c>
      <c r="Q141" s="3" t="s">
        <v>28</v>
      </c>
      <c r="R141" s="2">
        <v>43399.724351851852</v>
      </c>
      <c r="S141" s="2">
        <v>43399.726168981484</v>
      </c>
      <c r="T141" s="2">
        <v>43399.730682870373</v>
      </c>
      <c r="U141" s="2">
        <v>43399.732499999998</v>
      </c>
      <c r="V141" s="2">
        <v>43399.724351851852</v>
      </c>
      <c r="W141" s="8">
        <f t="shared" si="40"/>
        <v>43399.724351851852</v>
      </c>
      <c r="X141" s="9">
        <f t="shared" si="49"/>
        <v>4.8495370356249623E-3</v>
      </c>
      <c r="Y141" s="9">
        <f t="shared" si="50"/>
        <v>9.6990740712499246E-3</v>
      </c>
      <c r="Z141" s="10"/>
      <c r="AA141" s="10">
        <f t="shared" si="51"/>
        <v>0</v>
      </c>
      <c r="AB141" s="10">
        <f t="shared" si="52"/>
        <v>0</v>
      </c>
      <c r="AC141" s="10"/>
      <c r="AD141" s="10"/>
      <c r="AE141" s="71">
        <f t="shared" si="31"/>
        <v>43399.682638888888</v>
      </c>
      <c r="AF141" s="71">
        <f t="shared" si="32"/>
        <v>43399.727083333331</v>
      </c>
      <c r="AG141" s="26" t="str">
        <f t="shared" si="33"/>
        <v>43399.682638888943399.7270833333</v>
      </c>
      <c r="AH141" s="26" t="e">
        <f>VLOOKUP(AG141,simple_survey!$M$841:$N$1083,2,FALSE)</f>
        <v>#N/A</v>
      </c>
    </row>
    <row r="142" spans="1:34" s="7" customFormat="1" hidden="1" x14ac:dyDescent="0.4">
      <c r="A142" s="16" t="str">
        <f t="shared" si="39"/>
        <v>-</v>
      </c>
      <c r="B142" s="16" t="str">
        <f t="shared" si="48"/>
        <v>-</v>
      </c>
      <c r="C142" s="7">
        <v>16</v>
      </c>
      <c r="D142" s="2">
        <v>43399.68378472222</v>
      </c>
      <c r="E142" s="3">
        <v>6728</v>
      </c>
      <c r="F142" s="3" t="s">
        <v>18</v>
      </c>
      <c r="G142" s="3">
        <v>2306</v>
      </c>
      <c r="H142" s="3">
        <v>988</v>
      </c>
      <c r="I142" s="3">
        <v>5</v>
      </c>
      <c r="J142" s="3">
        <v>1</v>
      </c>
      <c r="K142" s="3"/>
      <c r="L142" s="2">
        <v>43399.688796296294</v>
      </c>
      <c r="M142" s="2">
        <v>43399.693472222221</v>
      </c>
      <c r="N142" s="3" t="s">
        <v>19</v>
      </c>
      <c r="O142" s="3" t="s">
        <v>20</v>
      </c>
      <c r="P142" s="3" t="s">
        <v>37</v>
      </c>
      <c r="Q142" s="3" t="s">
        <v>38</v>
      </c>
      <c r="R142" s="2">
        <v>43399.689074074071</v>
      </c>
      <c r="S142" s="2">
        <v>43399.690972222219</v>
      </c>
      <c r="T142" s="2">
        <v>43399.696828703702</v>
      </c>
      <c r="U142" s="2">
        <v>43399.699074074073</v>
      </c>
      <c r="V142" s="3"/>
      <c r="W142" s="8">
        <f t="shared" si="40"/>
        <v>43399.68378472222</v>
      </c>
      <c r="X142" s="9">
        <f t="shared" si="49"/>
        <v>4.6759259275859222E-3</v>
      </c>
      <c r="Y142" s="9">
        <f t="shared" si="50"/>
        <v>4.6759259275859222E-3</v>
      </c>
      <c r="Z142" s="10"/>
      <c r="AA142" s="10">
        <f t="shared" si="51"/>
        <v>0</v>
      </c>
      <c r="AB142" s="10">
        <f t="shared" si="52"/>
        <v>5.0115740741603076E-3</v>
      </c>
      <c r="AC142" s="10"/>
      <c r="AD142" s="10"/>
      <c r="AE142" s="71">
        <f t="shared" si="31"/>
        <v>43399.683333333334</v>
      </c>
      <c r="AF142" s="71">
        <f t="shared" si="32"/>
        <v>43399.693055555559</v>
      </c>
      <c r="AG142" s="26" t="str">
        <f t="shared" si="33"/>
        <v>43399.683333333343399.6930555556</v>
      </c>
      <c r="AH142" s="26" t="e">
        <f>VLOOKUP(AG142,simple_survey!$M$841:$N$1083,2,FALSE)</f>
        <v>#N/A</v>
      </c>
    </row>
    <row r="143" spans="1:34" s="7" customFormat="1" hidden="1" x14ac:dyDescent="0.4">
      <c r="A143" s="16" t="str">
        <f t="shared" si="39"/>
        <v>-</v>
      </c>
      <c r="B143" s="16" t="str">
        <f t="shared" si="48"/>
        <v>-</v>
      </c>
      <c r="C143" s="7">
        <v>16</v>
      </c>
      <c r="D143" s="2">
        <v>43399.684270833335</v>
      </c>
      <c r="E143" s="3">
        <v>6729</v>
      </c>
      <c r="F143" s="3" t="s">
        <v>33</v>
      </c>
      <c r="G143" s="3">
        <v>2051</v>
      </c>
      <c r="H143" s="3">
        <v>693</v>
      </c>
      <c r="I143" s="3">
        <v>5</v>
      </c>
      <c r="J143" s="3">
        <v>1</v>
      </c>
      <c r="K143" s="3"/>
      <c r="L143" s="2">
        <v>43399.686168981483</v>
      </c>
      <c r="M143" s="2">
        <v>43399.693414351852</v>
      </c>
      <c r="N143" s="3" t="s">
        <v>27</v>
      </c>
      <c r="O143" s="3" t="s">
        <v>28</v>
      </c>
      <c r="P143" s="3" t="s">
        <v>37</v>
      </c>
      <c r="Q143" s="3" t="s">
        <v>38</v>
      </c>
      <c r="R143" s="2">
        <v>43399.686365740738</v>
      </c>
      <c r="S143" s="2">
        <v>43399.686365740738</v>
      </c>
      <c r="T143" s="2">
        <v>43399.69872685185</v>
      </c>
      <c r="U143" s="2">
        <v>43399.69872685185</v>
      </c>
      <c r="V143" s="3"/>
      <c r="W143" s="8">
        <f t="shared" si="40"/>
        <v>43399.684270833335</v>
      </c>
      <c r="X143" s="9">
        <f t="shared" si="49"/>
        <v>7.2453703687642701E-3</v>
      </c>
      <c r="Y143" s="9">
        <f t="shared" si="50"/>
        <v>7.2453703687642701E-3</v>
      </c>
      <c r="Z143" s="10"/>
      <c r="AA143" s="10">
        <f t="shared" si="51"/>
        <v>0</v>
      </c>
      <c r="AB143" s="10">
        <f t="shared" si="52"/>
        <v>1.898148148029577E-3</v>
      </c>
      <c r="AC143" s="10"/>
      <c r="AD143" s="10"/>
      <c r="AE143" s="71">
        <f t="shared" si="31"/>
        <v>43399.684027777781</v>
      </c>
      <c r="AF143" s="71">
        <f t="shared" si="32"/>
        <v>43399.693055555559</v>
      </c>
      <c r="AG143" s="26" t="str">
        <f t="shared" si="33"/>
        <v>43399.684027777843399.6930555556</v>
      </c>
      <c r="AH143" s="26" t="e">
        <f>VLOOKUP(AG143,simple_survey!$M$841:$N$1083,2,FALSE)</f>
        <v>#N/A</v>
      </c>
    </row>
    <row r="144" spans="1:34" s="7" customFormat="1" hidden="1" x14ac:dyDescent="0.4">
      <c r="A144" s="16" t="str">
        <f t="shared" si="39"/>
        <v>-</v>
      </c>
      <c r="B144" s="16" t="str">
        <f t="shared" si="48"/>
        <v>-</v>
      </c>
      <c r="C144" s="7">
        <v>16</v>
      </c>
      <c r="D144" s="2">
        <v>43399.684756944444</v>
      </c>
      <c r="E144" s="3">
        <v>6730</v>
      </c>
      <c r="F144" s="3" t="s">
        <v>33</v>
      </c>
      <c r="G144" s="3">
        <v>4076</v>
      </c>
      <c r="H144" s="3">
        <v>375</v>
      </c>
      <c r="I144" s="3">
        <v>4</v>
      </c>
      <c r="J144" s="3">
        <v>2</v>
      </c>
      <c r="K144" s="3"/>
      <c r="L144" s="2">
        <v>43399.688414351855</v>
      </c>
      <c r="M144" s="2">
        <v>43399.698391203703</v>
      </c>
      <c r="N144" s="3" t="s">
        <v>41</v>
      </c>
      <c r="O144" s="3" t="s">
        <v>42</v>
      </c>
      <c r="P144" s="3" t="s">
        <v>34</v>
      </c>
      <c r="Q144" s="3" t="s">
        <v>35</v>
      </c>
      <c r="R144" s="2">
        <v>43399.688784722224</v>
      </c>
      <c r="S144" s="2">
        <v>43399.688784722224</v>
      </c>
      <c r="T144" s="2">
        <v>43399.704444444447</v>
      </c>
      <c r="U144" s="2">
        <v>43399.704444444447</v>
      </c>
      <c r="V144" s="3"/>
      <c r="W144" s="8">
        <f t="shared" si="40"/>
        <v>43399.684756944444</v>
      </c>
      <c r="X144" s="9">
        <f t="shared" si="49"/>
        <v>9.9768518484779634E-3</v>
      </c>
      <c r="Y144" s="9">
        <f t="shared" si="50"/>
        <v>1.9953703696955927E-2</v>
      </c>
      <c r="Z144" s="10"/>
      <c r="AA144" s="10">
        <f t="shared" si="51"/>
        <v>0</v>
      </c>
      <c r="AB144" s="10">
        <f t="shared" si="52"/>
        <v>3.6574074110831134E-3</v>
      </c>
      <c r="AC144" s="10"/>
      <c r="AD144" s="10"/>
      <c r="AE144" s="71">
        <f t="shared" si="31"/>
        <v>43399.68472222222</v>
      </c>
      <c r="AF144" s="71">
        <f t="shared" si="32"/>
        <v>43399.697916666664</v>
      </c>
      <c r="AG144" s="26" t="str">
        <f t="shared" si="33"/>
        <v>43399.684722222243399.6979166667</v>
      </c>
      <c r="AH144" s="26" t="e">
        <f>VLOOKUP(AG144,simple_survey!$M$841:$N$1083,2,FALSE)</f>
        <v>#N/A</v>
      </c>
    </row>
    <row r="145" spans="1:34" s="7" customFormat="1" hidden="1" x14ac:dyDescent="0.4">
      <c r="A145" s="16" t="str">
        <f t="shared" si="39"/>
        <v>-</v>
      </c>
      <c r="B145" s="16" t="str">
        <f t="shared" si="48"/>
        <v>-</v>
      </c>
      <c r="C145" s="7">
        <v>16</v>
      </c>
      <c r="D145" s="2">
        <v>43399.687256944446</v>
      </c>
      <c r="E145" s="3">
        <v>6731</v>
      </c>
      <c r="F145" s="3" t="s">
        <v>33</v>
      </c>
      <c r="G145" s="3">
        <v>4095</v>
      </c>
      <c r="H145" s="3">
        <v>319</v>
      </c>
      <c r="I145" s="3">
        <v>1</v>
      </c>
      <c r="J145" s="3">
        <v>1</v>
      </c>
      <c r="K145" s="3"/>
      <c r="L145" s="2">
        <v>43399.701493055552</v>
      </c>
      <c r="M145" s="2">
        <v>43399.70548611111</v>
      </c>
      <c r="N145" s="3" t="s">
        <v>41</v>
      </c>
      <c r="O145" s="3" t="s">
        <v>42</v>
      </c>
      <c r="P145" s="3" t="s">
        <v>31</v>
      </c>
      <c r="Q145" s="3" t="s">
        <v>32</v>
      </c>
      <c r="R145" s="2">
        <v>43399.693124999998</v>
      </c>
      <c r="S145" s="2">
        <v>43399.693865740737</v>
      </c>
      <c r="T145" s="2">
        <v>43399.702245370368</v>
      </c>
      <c r="U145" s="2">
        <v>43399.703333333331</v>
      </c>
      <c r="V145" s="3"/>
      <c r="W145" s="8">
        <f t="shared" si="40"/>
        <v>43399.687256944446</v>
      </c>
      <c r="X145" s="9">
        <f t="shared" si="49"/>
        <v>3.9930555576574989E-3</v>
      </c>
      <c r="Y145" s="9">
        <f t="shared" si="50"/>
        <v>3.9930555576574989E-3</v>
      </c>
      <c r="Z145" s="10"/>
      <c r="AA145" s="10">
        <f t="shared" si="51"/>
        <v>8.3680555544560775E-3</v>
      </c>
      <c r="AB145" s="10">
        <f t="shared" si="52"/>
        <v>1.4236111106583849E-2</v>
      </c>
      <c r="AC145" s="10"/>
      <c r="AD145" s="10"/>
      <c r="AE145" s="71">
        <f t="shared" si="31"/>
        <v>43399.686805555553</v>
      </c>
      <c r="AF145" s="71">
        <f t="shared" si="32"/>
        <v>43399.704861111109</v>
      </c>
      <c r="AG145" s="26" t="str">
        <f t="shared" si="33"/>
        <v>43399.686805555643399.7048611111</v>
      </c>
      <c r="AH145" s="73" t="str">
        <f>VLOOKUP(AG145,simple_survey!$M$841:$N$1083,2,FALSE)</f>
        <v>肯定的</v>
      </c>
    </row>
    <row r="146" spans="1:34" s="7" customFormat="1" hidden="1" x14ac:dyDescent="0.4">
      <c r="A146" s="16" t="str">
        <f t="shared" si="39"/>
        <v>-</v>
      </c>
      <c r="B146" s="16" t="str">
        <f t="shared" si="48"/>
        <v>-</v>
      </c>
      <c r="C146" s="7">
        <v>16</v>
      </c>
      <c r="D146" s="2">
        <v>43399.687650462962</v>
      </c>
      <c r="E146" s="3">
        <v>6732</v>
      </c>
      <c r="F146" s="3" t="s">
        <v>18</v>
      </c>
      <c r="G146" s="3">
        <v>4096</v>
      </c>
      <c r="H146" s="3">
        <v>1219</v>
      </c>
      <c r="I146" s="3">
        <v>1</v>
      </c>
      <c r="J146" s="3">
        <v>1</v>
      </c>
      <c r="K146" s="3"/>
      <c r="L146" s="2">
        <v>43399.701412037037</v>
      </c>
      <c r="M146" s="2">
        <v>43399.705393518518</v>
      </c>
      <c r="N146" s="3" t="s">
        <v>41</v>
      </c>
      <c r="O146" s="3" t="s">
        <v>42</v>
      </c>
      <c r="P146" s="3" t="s">
        <v>31</v>
      </c>
      <c r="Q146" s="3" t="s">
        <v>32</v>
      </c>
      <c r="R146" s="2">
        <v>43399.693518518521</v>
      </c>
      <c r="S146" s="2">
        <v>43399.693518518521</v>
      </c>
      <c r="T146" s="2">
        <v>43399.702986111108</v>
      </c>
      <c r="U146" s="2">
        <v>43399.702986111108</v>
      </c>
      <c r="V146" s="3"/>
      <c r="W146" s="8">
        <f t="shared" si="40"/>
        <v>43399.687650462962</v>
      </c>
      <c r="X146" s="9">
        <f t="shared" si="49"/>
        <v>3.9814814808778465E-3</v>
      </c>
      <c r="Y146" s="9">
        <f t="shared" si="50"/>
        <v>3.9814814808778465E-3</v>
      </c>
      <c r="Z146" s="10"/>
      <c r="AA146" s="10">
        <f t="shared" si="51"/>
        <v>7.8935185156296939E-3</v>
      </c>
      <c r="AB146" s="10">
        <f t="shared" si="52"/>
        <v>1.3761574075033423E-2</v>
      </c>
      <c r="AC146" s="10"/>
      <c r="AD146" s="10"/>
      <c r="AE146" s="71">
        <f t="shared" si="31"/>
        <v>43399.6875</v>
      </c>
      <c r="AF146" s="71">
        <f t="shared" si="32"/>
        <v>43399.704861111109</v>
      </c>
      <c r="AG146" s="26" t="str">
        <f t="shared" si="33"/>
        <v>43399.687543399.7048611111</v>
      </c>
      <c r="AH146" s="73" t="str">
        <f>VLOOKUP(AG146,simple_survey!$M$841:$N$1083,2,FALSE)</f>
        <v>肯定的</v>
      </c>
    </row>
    <row r="147" spans="1:34" s="7" customFormat="1" hidden="1" x14ac:dyDescent="0.4">
      <c r="A147" s="16" t="str">
        <f t="shared" si="39"/>
        <v>-</v>
      </c>
      <c r="B147" s="16" t="str">
        <f t="shared" si="48"/>
        <v>-</v>
      </c>
      <c r="C147" s="7">
        <v>16</v>
      </c>
      <c r="D147" s="2">
        <v>43399.68787037037</v>
      </c>
      <c r="E147" s="3">
        <v>6733</v>
      </c>
      <c r="F147" s="3" t="s">
        <v>33</v>
      </c>
      <c r="G147" s="3">
        <v>4090</v>
      </c>
      <c r="H147" s="3">
        <v>430</v>
      </c>
      <c r="I147" s="3">
        <v>6</v>
      </c>
      <c r="J147" s="3">
        <v>4</v>
      </c>
      <c r="K147" s="3"/>
      <c r="L147" s="2">
        <v>43399.691481481481</v>
      </c>
      <c r="M147" s="2">
        <v>43399.69866898148</v>
      </c>
      <c r="N147" s="3" t="s">
        <v>37</v>
      </c>
      <c r="O147" s="3" t="s">
        <v>38</v>
      </c>
      <c r="P147" s="3" t="s">
        <v>80</v>
      </c>
      <c r="Q147" s="3" t="s">
        <v>81</v>
      </c>
      <c r="R147" s="2">
        <v>43399.69090277778</v>
      </c>
      <c r="S147" s="2">
        <v>43399.69090277778</v>
      </c>
      <c r="T147" s="2">
        <v>43399.701990740738</v>
      </c>
      <c r="U147" s="2">
        <v>43399.701990740738</v>
      </c>
      <c r="V147" s="3"/>
      <c r="W147" s="8">
        <f t="shared" si="40"/>
        <v>43399.68787037037</v>
      </c>
      <c r="X147" s="9">
        <f t="shared" si="49"/>
        <v>7.1874999994179234E-3</v>
      </c>
      <c r="Y147" s="9">
        <f t="shared" si="50"/>
        <v>2.8749999997671694E-2</v>
      </c>
      <c r="Z147" s="10"/>
      <c r="AA147" s="10">
        <f t="shared" si="51"/>
        <v>5.7870370073942468E-4</v>
      </c>
      <c r="AB147" s="10">
        <f t="shared" si="52"/>
        <v>3.6111111112404615E-3</v>
      </c>
      <c r="AC147" s="10"/>
      <c r="AD147" s="10"/>
      <c r="AE147" s="71">
        <f t="shared" si="31"/>
        <v>43399.6875</v>
      </c>
      <c r="AF147" s="71">
        <f t="shared" si="32"/>
        <v>43399.698611111111</v>
      </c>
      <c r="AG147" s="26" t="str">
        <f t="shared" si="33"/>
        <v>43399.687543399.6986111111</v>
      </c>
      <c r="AH147" s="73" t="str">
        <f>VLOOKUP(AG147,simple_survey!$M$841:$N$1083,2,FALSE)</f>
        <v>肯定的</v>
      </c>
    </row>
    <row r="148" spans="1:34" s="7" customFormat="1" hidden="1" x14ac:dyDescent="0.4">
      <c r="A148" s="16" t="str">
        <f t="shared" si="39"/>
        <v>-</v>
      </c>
      <c r="B148" s="16" t="str">
        <f t="shared" si="48"/>
        <v>-</v>
      </c>
      <c r="C148" s="7">
        <v>16</v>
      </c>
      <c r="D148" s="2">
        <v>43399.689606481479</v>
      </c>
      <c r="E148" s="3">
        <v>6734</v>
      </c>
      <c r="F148" s="3" t="s">
        <v>33</v>
      </c>
      <c r="G148" s="3">
        <v>1281</v>
      </c>
      <c r="H148" s="3">
        <v>957</v>
      </c>
      <c r="I148" s="3">
        <v>8</v>
      </c>
      <c r="J148" s="3">
        <v>2</v>
      </c>
      <c r="K148" s="3"/>
      <c r="L148" s="2">
        <v>43399.697094907409</v>
      </c>
      <c r="M148" s="2">
        <v>43399.705625000002</v>
      </c>
      <c r="N148" s="3" t="s">
        <v>55</v>
      </c>
      <c r="O148" s="3" t="s">
        <v>56</v>
      </c>
      <c r="P148" s="3" t="s">
        <v>31</v>
      </c>
      <c r="Q148" s="3" t="s">
        <v>32</v>
      </c>
      <c r="R148" s="2">
        <v>43399.696122685185</v>
      </c>
      <c r="S148" s="2">
        <v>43399.698819444442</v>
      </c>
      <c r="T148" s="2">
        <v>43399.70815972222</v>
      </c>
      <c r="U148" s="2">
        <v>43399.712199074071</v>
      </c>
      <c r="V148" s="3"/>
      <c r="W148" s="8">
        <f t="shared" si="40"/>
        <v>43399.689606481479</v>
      </c>
      <c r="X148" s="9">
        <f t="shared" si="49"/>
        <v>8.5300925929914229E-3</v>
      </c>
      <c r="Y148" s="9">
        <f t="shared" si="50"/>
        <v>1.7060185185982846E-2</v>
      </c>
      <c r="Z148" s="10"/>
      <c r="AA148" s="10">
        <f t="shared" si="51"/>
        <v>9.7222222393611446E-4</v>
      </c>
      <c r="AB148" s="10">
        <f t="shared" si="52"/>
        <v>7.4884259302052669E-3</v>
      </c>
      <c r="AC148" s="10"/>
      <c r="AD148" s="10"/>
      <c r="AE148" s="71">
        <f t="shared" si="31"/>
        <v>43399.689583333333</v>
      </c>
      <c r="AF148" s="71">
        <f t="shared" si="32"/>
        <v>43399.705555555556</v>
      </c>
      <c r="AG148" s="26" t="str">
        <f t="shared" si="33"/>
        <v>43399.689583333343399.7055555556</v>
      </c>
      <c r="AH148" s="26" t="e">
        <f>VLOOKUP(AG148,simple_survey!$M$841:$N$1083,2,FALSE)</f>
        <v>#N/A</v>
      </c>
    </row>
    <row r="149" spans="1:34" s="7" customFormat="1" hidden="1" x14ac:dyDescent="0.4">
      <c r="A149" s="16" t="str">
        <f t="shared" si="39"/>
        <v>-</v>
      </c>
      <c r="B149" s="16" t="str">
        <f t="shared" si="48"/>
        <v>-</v>
      </c>
      <c r="C149" s="7">
        <v>16</v>
      </c>
      <c r="D149" s="2">
        <v>43399.690960648149</v>
      </c>
      <c r="E149" s="3">
        <v>6735</v>
      </c>
      <c r="F149" s="3" t="s">
        <v>33</v>
      </c>
      <c r="G149" s="3">
        <v>4092</v>
      </c>
      <c r="H149" s="3">
        <v>1093</v>
      </c>
      <c r="I149" s="3">
        <v>8</v>
      </c>
      <c r="J149" s="3">
        <v>1</v>
      </c>
      <c r="K149" s="3"/>
      <c r="L149" s="2">
        <v>43399.693553240744</v>
      </c>
      <c r="M149" s="2">
        <v>43399.696793981479</v>
      </c>
      <c r="N149" s="3" t="s">
        <v>45</v>
      </c>
      <c r="O149" s="3" t="s">
        <v>92</v>
      </c>
      <c r="P149" s="3" t="s">
        <v>55</v>
      </c>
      <c r="Q149" s="3" t="s">
        <v>56</v>
      </c>
      <c r="R149" s="2">
        <v>43399.695879629631</v>
      </c>
      <c r="S149" s="2">
        <v>43399.695879629631</v>
      </c>
      <c r="T149" s="2">
        <v>43399.698819444442</v>
      </c>
      <c r="U149" s="2">
        <v>43399.698819444442</v>
      </c>
      <c r="V149" s="3"/>
      <c r="W149" s="8">
        <f t="shared" si="40"/>
        <v>43399.690960648149</v>
      </c>
      <c r="X149" s="9">
        <f t="shared" si="49"/>
        <v>3.2407407343271188E-3</v>
      </c>
      <c r="Y149" s="9">
        <f t="shared" si="50"/>
        <v>3.2407407343271188E-3</v>
      </c>
      <c r="Z149" s="10"/>
      <c r="AA149" s="10">
        <f t="shared" si="51"/>
        <v>0</v>
      </c>
      <c r="AB149" s="10">
        <f t="shared" si="52"/>
        <v>2.5925925947376527E-3</v>
      </c>
      <c r="AC149" s="10"/>
      <c r="AD149" s="10"/>
      <c r="AE149" s="71">
        <f t="shared" ref="AE149:AE212" si="53">INT(D149*1440)/1440</f>
        <v>43399.69027777778</v>
      </c>
      <c r="AF149" s="71">
        <f t="shared" ref="AF149:AF212" si="54">INT(M149*1440)/1440</f>
        <v>43399.696527777778</v>
      </c>
      <c r="AG149" s="26" t="str">
        <f t="shared" ref="AG149:AG212" si="55">CONCATENATE(AE149,AF149)</f>
        <v>43399.690277777843399.6965277778</v>
      </c>
      <c r="AH149" s="26" t="e">
        <f>VLOOKUP(AG149,simple_survey!$M$841:$N$1083,2,FALSE)</f>
        <v>#N/A</v>
      </c>
    </row>
    <row r="150" spans="1:34" s="7" customFormat="1" hidden="1" x14ac:dyDescent="0.4">
      <c r="A150" s="16" t="str">
        <f>IF(V150&gt;0, "★", "-")</f>
        <v>-</v>
      </c>
      <c r="B150" s="16" t="str">
        <f t="shared" si="48"/>
        <v>-</v>
      </c>
      <c r="C150" s="7">
        <v>16</v>
      </c>
      <c r="D150" s="2">
        <v>43399.691990740743</v>
      </c>
      <c r="E150" s="3">
        <v>6736</v>
      </c>
      <c r="F150" s="3" t="s">
        <v>33</v>
      </c>
      <c r="G150" s="3">
        <v>4077</v>
      </c>
      <c r="H150" s="3">
        <v>422</v>
      </c>
      <c r="I150" s="3">
        <v>3</v>
      </c>
      <c r="J150" s="3">
        <v>1</v>
      </c>
      <c r="K150" s="3"/>
      <c r="L150" s="2">
        <v>43399.694016203706</v>
      </c>
      <c r="M150" s="2">
        <v>43399.702581018515</v>
      </c>
      <c r="N150" s="3" t="s">
        <v>65</v>
      </c>
      <c r="O150" s="3" t="s">
        <v>66</v>
      </c>
      <c r="P150" s="3" t="s">
        <v>27</v>
      </c>
      <c r="Q150" s="3" t="s">
        <v>28</v>
      </c>
      <c r="R150" s="2">
        <v>43399.694872685184</v>
      </c>
      <c r="S150" s="2">
        <v>43399.694872685184</v>
      </c>
      <c r="T150" s="2">
        <v>43399.704432870371</v>
      </c>
      <c r="U150" s="2">
        <v>43399.704432870371</v>
      </c>
      <c r="V150" s="3"/>
      <c r="W150" s="8">
        <f t="shared" si="40"/>
        <v>43399.691990740743</v>
      </c>
      <c r="X150" s="9">
        <f t="shared" si="49"/>
        <v>8.5648148087784648E-3</v>
      </c>
      <c r="Y150" s="9">
        <f t="shared" si="50"/>
        <v>8.5648148087784648E-3</v>
      </c>
      <c r="Z150" s="10"/>
      <c r="AA150" s="10">
        <f t="shared" si="51"/>
        <v>0</v>
      </c>
      <c r="AB150" s="10">
        <f t="shared" si="52"/>
        <v>2.0254629635019228E-3</v>
      </c>
      <c r="AC150" s="10"/>
      <c r="AD150" s="10"/>
      <c r="AE150" s="71">
        <f t="shared" si="53"/>
        <v>43399.691666666666</v>
      </c>
      <c r="AF150" s="71">
        <f t="shared" si="54"/>
        <v>43399.70208333333</v>
      </c>
      <c r="AG150" s="26" t="str">
        <f t="shared" si="55"/>
        <v>43399.691666666743399.7020833333</v>
      </c>
      <c r="AH150" s="26" t="e">
        <f>VLOOKUP(AG150,simple_survey!$M$841:$N$1083,2,FALSE)</f>
        <v>#N/A</v>
      </c>
    </row>
    <row r="151" spans="1:34" s="7" customFormat="1" hidden="1" x14ac:dyDescent="0.4">
      <c r="A151" s="16" t="str">
        <f>IF(V151&gt;0, "★", "-")</f>
        <v>-</v>
      </c>
      <c r="B151" s="16" t="str">
        <f t="shared" si="48"/>
        <v>-</v>
      </c>
      <c r="C151" s="7">
        <v>16</v>
      </c>
      <c r="D151" s="2">
        <v>43399.692106481481</v>
      </c>
      <c r="E151" s="3">
        <v>6737</v>
      </c>
      <c r="F151" s="3" t="s">
        <v>94</v>
      </c>
      <c r="G151" s="3">
        <v>0</v>
      </c>
      <c r="H151" s="3">
        <v>1080</v>
      </c>
      <c r="I151" s="3">
        <v>6</v>
      </c>
      <c r="J151" s="3">
        <v>2</v>
      </c>
      <c r="K151" s="3"/>
      <c r="L151" s="2">
        <v>43399.693749999999</v>
      </c>
      <c r="M151" s="2">
        <v>43399.700879629629</v>
      </c>
      <c r="N151" s="3" t="s">
        <v>46</v>
      </c>
      <c r="O151" s="3" t="s">
        <v>47</v>
      </c>
      <c r="P151" s="3" t="s">
        <v>70</v>
      </c>
      <c r="Q151" s="3" t="s">
        <v>71</v>
      </c>
      <c r="R151" s="2">
        <v>43399.695057870369</v>
      </c>
      <c r="S151" s="2">
        <v>43399.695057870369</v>
      </c>
      <c r="T151" s="2">
        <v>43399.706145833334</v>
      </c>
      <c r="U151" s="2">
        <v>43399.706145833334</v>
      </c>
      <c r="V151" s="3"/>
      <c r="W151" s="8">
        <f t="shared" si="40"/>
        <v>43399.692106481481</v>
      </c>
      <c r="X151" s="9">
        <f t="shared" si="49"/>
        <v>7.1296296300715767E-3</v>
      </c>
      <c r="Y151" s="9">
        <f t="shared" si="50"/>
        <v>1.4259259260143153E-2</v>
      </c>
      <c r="Z151" s="10"/>
      <c r="AA151" s="10">
        <f t="shared" si="51"/>
        <v>0</v>
      </c>
      <c r="AB151" s="10">
        <f t="shared" si="52"/>
        <v>1.6435185170848854E-3</v>
      </c>
      <c r="AC151" s="10"/>
      <c r="AD151" s="10"/>
      <c r="AE151" s="71">
        <f t="shared" si="53"/>
        <v>43399.691666666666</v>
      </c>
      <c r="AF151" s="71">
        <f t="shared" si="54"/>
        <v>43399.700694444444</v>
      </c>
      <c r="AG151" s="26" t="str">
        <f t="shared" si="55"/>
        <v>43399.691666666743399.7006944444</v>
      </c>
      <c r="AH151" s="26" t="e">
        <f>VLOOKUP(AG151,simple_survey!$M$841:$N$1083,2,FALSE)</f>
        <v>#N/A</v>
      </c>
    </row>
    <row r="152" spans="1:34" s="7" customFormat="1" hidden="1" x14ac:dyDescent="0.4">
      <c r="A152" s="16" t="str">
        <f>IF(V152&gt;0, "★", "-")</f>
        <v>-</v>
      </c>
      <c r="B152" s="16" t="str">
        <f t="shared" si="48"/>
        <v>-</v>
      </c>
      <c r="C152" s="7">
        <v>16</v>
      </c>
      <c r="D152" s="2">
        <v>43399.695439814815</v>
      </c>
      <c r="E152" s="3">
        <v>6738</v>
      </c>
      <c r="F152" s="3" t="s">
        <v>33</v>
      </c>
      <c r="G152" s="3">
        <v>1162</v>
      </c>
      <c r="H152" s="3">
        <v>647</v>
      </c>
      <c r="I152" s="3">
        <v>3</v>
      </c>
      <c r="J152" s="3">
        <v>2</v>
      </c>
      <c r="K152" s="3"/>
      <c r="L152" s="2">
        <v>43399.698773148149</v>
      </c>
      <c r="M152" s="2">
        <v>43399.708321759259</v>
      </c>
      <c r="N152" s="3" t="s">
        <v>68</v>
      </c>
      <c r="O152" s="3" t="s">
        <v>69</v>
      </c>
      <c r="P152" s="3" t="s">
        <v>63</v>
      </c>
      <c r="Q152" s="3" t="s">
        <v>64</v>
      </c>
      <c r="R152" s="2">
        <v>43399.701666666668</v>
      </c>
      <c r="S152" s="2">
        <v>43399.701666666668</v>
      </c>
      <c r="T152" s="2">
        <v>43399.716412037036</v>
      </c>
      <c r="U152" s="2">
        <v>43399.716412037036</v>
      </c>
      <c r="V152" s="3"/>
      <c r="W152" s="8">
        <f t="shared" si="40"/>
        <v>43399.695439814815</v>
      </c>
      <c r="X152" s="9">
        <f t="shared" si="49"/>
        <v>9.5486111094942316E-3</v>
      </c>
      <c r="Y152" s="9">
        <f t="shared" si="50"/>
        <v>1.9097222218988463E-2</v>
      </c>
      <c r="Z152" s="10"/>
      <c r="AA152" s="10">
        <f t="shared" si="51"/>
        <v>0</v>
      </c>
      <c r="AB152" s="10">
        <f t="shared" si="52"/>
        <v>3.3333333340124227E-3</v>
      </c>
      <c r="AC152" s="10"/>
      <c r="AD152" s="10"/>
      <c r="AE152" s="71">
        <f t="shared" si="53"/>
        <v>43399.695138888892</v>
      </c>
      <c r="AF152" s="71">
        <f t="shared" si="54"/>
        <v>43399.707638888889</v>
      </c>
      <c r="AG152" s="26" t="str">
        <f t="shared" si="55"/>
        <v>43399.695138888943399.7076388889</v>
      </c>
      <c r="AH152" s="26" t="e">
        <f>VLOOKUP(AG152,simple_survey!$M$841:$N$1083,2,FALSE)</f>
        <v>#N/A</v>
      </c>
    </row>
    <row r="153" spans="1:34" s="7" customFormat="1" hidden="1" x14ac:dyDescent="0.4">
      <c r="A153" s="16" t="str">
        <f t="shared" si="39"/>
        <v>-</v>
      </c>
      <c r="B153" s="16" t="str">
        <f t="shared" si="48"/>
        <v>-</v>
      </c>
      <c r="C153" s="7">
        <v>16</v>
      </c>
      <c r="D153" s="2">
        <v>43399.695439814815</v>
      </c>
      <c r="E153" s="3">
        <v>6739</v>
      </c>
      <c r="F153" s="3" t="s">
        <v>33</v>
      </c>
      <c r="G153" s="3">
        <v>1540</v>
      </c>
      <c r="H153" s="3">
        <v>640</v>
      </c>
      <c r="I153" s="3">
        <v>6</v>
      </c>
      <c r="J153" s="3">
        <v>4</v>
      </c>
      <c r="K153" s="3"/>
      <c r="L153" s="2">
        <v>43399.701226851852</v>
      </c>
      <c r="M153" s="2">
        <v>43399.711388888885</v>
      </c>
      <c r="N153" s="3" t="s">
        <v>70</v>
      </c>
      <c r="O153" s="3" t="s">
        <v>71</v>
      </c>
      <c r="P153" s="3" t="s">
        <v>76</v>
      </c>
      <c r="Q153" s="3" t="s">
        <v>77</v>
      </c>
      <c r="R153" s="2">
        <v>43399.704421296294</v>
      </c>
      <c r="S153" s="2">
        <v>43399.704421296294</v>
      </c>
      <c r="T153" s="2">
        <v>43399.718923611108</v>
      </c>
      <c r="U153" s="2">
        <v>43399.718923611108</v>
      </c>
      <c r="V153" s="3"/>
      <c r="W153" s="8">
        <f t="shared" si="40"/>
        <v>43399.695439814815</v>
      </c>
      <c r="X153" s="9">
        <f t="shared" si="49"/>
        <v>1.0162037033296656E-2</v>
      </c>
      <c r="Y153" s="9">
        <f t="shared" si="50"/>
        <v>4.0648148133186623E-2</v>
      </c>
      <c r="Z153" s="10"/>
      <c r="AA153" s="10">
        <f t="shared" si="51"/>
        <v>0</v>
      </c>
      <c r="AB153" s="10">
        <f t="shared" si="52"/>
        <v>5.7870370364980772E-3</v>
      </c>
      <c r="AC153" s="10"/>
      <c r="AD153" s="10"/>
      <c r="AE153" s="71">
        <f t="shared" si="53"/>
        <v>43399.695138888892</v>
      </c>
      <c r="AF153" s="71">
        <f t="shared" si="54"/>
        <v>43399.711111111108</v>
      </c>
      <c r="AG153" s="26" t="str">
        <f t="shared" si="55"/>
        <v>43399.695138888943399.7111111111</v>
      </c>
      <c r="AH153" s="73" t="str">
        <f>VLOOKUP(AG153,simple_survey!$M$841:$N$1083,2,FALSE)</f>
        <v>肯定的</v>
      </c>
    </row>
    <row r="154" spans="1:34" s="7" customFormat="1" x14ac:dyDescent="0.4">
      <c r="A154" s="16" t="str">
        <f t="shared" si="39"/>
        <v>★</v>
      </c>
      <c r="B154" s="16" t="str">
        <f t="shared" si="48"/>
        <v>-</v>
      </c>
      <c r="C154" s="7">
        <v>16</v>
      </c>
      <c r="D154" s="2">
        <v>43399.695671296293</v>
      </c>
      <c r="E154" s="3">
        <v>6740</v>
      </c>
      <c r="F154" s="3" t="s">
        <v>33</v>
      </c>
      <c r="G154" s="3">
        <v>3969</v>
      </c>
      <c r="H154" s="3">
        <v>922</v>
      </c>
      <c r="I154" s="3">
        <v>10</v>
      </c>
      <c r="J154" s="3">
        <v>2</v>
      </c>
      <c r="K154" s="3"/>
      <c r="L154" s="2">
        <v>43399.711481481485</v>
      </c>
      <c r="M154" s="2">
        <v>43399.732824074075</v>
      </c>
      <c r="N154" s="3" t="s">
        <v>23</v>
      </c>
      <c r="O154" s="3" t="s">
        <v>24</v>
      </c>
      <c r="P154" s="3" t="s">
        <v>70</v>
      </c>
      <c r="Q154" s="3" t="s">
        <v>71</v>
      </c>
      <c r="R154" s="2">
        <v>43399.71597222222</v>
      </c>
      <c r="S154" s="2">
        <v>43399.71597222222</v>
      </c>
      <c r="T154" s="2">
        <v>43399.739247685182</v>
      </c>
      <c r="U154" s="2">
        <v>43399.739247685182</v>
      </c>
      <c r="V154" s="2">
        <v>43399.71597222222</v>
      </c>
      <c r="W154" s="8">
        <f t="shared" si="40"/>
        <v>43399.71597222222</v>
      </c>
      <c r="X154" s="9">
        <f t="shared" si="49"/>
        <v>2.1342592590372078E-2</v>
      </c>
      <c r="Y154" s="9">
        <f t="shared" si="50"/>
        <v>4.2685185180744156E-2</v>
      </c>
      <c r="Z154" s="10"/>
      <c r="AA154" s="10">
        <f t="shared" si="51"/>
        <v>0</v>
      </c>
      <c r="AB154" s="10">
        <f t="shared" si="52"/>
        <v>0</v>
      </c>
      <c r="AC154" s="10"/>
      <c r="AD154" s="10"/>
      <c r="AE154" s="71">
        <f t="shared" si="53"/>
        <v>43399.695138888892</v>
      </c>
      <c r="AF154" s="71">
        <f t="shared" si="54"/>
        <v>43399.732638888891</v>
      </c>
      <c r="AG154" s="26" t="str">
        <f t="shared" si="55"/>
        <v>43399.695138888943399.7326388889</v>
      </c>
      <c r="AH154" s="26" t="e">
        <f>VLOOKUP(AG154,simple_survey!$M$841:$N$1083,2,FALSE)</f>
        <v>#N/A</v>
      </c>
    </row>
    <row r="155" spans="1:34" s="7" customFormat="1" hidden="1" x14ac:dyDescent="0.4">
      <c r="A155" s="16" t="str">
        <f t="shared" si="39"/>
        <v>-</v>
      </c>
      <c r="B155" s="16" t="str">
        <f t="shared" si="48"/>
        <v>-</v>
      </c>
      <c r="C155" s="7">
        <v>16</v>
      </c>
      <c r="D155" s="2">
        <v>43399.69667824074</v>
      </c>
      <c r="E155" s="3">
        <v>6742</v>
      </c>
      <c r="F155" s="3" t="s">
        <v>33</v>
      </c>
      <c r="G155" s="3">
        <v>2745</v>
      </c>
      <c r="H155" s="3">
        <v>1029</v>
      </c>
      <c r="I155" s="3">
        <v>8</v>
      </c>
      <c r="J155" s="3">
        <v>3</v>
      </c>
      <c r="K155" s="3"/>
      <c r="L155" s="2">
        <v>43399.700810185182</v>
      </c>
      <c r="M155" s="2">
        <v>43399.705763888887</v>
      </c>
      <c r="N155" s="3" t="s">
        <v>45</v>
      </c>
      <c r="O155" s="3" t="s">
        <v>92</v>
      </c>
      <c r="P155" s="3" t="s">
        <v>31</v>
      </c>
      <c r="Q155" s="3" t="s">
        <v>32</v>
      </c>
      <c r="R155" s="2">
        <v>43399.701747685183</v>
      </c>
      <c r="S155" s="2">
        <v>43399.701747685183</v>
      </c>
      <c r="T155" s="2">
        <v>43399.713240740741</v>
      </c>
      <c r="U155" s="2">
        <v>43399.713240740741</v>
      </c>
      <c r="V155" s="3"/>
      <c r="W155" s="8">
        <f t="shared" si="40"/>
        <v>43399.69667824074</v>
      </c>
      <c r="X155" s="9">
        <f t="shared" si="49"/>
        <v>4.9537037048139609E-3</v>
      </c>
      <c r="Y155" s="9">
        <f t="shared" si="50"/>
        <v>1.4861111114441883E-2</v>
      </c>
      <c r="AA155" s="10">
        <f t="shared" si="51"/>
        <v>0</v>
      </c>
      <c r="AB155" s="10">
        <f t="shared" si="52"/>
        <v>4.1319444426335394E-3</v>
      </c>
      <c r="AE155" s="71">
        <f t="shared" si="53"/>
        <v>43399.696527777778</v>
      </c>
      <c r="AF155" s="71">
        <f t="shared" si="54"/>
        <v>43399.705555555556</v>
      </c>
      <c r="AG155" s="26" t="str">
        <f t="shared" si="55"/>
        <v>43399.696527777843399.7055555556</v>
      </c>
      <c r="AH155" s="26" t="e">
        <f>VLOOKUP(AG155,simple_survey!$M$841:$N$1083,2,FALSE)</f>
        <v>#N/A</v>
      </c>
    </row>
    <row r="156" spans="1:34" s="7" customFormat="1" hidden="1" x14ac:dyDescent="0.4">
      <c r="A156" s="16" t="str">
        <f t="shared" si="39"/>
        <v>-</v>
      </c>
      <c r="B156" s="16" t="str">
        <f t="shared" si="48"/>
        <v>-</v>
      </c>
      <c r="C156" s="7">
        <v>16</v>
      </c>
      <c r="D156" s="2">
        <v>43399.696782407409</v>
      </c>
      <c r="E156" s="3">
        <v>6743</v>
      </c>
      <c r="F156" s="3" t="s">
        <v>33</v>
      </c>
      <c r="G156" s="3">
        <v>2435</v>
      </c>
      <c r="H156" s="3">
        <v>903</v>
      </c>
      <c r="I156" s="3">
        <v>5</v>
      </c>
      <c r="J156" s="3">
        <v>1</v>
      </c>
      <c r="K156" s="3"/>
      <c r="L156" s="2">
        <v>43399.702534722222</v>
      </c>
      <c r="M156" s="2">
        <v>43399.707094907404</v>
      </c>
      <c r="N156" s="3" t="s">
        <v>37</v>
      </c>
      <c r="O156" s="3" t="s">
        <v>38</v>
      </c>
      <c r="P156" s="3" t="s">
        <v>63</v>
      </c>
      <c r="Q156" s="3" t="s">
        <v>64</v>
      </c>
      <c r="R156" s="2">
        <v>43399.702210648145</v>
      </c>
      <c r="S156" s="2">
        <v>43399.708171296297</v>
      </c>
      <c r="T156" s="2">
        <v>43399.708356481482</v>
      </c>
      <c r="U156" s="2">
        <v>43399.715011574073</v>
      </c>
      <c r="V156" s="3"/>
      <c r="W156" s="8">
        <f t="shared" si="40"/>
        <v>43399.696782407409</v>
      </c>
      <c r="X156" s="9">
        <f t="shared" si="49"/>
        <v>4.5601851816172712E-3</v>
      </c>
      <c r="Y156" s="9">
        <f t="shared" si="50"/>
        <v>4.5601851816172712E-3</v>
      </c>
      <c r="Z156" s="10"/>
      <c r="AA156" s="10">
        <f t="shared" si="51"/>
        <v>3.2407407707069069E-4</v>
      </c>
      <c r="AB156" s="10">
        <f t="shared" si="52"/>
        <v>5.7523148134350777E-3</v>
      </c>
      <c r="AC156" s="10"/>
      <c r="AD156" s="10"/>
      <c r="AE156" s="71">
        <f t="shared" si="53"/>
        <v>43399.696527777778</v>
      </c>
      <c r="AF156" s="71">
        <f t="shared" si="54"/>
        <v>43399.706944444442</v>
      </c>
      <c r="AG156" s="26" t="str">
        <f t="shared" si="55"/>
        <v>43399.696527777843399.7069444444</v>
      </c>
      <c r="AH156" s="26" t="e">
        <f>VLOOKUP(AG156,simple_survey!$M$841:$N$1083,2,FALSE)</f>
        <v>#N/A</v>
      </c>
    </row>
    <row r="157" spans="1:34" s="7" customFormat="1" x14ac:dyDescent="0.4">
      <c r="A157" s="16" t="str">
        <f t="shared" si="39"/>
        <v>★</v>
      </c>
      <c r="B157" s="16" t="str">
        <f t="shared" si="48"/>
        <v>-</v>
      </c>
      <c r="C157" s="7">
        <v>16</v>
      </c>
      <c r="D157" s="2">
        <v>43399.696840277778</v>
      </c>
      <c r="E157" s="3">
        <v>6744</v>
      </c>
      <c r="F157" s="3" t="s">
        <v>33</v>
      </c>
      <c r="G157" s="3">
        <v>3615</v>
      </c>
      <c r="H157" s="3">
        <v>399</v>
      </c>
      <c r="I157" s="3">
        <v>4</v>
      </c>
      <c r="J157" s="3">
        <v>2</v>
      </c>
      <c r="K157" s="3"/>
      <c r="L157" s="2">
        <v>43399.714525462965</v>
      </c>
      <c r="M157" s="2">
        <v>43399.736446759256</v>
      </c>
      <c r="N157" s="3" t="s">
        <v>34</v>
      </c>
      <c r="O157" s="3" t="s">
        <v>35</v>
      </c>
      <c r="P157" s="3" t="s">
        <v>41</v>
      </c>
      <c r="Q157" s="3" t="s">
        <v>42</v>
      </c>
      <c r="R157" s="2">
        <v>43399.717361111114</v>
      </c>
      <c r="S157" s="2">
        <v>43399.717361111114</v>
      </c>
      <c r="T157" s="2">
        <v>43399.728981481479</v>
      </c>
      <c r="U157" s="2">
        <v>43399.7346412037</v>
      </c>
      <c r="V157" s="2">
        <v>43399.717361111114</v>
      </c>
      <c r="W157" s="8">
        <f t="shared" si="40"/>
        <v>43399.717361111114</v>
      </c>
      <c r="X157" s="9">
        <f t="shared" si="49"/>
        <v>2.1921296291111503E-2</v>
      </c>
      <c r="Y157" s="9">
        <f t="shared" si="50"/>
        <v>4.3842592582223006E-2</v>
      </c>
      <c r="Z157" s="10"/>
      <c r="AA157" s="10">
        <f t="shared" si="51"/>
        <v>0</v>
      </c>
      <c r="AB157" s="10">
        <f t="shared" si="52"/>
        <v>0</v>
      </c>
      <c r="AC157" s="10"/>
      <c r="AD157" s="10"/>
      <c r="AE157" s="71">
        <f t="shared" si="53"/>
        <v>43399.696527777778</v>
      </c>
      <c r="AF157" s="71">
        <f t="shared" si="54"/>
        <v>43399.736111111109</v>
      </c>
      <c r="AG157" s="26" t="str">
        <f t="shared" si="55"/>
        <v>43399.696527777843399.7361111111</v>
      </c>
      <c r="AH157" s="26" t="e">
        <f>VLOOKUP(AG157,simple_survey!$M$841:$N$1083,2,FALSE)</f>
        <v>#N/A</v>
      </c>
    </row>
    <row r="158" spans="1:34" s="7" customFormat="1" hidden="1" x14ac:dyDescent="0.4">
      <c r="A158" s="16" t="str">
        <f t="shared" si="39"/>
        <v>-</v>
      </c>
      <c r="B158" s="16" t="str">
        <f t="shared" si="48"/>
        <v>-</v>
      </c>
      <c r="C158" s="7">
        <v>16</v>
      </c>
      <c r="D158" s="2">
        <v>43399.699374999997</v>
      </c>
      <c r="E158" s="3">
        <v>6745</v>
      </c>
      <c r="F158" s="3" t="s">
        <v>94</v>
      </c>
      <c r="G158" s="3">
        <v>0</v>
      </c>
      <c r="H158" s="3">
        <v>332</v>
      </c>
      <c r="I158" s="3">
        <v>7</v>
      </c>
      <c r="J158" s="3">
        <v>1</v>
      </c>
      <c r="K158" s="3"/>
      <c r="L158" s="2">
        <v>43399.701481481483</v>
      </c>
      <c r="M158" s="2">
        <v>43399.710335648146</v>
      </c>
      <c r="N158" s="3" t="s">
        <v>65</v>
      </c>
      <c r="O158" s="3" t="s">
        <v>66</v>
      </c>
      <c r="P158" s="3" t="s">
        <v>57</v>
      </c>
      <c r="Q158" s="3" t="s">
        <v>58</v>
      </c>
      <c r="R158" s="2">
        <v>43399.701064814813</v>
      </c>
      <c r="S158" s="2">
        <v>43399.703101851854</v>
      </c>
      <c r="T158" s="2">
        <v>43399.710949074077</v>
      </c>
      <c r="U158" s="2">
        <v>43399.718819444446</v>
      </c>
      <c r="V158" s="3"/>
      <c r="W158" s="8">
        <f t="shared" si="40"/>
        <v>43399.699374999997</v>
      </c>
      <c r="X158" s="9">
        <f t="shared" si="49"/>
        <v>8.8541666627861559E-3</v>
      </c>
      <c r="Y158" s="9">
        <f t="shared" si="50"/>
        <v>8.8541666627861559E-3</v>
      </c>
      <c r="Z158" s="10"/>
      <c r="AA158" s="10">
        <f t="shared" si="51"/>
        <v>4.1666666948003694E-4</v>
      </c>
      <c r="AB158" s="10">
        <f t="shared" si="52"/>
        <v>2.1064814864075743E-3</v>
      </c>
      <c r="AC158" s="10"/>
      <c r="AD158" s="10"/>
      <c r="AE158" s="71">
        <f t="shared" si="53"/>
        <v>43399.699305555558</v>
      </c>
      <c r="AF158" s="71">
        <f t="shared" si="54"/>
        <v>43399.709722222222</v>
      </c>
      <c r="AG158" s="26" t="str">
        <f t="shared" si="55"/>
        <v>43399.699305555643399.7097222222</v>
      </c>
      <c r="AH158" s="26" t="e">
        <f>VLOOKUP(AG158,simple_survey!$M$841:$N$1083,2,FALSE)</f>
        <v>#N/A</v>
      </c>
    </row>
    <row r="159" spans="1:34" s="7" customFormat="1" hidden="1" x14ac:dyDescent="0.4">
      <c r="A159" s="16" t="str">
        <f t="shared" si="39"/>
        <v>-</v>
      </c>
      <c r="B159" s="16" t="str">
        <f t="shared" si="48"/>
        <v>-</v>
      </c>
      <c r="C159" s="7">
        <v>16</v>
      </c>
      <c r="D159" s="2">
        <v>43399.699467592596</v>
      </c>
      <c r="E159" s="3">
        <v>6746</v>
      </c>
      <c r="F159" s="3" t="s">
        <v>33</v>
      </c>
      <c r="G159" s="3">
        <v>4098</v>
      </c>
      <c r="H159" s="3">
        <v>1030</v>
      </c>
      <c r="I159" s="3">
        <v>9</v>
      </c>
      <c r="J159" s="3">
        <v>1</v>
      </c>
      <c r="K159" s="3"/>
      <c r="L159" s="2">
        <v>43399.704201388886</v>
      </c>
      <c r="M159" s="2">
        <v>43399.710775462961</v>
      </c>
      <c r="N159" s="3" t="s">
        <v>41</v>
      </c>
      <c r="O159" s="3" t="s">
        <v>42</v>
      </c>
      <c r="P159" s="3" t="s">
        <v>31</v>
      </c>
      <c r="Q159" s="3" t="s">
        <v>32</v>
      </c>
      <c r="R159" s="2">
        <v>43399.704675925925</v>
      </c>
      <c r="S159" s="2">
        <v>43399.70511574074</v>
      </c>
      <c r="T159" s="2">
        <v>43399.713796296295</v>
      </c>
      <c r="U159" s="2">
        <v>43399.716643518521</v>
      </c>
      <c r="V159" s="3"/>
      <c r="W159" s="8">
        <f t="shared" si="40"/>
        <v>43399.699467592596</v>
      </c>
      <c r="X159" s="9">
        <f t="shared" si="49"/>
        <v>6.5740740756154992E-3</v>
      </c>
      <c r="Y159" s="9">
        <f t="shared" si="50"/>
        <v>6.5740740756154992E-3</v>
      </c>
      <c r="Z159" s="10"/>
      <c r="AA159" s="10">
        <f t="shared" si="51"/>
        <v>0</v>
      </c>
      <c r="AB159" s="10">
        <f t="shared" si="52"/>
        <v>4.7337962896563113E-3</v>
      </c>
      <c r="AC159" s="10"/>
      <c r="AD159" s="10"/>
      <c r="AE159" s="71">
        <f t="shared" si="53"/>
        <v>43399.699305555558</v>
      </c>
      <c r="AF159" s="71">
        <f t="shared" si="54"/>
        <v>43399.710416666669</v>
      </c>
      <c r="AG159" s="26" t="str">
        <f t="shared" si="55"/>
        <v>43399.699305555643399.7104166667</v>
      </c>
      <c r="AH159" s="73" t="str">
        <f>VLOOKUP(AG159,simple_survey!$M$841:$N$1083,2,FALSE)</f>
        <v>肯定的</v>
      </c>
    </row>
    <row r="160" spans="1:34" s="7" customFormat="1" hidden="1" x14ac:dyDescent="0.4">
      <c r="A160" s="16" t="str">
        <f t="shared" si="39"/>
        <v>-</v>
      </c>
      <c r="B160" s="16" t="str">
        <f t="shared" si="48"/>
        <v>-</v>
      </c>
      <c r="C160" s="7">
        <v>16</v>
      </c>
      <c r="D160" s="2">
        <v>43399.700219907405</v>
      </c>
      <c r="E160" s="3">
        <v>6747</v>
      </c>
      <c r="F160" s="3" t="s">
        <v>33</v>
      </c>
      <c r="G160" s="3">
        <v>4025</v>
      </c>
      <c r="H160" s="3">
        <v>570</v>
      </c>
      <c r="I160" s="3">
        <v>7</v>
      </c>
      <c r="J160" s="3">
        <v>1</v>
      </c>
      <c r="K160" s="3"/>
      <c r="L160" s="2">
        <v>43399.701261574075</v>
      </c>
      <c r="M160" s="2">
        <v>43399.718969907408</v>
      </c>
      <c r="N160" s="3" t="s">
        <v>65</v>
      </c>
      <c r="O160" s="3" t="s">
        <v>66</v>
      </c>
      <c r="P160" s="3" t="s">
        <v>55</v>
      </c>
      <c r="Q160" s="3" t="s">
        <v>56</v>
      </c>
      <c r="R160" s="2">
        <v>43399.702060185184</v>
      </c>
      <c r="S160" s="2">
        <v>43399.702060185184</v>
      </c>
      <c r="T160" s="2">
        <v>43399.716678240744</v>
      </c>
      <c r="U160" s="2">
        <v>43399.72320601852</v>
      </c>
      <c r="V160" s="3"/>
      <c r="W160" s="8">
        <f t="shared" si="40"/>
        <v>43399.700219907405</v>
      </c>
      <c r="X160" s="9">
        <f t="shared" si="49"/>
        <v>1.7708333332848269E-2</v>
      </c>
      <c r="Y160" s="9">
        <f t="shared" si="50"/>
        <v>1.7708333332848269E-2</v>
      </c>
      <c r="Z160" s="10"/>
      <c r="AA160" s="10">
        <f t="shared" si="51"/>
        <v>0</v>
      </c>
      <c r="AB160" s="10">
        <f t="shared" si="52"/>
        <v>1.0416666700621136E-3</v>
      </c>
      <c r="AC160" s="10"/>
      <c r="AD160" s="10"/>
      <c r="AE160" s="71">
        <f t="shared" si="53"/>
        <v>43399.7</v>
      </c>
      <c r="AF160" s="71">
        <f t="shared" si="54"/>
        <v>43399.71875</v>
      </c>
      <c r="AG160" s="26" t="str">
        <f t="shared" si="55"/>
        <v>43399.743399.71875</v>
      </c>
      <c r="AH160" s="73" t="str">
        <f>VLOOKUP(AG160,simple_survey!$M$841:$N$1083,2,FALSE)</f>
        <v>肯定的</v>
      </c>
    </row>
    <row r="161" spans="1:36" s="7" customFormat="1" hidden="1" x14ac:dyDescent="0.4">
      <c r="A161" s="16" t="str">
        <f>IF(V161&gt;0, "★", "-")</f>
        <v>-</v>
      </c>
      <c r="B161" s="16" t="str">
        <f t="shared" si="48"/>
        <v>-</v>
      </c>
      <c r="C161" s="7">
        <v>16</v>
      </c>
      <c r="D161" s="2">
        <v>43399.701689814814</v>
      </c>
      <c r="E161" s="3">
        <v>6749</v>
      </c>
      <c r="F161" s="3" t="s">
        <v>33</v>
      </c>
      <c r="G161" s="3">
        <v>2171</v>
      </c>
      <c r="H161" s="3">
        <v>496</v>
      </c>
      <c r="I161" s="3">
        <v>5</v>
      </c>
      <c r="J161" s="3">
        <v>2</v>
      </c>
      <c r="K161" s="3"/>
      <c r="L161" s="2">
        <v>43399.702650462961</v>
      </c>
      <c r="M161" s="2">
        <v>43399.708668981482</v>
      </c>
      <c r="N161" s="3" t="s">
        <v>37</v>
      </c>
      <c r="O161" s="3" t="s">
        <v>38</v>
      </c>
      <c r="P161" s="3" t="s">
        <v>65</v>
      </c>
      <c r="Q161" s="3" t="s">
        <v>66</v>
      </c>
      <c r="R161" s="2">
        <v>43399.708518518521</v>
      </c>
      <c r="S161" s="2">
        <v>43399.708518518521</v>
      </c>
      <c r="T161" s="2">
        <v>43399.717303240737</v>
      </c>
      <c r="U161" s="2">
        <v>43399.717303240737</v>
      </c>
      <c r="V161" s="3"/>
      <c r="W161" s="8">
        <f t="shared" si="40"/>
        <v>43399.701689814814</v>
      </c>
      <c r="X161" s="9">
        <f t="shared" si="49"/>
        <v>6.0185185211594217E-3</v>
      </c>
      <c r="Y161" s="9">
        <f t="shared" si="50"/>
        <v>1.2037037042318843E-2</v>
      </c>
      <c r="Z161" s="10"/>
      <c r="AA161" s="10">
        <f t="shared" si="51"/>
        <v>0</v>
      </c>
      <c r="AB161" s="10">
        <f t="shared" si="52"/>
        <v>9.6064814715646207E-4</v>
      </c>
      <c r="AC161" s="10"/>
      <c r="AD161" s="10"/>
      <c r="AE161" s="71">
        <f t="shared" si="53"/>
        <v>43399.701388888891</v>
      </c>
      <c r="AF161" s="71">
        <f t="shared" si="54"/>
        <v>43399.708333333336</v>
      </c>
      <c r="AG161" s="26" t="str">
        <f t="shared" si="55"/>
        <v>43399.701388888943399.7083333333</v>
      </c>
      <c r="AH161" s="26" t="e">
        <f>VLOOKUP(AG161,simple_survey!$M$841:$N$1083,2,FALSE)</f>
        <v>#N/A</v>
      </c>
    </row>
    <row r="162" spans="1:36" s="7" customFormat="1" hidden="1" x14ac:dyDescent="0.4">
      <c r="A162" s="16" t="str">
        <f>IF(V162&gt;0, "★", "-")</f>
        <v>-</v>
      </c>
      <c r="B162" s="16" t="str">
        <f t="shared" si="48"/>
        <v>-</v>
      </c>
      <c r="C162" s="7">
        <v>16</v>
      </c>
      <c r="D162" s="2">
        <v>43399.702407407407</v>
      </c>
      <c r="E162" s="3">
        <v>6750</v>
      </c>
      <c r="F162" s="3" t="s">
        <v>18</v>
      </c>
      <c r="G162" s="3">
        <v>1334</v>
      </c>
      <c r="H162" s="3">
        <v>962</v>
      </c>
      <c r="I162" s="3">
        <v>9</v>
      </c>
      <c r="J162" s="3">
        <v>1</v>
      </c>
      <c r="K162" s="3"/>
      <c r="L162" s="2">
        <v>43399.703993055555</v>
      </c>
      <c r="M162" s="2">
        <v>43399.707303240742</v>
      </c>
      <c r="N162" s="3" t="s">
        <v>41</v>
      </c>
      <c r="O162" s="3" t="s">
        <v>42</v>
      </c>
      <c r="P162" s="3" t="s">
        <v>57</v>
      </c>
      <c r="Q162" s="3" t="s">
        <v>58</v>
      </c>
      <c r="R162" s="2">
        <v>43399.704768518517</v>
      </c>
      <c r="S162" s="2">
        <v>43399.704768518517</v>
      </c>
      <c r="T162" s="2">
        <v>43399.70888888889</v>
      </c>
      <c r="U162" s="2">
        <v>43399.70888888889</v>
      </c>
      <c r="V162" s="3"/>
      <c r="W162" s="8">
        <f t="shared" si="40"/>
        <v>43399.702407407407</v>
      </c>
      <c r="X162" s="9">
        <f t="shared" si="49"/>
        <v>3.3101851877290756E-3</v>
      </c>
      <c r="Y162" s="9">
        <f t="shared" si="50"/>
        <v>3.3101851877290756E-3</v>
      </c>
      <c r="Z162" s="10"/>
      <c r="AA162" s="10">
        <f t="shared" si="51"/>
        <v>0</v>
      </c>
      <c r="AB162" s="10">
        <f t="shared" si="52"/>
        <v>1.5856481477385387E-3</v>
      </c>
      <c r="AC162" s="10"/>
      <c r="AD162" s="10"/>
      <c r="AE162" s="71">
        <f t="shared" si="53"/>
        <v>43399.70208333333</v>
      </c>
      <c r="AF162" s="71">
        <f t="shared" si="54"/>
        <v>43399.706944444442</v>
      </c>
      <c r="AG162" s="26" t="str">
        <f t="shared" si="55"/>
        <v>43399.702083333343399.7069444444</v>
      </c>
      <c r="AH162" s="26" t="e">
        <f>VLOOKUP(AG162,simple_survey!$M$841:$N$1083,2,FALSE)</f>
        <v>#N/A</v>
      </c>
      <c r="AJ162" s="3"/>
    </row>
    <row r="163" spans="1:36" s="7" customFormat="1" hidden="1" x14ac:dyDescent="0.4">
      <c r="A163" s="16" t="str">
        <f t="shared" ref="A163:A172" si="56">IF(V163&gt;0, "★", "-")</f>
        <v>-</v>
      </c>
      <c r="B163" s="16" t="str">
        <f t="shared" ref="B163:B172" si="57">IF(K163&gt;0, "☆", "-")</f>
        <v>-</v>
      </c>
      <c r="C163" s="7">
        <v>16</v>
      </c>
      <c r="D163" s="2">
        <v>43399.704085648147</v>
      </c>
      <c r="E163" s="3">
        <v>6751</v>
      </c>
      <c r="F163" s="3" t="s">
        <v>33</v>
      </c>
      <c r="G163" s="3">
        <v>2547</v>
      </c>
      <c r="H163" s="3">
        <v>401</v>
      </c>
      <c r="I163" s="3">
        <v>5</v>
      </c>
      <c r="J163" s="3">
        <v>1</v>
      </c>
      <c r="K163" s="3"/>
      <c r="L163" s="2">
        <v>43399.708796296298</v>
      </c>
      <c r="M163" s="2">
        <v>43399.719560185185</v>
      </c>
      <c r="N163" s="3" t="s">
        <v>65</v>
      </c>
      <c r="O163" s="3" t="s">
        <v>66</v>
      </c>
      <c r="P163" s="3" t="s">
        <v>39</v>
      </c>
      <c r="Q163" s="3" t="s">
        <v>40</v>
      </c>
      <c r="R163" s="2">
        <v>43399.711562500001</v>
      </c>
      <c r="S163" s="2">
        <v>43399.711562500001</v>
      </c>
      <c r="T163" s="2">
        <v>43399.72378472222</v>
      </c>
      <c r="U163" s="2">
        <v>43399.72997685185</v>
      </c>
      <c r="V163" s="3"/>
      <c r="W163" s="8">
        <f t="shared" si="40"/>
        <v>43399.704085648147</v>
      </c>
      <c r="X163" s="9">
        <f t="shared" si="49"/>
        <v>1.0763888887595385E-2</v>
      </c>
      <c r="Y163" s="9">
        <f t="shared" si="50"/>
        <v>1.0763888887595385E-2</v>
      </c>
      <c r="Z163" s="10"/>
      <c r="AA163" s="10">
        <f t="shared" si="51"/>
        <v>0</v>
      </c>
      <c r="AB163" s="10">
        <f t="shared" si="52"/>
        <v>4.7106481506489217E-3</v>
      </c>
      <c r="AC163" s="10"/>
      <c r="AD163" s="10"/>
      <c r="AE163" s="71">
        <f t="shared" si="53"/>
        <v>43399.703472222223</v>
      </c>
      <c r="AF163" s="71">
        <f t="shared" si="54"/>
        <v>43399.719444444447</v>
      </c>
      <c r="AG163" s="26" t="str">
        <f t="shared" si="55"/>
        <v>43399.703472222243399.7194444444</v>
      </c>
      <c r="AH163" s="26" t="e">
        <f>VLOOKUP(AG163,simple_survey!$M$841:$N$1083,2,FALSE)</f>
        <v>#N/A</v>
      </c>
    </row>
    <row r="164" spans="1:36" s="7" customFormat="1" hidden="1" x14ac:dyDescent="0.4">
      <c r="A164" s="16" t="str">
        <f t="shared" si="56"/>
        <v>-</v>
      </c>
      <c r="B164" s="16" t="str">
        <f t="shared" si="57"/>
        <v>-</v>
      </c>
      <c r="C164" s="7">
        <v>16</v>
      </c>
      <c r="D164" s="2">
        <v>43399.706006944441</v>
      </c>
      <c r="E164" s="3">
        <v>6752</v>
      </c>
      <c r="F164" s="3" t="s">
        <v>93</v>
      </c>
      <c r="G164" s="3">
        <v>0</v>
      </c>
      <c r="H164" s="3">
        <v>1292</v>
      </c>
      <c r="I164" s="3">
        <v>1</v>
      </c>
      <c r="J164" s="3">
        <v>4</v>
      </c>
      <c r="K164" s="3"/>
      <c r="L164" s="2">
        <v>43399.712916666664</v>
      </c>
      <c r="M164" s="2">
        <v>43399.720601851855</v>
      </c>
      <c r="N164" s="3" t="s">
        <v>50</v>
      </c>
      <c r="O164" s="3" t="s">
        <v>51</v>
      </c>
      <c r="P164" s="3" t="s">
        <v>46</v>
      </c>
      <c r="Q164" s="3" t="s">
        <v>47</v>
      </c>
      <c r="R164" s="2">
        <v>43399.712835648148</v>
      </c>
      <c r="S164" s="2">
        <v>43399.712835648148</v>
      </c>
      <c r="T164" s="2">
        <v>43399.723171296297</v>
      </c>
      <c r="U164" s="2">
        <v>43399.723171296297</v>
      </c>
      <c r="V164" s="3"/>
      <c r="W164" s="8">
        <f t="shared" si="40"/>
        <v>43399.706006944441</v>
      </c>
      <c r="X164" s="9">
        <f t="shared" si="49"/>
        <v>7.6851851918036118E-3</v>
      </c>
      <c r="Y164" s="9">
        <f t="shared" si="50"/>
        <v>3.0740740767214447E-2</v>
      </c>
      <c r="Z164" s="10"/>
      <c r="AA164" s="10">
        <f t="shared" si="51"/>
        <v>8.1018515629693866E-5</v>
      </c>
      <c r="AB164" s="10">
        <f t="shared" si="52"/>
        <v>6.9097222221898846E-3</v>
      </c>
      <c r="AC164" s="10"/>
      <c r="AD164" s="10"/>
      <c r="AE164" s="71">
        <f t="shared" si="53"/>
        <v>43399.705555555556</v>
      </c>
      <c r="AF164" s="71">
        <f t="shared" si="54"/>
        <v>43399.720138888886</v>
      </c>
      <c r="AG164" s="26" t="str">
        <f t="shared" si="55"/>
        <v>43399.705555555643399.7201388889</v>
      </c>
      <c r="AH164" s="26" t="e">
        <f>VLOOKUP(AG164,simple_survey!$M$841:$N$1083,2,FALSE)</f>
        <v>#N/A</v>
      </c>
    </row>
    <row r="165" spans="1:36" s="7" customFormat="1" hidden="1" x14ac:dyDescent="0.4">
      <c r="A165" s="16" t="str">
        <f t="shared" si="56"/>
        <v>-</v>
      </c>
      <c r="B165" s="16" t="str">
        <f t="shared" si="57"/>
        <v>-</v>
      </c>
      <c r="C165" s="7">
        <v>16</v>
      </c>
      <c r="D165" s="2">
        <v>43399.706886574073</v>
      </c>
      <c r="E165" s="3">
        <v>6753</v>
      </c>
      <c r="F165" s="3" t="s">
        <v>33</v>
      </c>
      <c r="G165" s="3">
        <v>3993</v>
      </c>
      <c r="H165" s="3">
        <v>1137</v>
      </c>
      <c r="I165" s="3">
        <v>9</v>
      </c>
      <c r="J165" s="3">
        <v>1</v>
      </c>
      <c r="K165" s="3"/>
      <c r="L165" s="2">
        <v>43399.70789351852</v>
      </c>
      <c r="M165" s="2">
        <v>43399.721666666665</v>
      </c>
      <c r="N165" s="3" t="s">
        <v>57</v>
      </c>
      <c r="O165" s="3" t="s">
        <v>58</v>
      </c>
      <c r="P165" s="3" t="s">
        <v>65</v>
      </c>
      <c r="Q165" s="3" t="s">
        <v>66</v>
      </c>
      <c r="R165" s="2">
        <v>43399.710335648146</v>
      </c>
      <c r="S165" s="2">
        <v>43399.710335648146</v>
      </c>
      <c r="T165" s="2">
        <v>43399.727465277778</v>
      </c>
      <c r="U165" s="2">
        <v>43399.727465277778</v>
      </c>
      <c r="V165" s="3"/>
      <c r="W165" s="8">
        <f t="shared" si="40"/>
        <v>43399.706886574073</v>
      </c>
      <c r="X165" s="9">
        <f t="shared" si="49"/>
        <v>1.3773148144537117E-2</v>
      </c>
      <c r="Y165" s="9">
        <f t="shared" si="50"/>
        <v>1.3773148144537117E-2</v>
      </c>
      <c r="Z165" s="10"/>
      <c r="AA165" s="10">
        <f t="shared" si="51"/>
        <v>0</v>
      </c>
      <c r="AB165" s="10">
        <f t="shared" si="52"/>
        <v>1.006944446999114E-3</v>
      </c>
      <c r="AC165" s="10"/>
      <c r="AD165" s="10"/>
      <c r="AE165" s="71">
        <f t="shared" si="53"/>
        <v>43399.706250000003</v>
      </c>
      <c r="AF165" s="71">
        <f t="shared" si="54"/>
        <v>43399.72152777778</v>
      </c>
      <c r="AG165" s="26" t="str">
        <f t="shared" si="55"/>
        <v>43399.7062543399.7215277778</v>
      </c>
      <c r="AH165" s="26" t="e">
        <f>VLOOKUP(AG165,simple_survey!$M$841:$N$1083,2,FALSE)</f>
        <v>#N/A</v>
      </c>
    </row>
    <row r="166" spans="1:36" s="7" customFormat="1" hidden="1" x14ac:dyDescent="0.4">
      <c r="A166" s="16" t="str">
        <f t="shared" si="56"/>
        <v>-</v>
      </c>
      <c r="B166" s="16" t="str">
        <f t="shared" si="57"/>
        <v>-</v>
      </c>
      <c r="C166" s="7">
        <v>16</v>
      </c>
      <c r="D166" s="2">
        <v>43399.707048611112</v>
      </c>
      <c r="E166" s="3">
        <v>6754</v>
      </c>
      <c r="F166" s="3" t="s">
        <v>33</v>
      </c>
      <c r="G166" s="3">
        <v>1340</v>
      </c>
      <c r="H166" s="3">
        <v>916</v>
      </c>
      <c r="I166" s="3">
        <v>6</v>
      </c>
      <c r="J166" s="3">
        <v>1</v>
      </c>
      <c r="K166" s="3"/>
      <c r="L166" s="2">
        <v>43399.709513888891</v>
      </c>
      <c r="M166" s="2">
        <v>43399.712465277778</v>
      </c>
      <c r="N166" s="3" t="s">
        <v>37</v>
      </c>
      <c r="O166" s="3" t="s">
        <v>38</v>
      </c>
      <c r="P166" s="3" t="s">
        <v>46</v>
      </c>
      <c r="Q166" s="3" t="s">
        <v>47</v>
      </c>
      <c r="R166" s="2">
        <v>43399.714490740742</v>
      </c>
      <c r="S166" s="2">
        <v>43399.714490740742</v>
      </c>
      <c r="T166" s="2">
        <v>43399.719606481478</v>
      </c>
      <c r="U166" s="2">
        <v>43399.719606481478</v>
      </c>
      <c r="V166" s="3"/>
      <c r="W166" s="8">
        <f t="shared" si="40"/>
        <v>43399.707048611112</v>
      </c>
      <c r="X166" s="9">
        <f t="shared" si="49"/>
        <v>2.9513888875953853E-3</v>
      </c>
      <c r="Y166" s="9">
        <f t="shared" si="50"/>
        <v>2.9513888875953853E-3</v>
      </c>
      <c r="Z166" s="10"/>
      <c r="AA166" s="10">
        <f t="shared" si="51"/>
        <v>0</v>
      </c>
      <c r="AB166" s="10">
        <f t="shared" si="52"/>
        <v>2.4652777792653069E-3</v>
      </c>
      <c r="AC166" s="10"/>
      <c r="AD166" s="10"/>
      <c r="AE166" s="71">
        <f t="shared" si="53"/>
        <v>43399.706944444442</v>
      </c>
      <c r="AF166" s="71">
        <f t="shared" si="54"/>
        <v>43399.711805555555</v>
      </c>
      <c r="AG166" s="26" t="str">
        <f t="shared" si="55"/>
        <v>43399.706944444443399.7118055556</v>
      </c>
      <c r="AH166" s="73" t="str">
        <f>VLOOKUP(AG166,simple_survey!$M$841:$N$1083,2,FALSE)</f>
        <v>肯定的</v>
      </c>
    </row>
    <row r="167" spans="1:36" s="7" customFormat="1" hidden="1" x14ac:dyDescent="0.4">
      <c r="A167" s="16" t="str">
        <f t="shared" si="56"/>
        <v>-</v>
      </c>
      <c r="B167" s="16" t="str">
        <f t="shared" si="57"/>
        <v>-</v>
      </c>
      <c r="C167" s="7">
        <v>16</v>
      </c>
      <c r="D167" s="2">
        <v>43399.707986111112</v>
      </c>
      <c r="E167" s="3">
        <v>6755</v>
      </c>
      <c r="F167" s="3" t="s">
        <v>67</v>
      </c>
      <c r="G167" s="3">
        <v>3217</v>
      </c>
      <c r="H167" s="3">
        <v>396</v>
      </c>
      <c r="I167" s="3">
        <v>5</v>
      </c>
      <c r="J167" s="3">
        <v>1</v>
      </c>
      <c r="K167" s="3"/>
      <c r="L167" s="2">
        <v>43399.709131944444</v>
      </c>
      <c r="M167" s="2">
        <v>43399.713391203702</v>
      </c>
      <c r="N167" s="3" t="s">
        <v>65</v>
      </c>
      <c r="O167" s="3" t="s">
        <v>66</v>
      </c>
      <c r="P167" s="3" t="s">
        <v>25</v>
      </c>
      <c r="Q167" s="3" t="s">
        <v>26</v>
      </c>
      <c r="R167" s="2">
        <v>43399.709224537037</v>
      </c>
      <c r="S167" s="2">
        <v>43399.709224537037</v>
      </c>
      <c r="T167" s="2">
        <v>43399.719918981478</v>
      </c>
      <c r="U167" s="2">
        <v>43399.719918981478</v>
      </c>
      <c r="V167" s="3"/>
      <c r="W167" s="8">
        <f t="shared" si="40"/>
        <v>43399.707986111112</v>
      </c>
      <c r="X167" s="9">
        <f t="shared" si="49"/>
        <v>4.2592592581058852E-3</v>
      </c>
      <c r="Y167" s="9">
        <f t="shared" si="50"/>
        <v>4.2592592581058852E-3</v>
      </c>
      <c r="Z167" s="10"/>
      <c r="AA167" s="10">
        <f t="shared" si="51"/>
        <v>0</v>
      </c>
      <c r="AB167" s="10">
        <f t="shared" si="52"/>
        <v>1.1458333319751546E-3</v>
      </c>
      <c r="AC167" s="10"/>
      <c r="AD167" s="10"/>
      <c r="AE167" s="71">
        <f t="shared" si="53"/>
        <v>43399.707638888889</v>
      </c>
      <c r="AF167" s="71">
        <f t="shared" si="54"/>
        <v>43399.713194444441</v>
      </c>
      <c r="AG167" s="26" t="str">
        <f t="shared" si="55"/>
        <v>43399.707638888943399.7131944444</v>
      </c>
      <c r="AH167" s="26" t="e">
        <f>VLOOKUP(AG167,simple_survey!$M$841:$N$1083,2,FALSE)</f>
        <v>#N/A</v>
      </c>
    </row>
    <row r="168" spans="1:36" s="7" customFormat="1" hidden="1" x14ac:dyDescent="0.4">
      <c r="A168" s="16" t="str">
        <f t="shared" si="56"/>
        <v>-</v>
      </c>
      <c r="B168" s="16" t="str">
        <f t="shared" si="57"/>
        <v>☆</v>
      </c>
      <c r="C168" s="7">
        <v>16</v>
      </c>
      <c r="D168" s="2">
        <v>43399.669490740744</v>
      </c>
      <c r="E168" s="3">
        <v>6716</v>
      </c>
      <c r="F168" s="3" t="s">
        <v>94</v>
      </c>
      <c r="G168" s="3">
        <v>0</v>
      </c>
      <c r="H168" s="3">
        <v>1243</v>
      </c>
      <c r="I168" s="3">
        <v>10</v>
      </c>
      <c r="J168" s="3">
        <v>1</v>
      </c>
      <c r="K168" s="2">
        <v>43399.673217592594</v>
      </c>
      <c r="L168" s="3"/>
      <c r="M168" s="3"/>
      <c r="N168" s="3" t="s">
        <v>43</v>
      </c>
      <c r="O168" s="3" t="s">
        <v>44</v>
      </c>
      <c r="P168" s="3" t="s">
        <v>41</v>
      </c>
      <c r="Q168" s="3" t="s">
        <v>42</v>
      </c>
      <c r="R168" s="2">
        <v>43399.67527777778</v>
      </c>
      <c r="S168" s="3"/>
      <c r="T168" s="2">
        <v>43399.681041666663</v>
      </c>
      <c r="U168" s="3"/>
      <c r="V168" s="3"/>
      <c r="W168" s="8">
        <f>IF(V168&gt;0,V168,D168)</f>
        <v>43399.669490740744</v>
      </c>
      <c r="X168" s="9">
        <f>M168-L168</f>
        <v>0</v>
      </c>
      <c r="Y168" s="9">
        <f>X168*J168</f>
        <v>0</v>
      </c>
      <c r="Z168" s="10"/>
      <c r="AA168" s="10">
        <f>IF(IF(A168="☆",K168-R168,L168-R168)&lt;0,0,IF(A168="☆",K168-R168,L168-R168))</f>
        <v>0</v>
      </c>
      <c r="AB168" s="10">
        <f>IF(IF(B168="☆",(IF(K168&gt;R168,K168-W168,R168-W168)),L168-W168)&lt;0,0,IF(B168="☆",(IF(K168&gt;R168,K168-W168,R168-W168)),L168-W168))</f>
        <v>5.7870370364980772E-3</v>
      </c>
      <c r="AC168" s="10"/>
      <c r="AD168" s="10"/>
      <c r="AE168" s="71">
        <f t="shared" si="53"/>
        <v>43399.669444444444</v>
      </c>
      <c r="AF168" s="71">
        <f t="shared" si="54"/>
        <v>0</v>
      </c>
      <c r="AG168" s="26" t="str">
        <f t="shared" si="55"/>
        <v>43399.66944444440</v>
      </c>
      <c r="AH168" s="26" t="e">
        <f>VLOOKUP(AG168,simple_survey!$M$841:$N$1083,2,FALSE)</f>
        <v>#N/A</v>
      </c>
    </row>
    <row r="169" spans="1:36" s="7" customFormat="1" hidden="1" x14ac:dyDescent="0.4">
      <c r="A169" s="16" t="str">
        <f t="shared" si="56"/>
        <v>-</v>
      </c>
      <c r="B169" s="16" t="str">
        <f t="shared" si="57"/>
        <v>☆</v>
      </c>
      <c r="C169" s="7">
        <v>16</v>
      </c>
      <c r="D169" s="2">
        <v>43399.678796296299</v>
      </c>
      <c r="E169" s="3">
        <v>6721</v>
      </c>
      <c r="F169" s="3" t="s">
        <v>94</v>
      </c>
      <c r="G169" s="3">
        <v>0</v>
      </c>
      <c r="H169" s="3">
        <v>306</v>
      </c>
      <c r="I169" s="3">
        <v>7</v>
      </c>
      <c r="J169" s="3">
        <v>1</v>
      </c>
      <c r="K169" s="2">
        <v>43399.679155092592</v>
      </c>
      <c r="L169" s="3"/>
      <c r="M169" s="3"/>
      <c r="N169" s="3" t="s">
        <v>55</v>
      </c>
      <c r="O169" s="3" t="s">
        <v>56</v>
      </c>
      <c r="P169" s="3" t="s">
        <v>65</v>
      </c>
      <c r="Q169" s="3" t="s">
        <v>66</v>
      </c>
      <c r="R169" s="2">
        <v>43399.687731481485</v>
      </c>
      <c r="S169" s="3"/>
      <c r="T169" s="2">
        <v>43399.702210648145</v>
      </c>
      <c r="U169" s="3"/>
      <c r="V169" s="3"/>
      <c r="W169" s="8">
        <f>IF(V169&gt;0,V169,D169)</f>
        <v>43399.678796296299</v>
      </c>
      <c r="X169" s="9">
        <f>M169-L169</f>
        <v>0</v>
      </c>
      <c r="Y169" s="9">
        <f>X169*J169</f>
        <v>0</v>
      </c>
      <c r="Z169" s="10"/>
      <c r="AA169" s="10">
        <f>IF(IF(A169="☆",K169-R169,L169-R169)&lt;0,0,IF(A169="☆",K169-R169,L169-R169))</f>
        <v>0</v>
      </c>
      <c r="AB169" s="10">
        <f>IF(IF(B169="☆",(IF(K169&gt;R169,K169-W169,R169-W169)),L169-W169)&lt;0,0,IF(B169="☆",(IF(K169&gt;R169,K169-W169,R169-W169)),L169-W169))</f>
        <v>8.9351851856918074E-3</v>
      </c>
      <c r="AC169" s="10"/>
      <c r="AD169" s="10"/>
      <c r="AE169" s="71">
        <f t="shared" si="53"/>
        <v>43399.678472222222</v>
      </c>
      <c r="AF169" s="71">
        <f t="shared" si="54"/>
        <v>0</v>
      </c>
      <c r="AG169" s="26" t="str">
        <f t="shared" si="55"/>
        <v>43399.67847222220</v>
      </c>
      <c r="AH169" s="26" t="e">
        <f>VLOOKUP(AG169,simple_survey!$M$841:$N$1083,2,FALSE)</f>
        <v>#N/A</v>
      </c>
    </row>
    <row r="170" spans="1:36" s="7" customFormat="1" hidden="1" x14ac:dyDescent="0.4">
      <c r="A170" s="16" t="str">
        <f t="shared" si="56"/>
        <v>-</v>
      </c>
      <c r="B170" s="16" t="str">
        <f t="shared" si="57"/>
        <v>☆</v>
      </c>
      <c r="C170" s="7">
        <v>16</v>
      </c>
      <c r="D170" s="2">
        <v>43399.683692129627</v>
      </c>
      <c r="E170" s="3">
        <v>6727</v>
      </c>
      <c r="F170" s="3" t="s">
        <v>18</v>
      </c>
      <c r="G170" s="3">
        <v>4076</v>
      </c>
      <c r="H170" s="3">
        <v>590</v>
      </c>
      <c r="I170" s="3">
        <v>7</v>
      </c>
      <c r="J170" s="3">
        <v>2</v>
      </c>
      <c r="K170" s="2">
        <v>43399.684259259258</v>
      </c>
      <c r="L170" s="3"/>
      <c r="M170" s="3"/>
      <c r="N170" s="3" t="s">
        <v>34</v>
      </c>
      <c r="O170" s="3" t="s">
        <v>35</v>
      </c>
      <c r="P170" s="3" t="s">
        <v>19</v>
      </c>
      <c r="Q170" s="3" t="s">
        <v>20</v>
      </c>
      <c r="R170" s="2">
        <v>43399.690439814818</v>
      </c>
      <c r="S170" s="3"/>
      <c r="T170" s="2">
        <v>43399.694988425923</v>
      </c>
      <c r="U170" s="3"/>
      <c r="V170" s="3"/>
      <c r="W170" s="8">
        <f>IF(V170&gt;0,V170,D170)</f>
        <v>43399.683692129627</v>
      </c>
      <c r="X170" s="9">
        <f>M170-L170</f>
        <v>0</v>
      </c>
      <c r="Y170" s="9">
        <f>X170*J170</f>
        <v>0</v>
      </c>
      <c r="Z170" s="10"/>
      <c r="AA170" s="10">
        <f>IF(IF(A170="☆",K170-R170,L170-R170)&lt;0,0,IF(A170="☆",K170-R170,L170-R170))</f>
        <v>0</v>
      </c>
      <c r="AB170" s="10">
        <f>IF(IF(B170="☆",(IF(K170&gt;R170,K170-W170,R170-W170)),L170-W170)&lt;0,0,IF(B170="☆",(IF(K170&gt;R170,K170-W170,R170-W170)),L170-W170))</f>
        <v>6.7476851909304969E-3</v>
      </c>
      <c r="AC170" s="10"/>
      <c r="AD170" s="10"/>
      <c r="AE170" s="71">
        <f t="shared" si="53"/>
        <v>43399.683333333334</v>
      </c>
      <c r="AF170" s="71">
        <f t="shared" si="54"/>
        <v>0</v>
      </c>
      <c r="AG170" s="26" t="str">
        <f t="shared" si="55"/>
        <v>43399.68333333330</v>
      </c>
      <c r="AH170" s="26" t="e">
        <f>VLOOKUP(AG170,simple_survey!$M$841:$N$1083,2,FALSE)</f>
        <v>#N/A</v>
      </c>
    </row>
    <row r="171" spans="1:36" s="7" customFormat="1" hidden="1" x14ac:dyDescent="0.4">
      <c r="A171" s="16" t="str">
        <f t="shared" si="56"/>
        <v>-</v>
      </c>
      <c r="B171" s="16" t="str">
        <f t="shared" si="57"/>
        <v>☆</v>
      </c>
      <c r="C171" s="7">
        <v>16</v>
      </c>
      <c r="D171" s="2">
        <v>43399.696203703701</v>
      </c>
      <c r="E171" s="3">
        <v>6741</v>
      </c>
      <c r="F171" s="3" t="s">
        <v>33</v>
      </c>
      <c r="G171" s="3">
        <v>2435</v>
      </c>
      <c r="H171" s="3">
        <v>592</v>
      </c>
      <c r="I171" s="3">
        <v>7</v>
      </c>
      <c r="J171" s="3">
        <v>1</v>
      </c>
      <c r="K171" s="2">
        <v>43399.696446759262</v>
      </c>
      <c r="L171" s="3"/>
      <c r="M171" s="3"/>
      <c r="N171" s="3" t="s">
        <v>63</v>
      </c>
      <c r="O171" s="3" t="s">
        <v>64</v>
      </c>
      <c r="P171" s="3" t="s">
        <v>37</v>
      </c>
      <c r="Q171" s="3" t="s">
        <v>38</v>
      </c>
      <c r="R171" s="2">
        <v>43399.698576388888</v>
      </c>
      <c r="S171" s="3"/>
      <c r="T171" s="2">
        <v>43399.705289351848</v>
      </c>
      <c r="U171" s="3"/>
      <c r="V171" s="3"/>
      <c r="W171" s="8">
        <f>IF(V171&gt;0,V171,D171)</f>
        <v>43399.696203703701</v>
      </c>
      <c r="X171" s="9">
        <f>M171-L171</f>
        <v>0</v>
      </c>
      <c r="Y171" s="9">
        <f>X171*J171</f>
        <v>0</v>
      </c>
      <c r="Z171" s="10"/>
      <c r="AA171" s="10">
        <f>IF(IF(A171="☆",K171-R171,L171-R171)&lt;0,0,IF(A171="☆",K171-R171,L171-R171))</f>
        <v>0</v>
      </c>
      <c r="AB171" s="10">
        <f>IF(IF(B171="☆",(IF(K171&gt;R171,K171-W171,R171-W171)),L171-W171)&lt;0,0,IF(B171="☆",(IF(K171&gt;R171,K171-W171,R171-W171)),L171-W171))</f>
        <v>2.3726851868559606E-3</v>
      </c>
      <c r="AC171" s="10"/>
      <c r="AD171" s="10"/>
      <c r="AE171" s="71">
        <f t="shared" si="53"/>
        <v>43399.695833333331</v>
      </c>
      <c r="AF171" s="71">
        <f t="shared" si="54"/>
        <v>0</v>
      </c>
      <c r="AG171" s="26" t="str">
        <f t="shared" si="55"/>
        <v>43399.69583333330</v>
      </c>
      <c r="AH171" s="26" t="e">
        <f>VLOOKUP(AG171,simple_survey!$M$841:$N$1083,2,FALSE)</f>
        <v>#N/A</v>
      </c>
    </row>
    <row r="172" spans="1:36" s="12" customFormat="1" hidden="1" x14ac:dyDescent="0.4">
      <c r="A172" s="17" t="str">
        <f t="shared" si="56"/>
        <v>-</v>
      </c>
      <c r="B172" s="17" t="str">
        <f t="shared" si="57"/>
        <v>☆</v>
      </c>
      <c r="C172" s="12">
        <v>16</v>
      </c>
      <c r="D172" s="4">
        <v>43399.700925925928</v>
      </c>
      <c r="E172" s="5">
        <v>6748</v>
      </c>
      <c r="F172" s="5" t="s">
        <v>33</v>
      </c>
      <c r="G172" s="5">
        <v>2171</v>
      </c>
      <c r="H172" s="5">
        <v>1066</v>
      </c>
      <c r="I172" s="5">
        <v>7</v>
      </c>
      <c r="J172" s="5">
        <v>2</v>
      </c>
      <c r="K172" s="4">
        <v>43399.701377314814</v>
      </c>
      <c r="L172" s="5"/>
      <c r="M172" s="5"/>
      <c r="N172" s="5" t="s">
        <v>65</v>
      </c>
      <c r="O172" s="5" t="s">
        <v>66</v>
      </c>
      <c r="P172" s="5" t="s">
        <v>63</v>
      </c>
      <c r="Q172" s="5" t="s">
        <v>64</v>
      </c>
      <c r="R172" s="4">
        <v>43399.702407407407</v>
      </c>
      <c r="S172" s="5"/>
      <c r="T172" s="4">
        <v>43399.708437499998</v>
      </c>
      <c r="U172" s="5"/>
      <c r="V172" s="5"/>
      <c r="W172" s="13">
        <f>IF(V172&gt;0,V172,D172)</f>
        <v>43399.700925925928</v>
      </c>
      <c r="X172" s="18">
        <f>M172-L172</f>
        <v>0</v>
      </c>
      <c r="Y172" s="18">
        <f>X172*J172</f>
        <v>0</v>
      </c>
      <c r="Z172" s="19"/>
      <c r="AA172" s="19">
        <f>IF(IF(A172="☆",K172-R172,L172-R172)&lt;0,0,IF(A172="☆",K172-R172,L172-R172))</f>
        <v>0</v>
      </c>
      <c r="AB172" s="19">
        <f>IF(IF(B172="☆",(IF(K172&gt;R172,K172-W172,R172-W172)),L172-W172)&lt;0,0,IF(B172="☆",(IF(K172&gt;R172,K172-W172,R172-W172)),L172-W172))</f>
        <v>1.48148147854954E-3</v>
      </c>
      <c r="AC172" s="19"/>
      <c r="AD172" s="19"/>
      <c r="AE172" s="71">
        <f t="shared" si="53"/>
        <v>43399.700694444444</v>
      </c>
      <c r="AF172" s="71">
        <f t="shared" si="54"/>
        <v>0</v>
      </c>
      <c r="AG172" s="26" t="str">
        <f t="shared" si="55"/>
        <v>43399.70069444440</v>
      </c>
      <c r="AH172" s="26" t="e">
        <f>VLOOKUP(AG172,simple_survey!$M$841:$N$1083,2,FALSE)</f>
        <v>#N/A</v>
      </c>
    </row>
    <row r="173" spans="1:36" s="23" customFormat="1" hidden="1" x14ac:dyDescent="0.4">
      <c r="A173" s="20" t="str">
        <f>IF(V173&gt;0, "★", "-")</f>
        <v>-</v>
      </c>
      <c r="B173" s="20" t="str">
        <f t="shared" ref="B173:B188" si="58">IF(K173&gt;0, "☆", "-")</f>
        <v>-</v>
      </c>
      <c r="C173" s="23">
        <v>17</v>
      </c>
      <c r="D173" s="22">
        <v>43399.710590277777</v>
      </c>
      <c r="E173" s="21">
        <v>6757</v>
      </c>
      <c r="F173" s="21" t="s">
        <v>33</v>
      </c>
      <c r="G173" s="21">
        <v>1232</v>
      </c>
      <c r="H173" s="21">
        <v>557</v>
      </c>
      <c r="I173" s="21">
        <v>6</v>
      </c>
      <c r="J173" s="21">
        <v>1</v>
      </c>
      <c r="K173" s="21"/>
      <c r="L173" s="22">
        <v>43399.714074074072</v>
      </c>
      <c r="M173" s="22">
        <v>43399.72079861111</v>
      </c>
      <c r="N173" s="21" t="s">
        <v>31</v>
      </c>
      <c r="O173" s="21" t="s">
        <v>32</v>
      </c>
      <c r="P173" s="21" t="s">
        <v>55</v>
      </c>
      <c r="Q173" s="21" t="s">
        <v>56</v>
      </c>
      <c r="R173" s="22">
        <v>43399.716168981482</v>
      </c>
      <c r="S173" s="22">
        <v>43399.716168981482</v>
      </c>
      <c r="T173" s="22">
        <v>43399.724733796298</v>
      </c>
      <c r="U173" s="22">
        <v>43399.724733796298</v>
      </c>
      <c r="V173" s="21"/>
      <c r="W173" s="24">
        <f t="shared" si="40"/>
        <v>43399.710590277777</v>
      </c>
      <c r="X173" s="25">
        <f t="shared" si="49"/>
        <v>6.7245370373711921E-3</v>
      </c>
      <c r="Y173" s="25">
        <f t="shared" si="50"/>
        <v>6.7245370373711921E-3</v>
      </c>
      <c r="Z173" s="26">
        <f>SUM(Y173:Y203)</f>
        <v>0.28405092594039161</v>
      </c>
      <c r="AA173" s="26">
        <f t="shared" si="51"/>
        <v>0</v>
      </c>
      <c r="AB173" s="26">
        <f t="shared" si="52"/>
        <v>3.4837962957681157E-3</v>
      </c>
      <c r="AC173" s="26">
        <f>AVERAGE(AB173:AB203)</f>
        <v>5.3186728383783095E-3</v>
      </c>
      <c r="AD173" s="26">
        <f>MEDIAN(AB173:AB203)</f>
        <v>4.6354166661330964E-3</v>
      </c>
      <c r="AE173" s="71">
        <f t="shared" si="53"/>
        <v>43399.710416666669</v>
      </c>
      <c r="AF173" s="71">
        <f t="shared" si="54"/>
        <v>43399.720138888886</v>
      </c>
      <c r="AG173" s="26" t="str">
        <f t="shared" si="55"/>
        <v>43399.710416666743399.7201388889</v>
      </c>
      <c r="AH173" s="26" t="e">
        <f>VLOOKUP(AG173,simple_survey!$M$841:$N$1083,2,FALSE)</f>
        <v>#N/A</v>
      </c>
    </row>
    <row r="174" spans="1:36" s="7" customFormat="1" hidden="1" x14ac:dyDescent="0.4">
      <c r="A174" s="16" t="str">
        <f t="shared" si="39"/>
        <v>-</v>
      </c>
      <c r="B174" s="16" t="str">
        <f t="shared" si="58"/>
        <v>-</v>
      </c>
      <c r="C174" s="7">
        <v>17</v>
      </c>
      <c r="D174" s="2">
        <v>43399.711701388886</v>
      </c>
      <c r="E174" s="3">
        <v>6759</v>
      </c>
      <c r="F174" s="3" t="s">
        <v>94</v>
      </c>
      <c r="G174" s="3">
        <v>0</v>
      </c>
      <c r="H174" s="3">
        <v>982</v>
      </c>
      <c r="I174" s="3">
        <v>7</v>
      </c>
      <c r="J174" s="3">
        <v>1</v>
      </c>
      <c r="K174" s="3"/>
      <c r="L174" s="2">
        <v>43399.713958333334</v>
      </c>
      <c r="M174" s="2">
        <v>43399.730173611111</v>
      </c>
      <c r="N174" s="3" t="s">
        <v>53</v>
      </c>
      <c r="O174" s="3" t="s">
        <v>54</v>
      </c>
      <c r="P174" s="3" t="s">
        <v>23</v>
      </c>
      <c r="Q174" s="3" t="s">
        <v>24</v>
      </c>
      <c r="R174" s="2">
        <v>43399.71565972222</v>
      </c>
      <c r="S174" s="2">
        <v>43399.71565972222</v>
      </c>
      <c r="T174" s="2">
        <v>43399.735613425924</v>
      </c>
      <c r="U174" s="2">
        <v>43399.735613425924</v>
      </c>
      <c r="V174" s="3"/>
      <c r="W174" s="8">
        <f t="shared" si="40"/>
        <v>43399.711701388886</v>
      </c>
      <c r="X174" s="9">
        <f t="shared" si="49"/>
        <v>1.6215277777519077E-2</v>
      </c>
      <c r="Y174" s="9">
        <f t="shared" si="50"/>
        <v>1.6215277777519077E-2</v>
      </c>
      <c r="Z174" s="10"/>
      <c r="AA174" s="10">
        <f t="shared" si="51"/>
        <v>0</v>
      </c>
      <c r="AB174" s="10">
        <f t="shared" si="52"/>
        <v>2.2569444481632672E-3</v>
      </c>
      <c r="AC174" s="10"/>
      <c r="AD174" s="10"/>
      <c r="AE174" s="71">
        <f t="shared" si="53"/>
        <v>43399.711111111108</v>
      </c>
      <c r="AF174" s="71">
        <f t="shared" si="54"/>
        <v>43399.729861111111</v>
      </c>
      <c r="AG174" s="26" t="str">
        <f t="shared" si="55"/>
        <v>43399.711111111143399.7298611111</v>
      </c>
      <c r="AH174" s="26" t="e">
        <f>VLOOKUP(AG174,simple_survey!$M$841:$N$1083,2,FALSE)</f>
        <v>#N/A</v>
      </c>
    </row>
    <row r="175" spans="1:36" s="7" customFormat="1" hidden="1" x14ac:dyDescent="0.4">
      <c r="A175" s="16" t="str">
        <f t="shared" si="39"/>
        <v>-</v>
      </c>
      <c r="B175" s="16" t="str">
        <f t="shared" si="58"/>
        <v>-</v>
      </c>
      <c r="C175" s="7">
        <v>17</v>
      </c>
      <c r="D175" s="2">
        <v>43399.714247685188</v>
      </c>
      <c r="E175" s="3">
        <v>6760</v>
      </c>
      <c r="F175" s="3" t="s">
        <v>94</v>
      </c>
      <c r="G175" s="3">
        <v>0</v>
      </c>
      <c r="H175" s="3">
        <v>1132</v>
      </c>
      <c r="I175" s="3">
        <v>4</v>
      </c>
      <c r="J175" s="3">
        <v>1</v>
      </c>
      <c r="K175" s="3"/>
      <c r="L175" s="2">
        <v>43399.72278935185</v>
      </c>
      <c r="M175" s="2">
        <v>43399.733460648145</v>
      </c>
      <c r="N175" s="3" t="s">
        <v>65</v>
      </c>
      <c r="O175" s="3" t="s">
        <v>66</v>
      </c>
      <c r="P175" s="3" t="s">
        <v>57</v>
      </c>
      <c r="Q175" s="3" t="s">
        <v>58</v>
      </c>
      <c r="R175" s="2">
        <v>43399.71802083333</v>
      </c>
      <c r="S175" s="2">
        <v>43399.71802083333</v>
      </c>
      <c r="T175" s="2">
        <v>43399.731377314813</v>
      </c>
      <c r="U175" s="2">
        <v>43399.734826388885</v>
      </c>
      <c r="V175" s="3"/>
      <c r="W175" s="8">
        <f t="shared" si="40"/>
        <v>43399.714247685188</v>
      </c>
      <c r="X175" s="9">
        <f t="shared" si="49"/>
        <v>1.0671296295186039E-2</v>
      </c>
      <c r="Y175" s="9">
        <f t="shared" si="50"/>
        <v>1.0671296295186039E-2</v>
      </c>
      <c r="Z175" s="10"/>
      <c r="AA175" s="10">
        <f t="shared" si="51"/>
        <v>4.7685185199952684E-3</v>
      </c>
      <c r="AB175" s="10">
        <f t="shared" si="52"/>
        <v>8.5416666624951176E-3</v>
      </c>
      <c r="AC175" s="10"/>
      <c r="AD175" s="10"/>
      <c r="AE175" s="71">
        <f t="shared" si="53"/>
        <v>43399.713888888888</v>
      </c>
      <c r="AF175" s="71">
        <f t="shared" si="54"/>
        <v>43399.73333333333</v>
      </c>
      <c r="AG175" s="26" t="str">
        <f t="shared" si="55"/>
        <v>43399.713888888943399.7333333333</v>
      </c>
      <c r="AH175" s="26" t="e">
        <f>VLOOKUP(AG175,simple_survey!$M$841:$N$1083,2,FALSE)</f>
        <v>#N/A</v>
      </c>
    </row>
    <row r="176" spans="1:36" s="7" customFormat="1" hidden="1" x14ac:dyDescent="0.4">
      <c r="A176" s="16" t="str">
        <f t="shared" si="39"/>
        <v>-</v>
      </c>
      <c r="B176" s="16" t="str">
        <f t="shared" si="58"/>
        <v>-</v>
      </c>
      <c r="C176" s="7">
        <v>17</v>
      </c>
      <c r="D176" s="2">
        <v>43399.714444444442</v>
      </c>
      <c r="E176" s="3">
        <v>6761</v>
      </c>
      <c r="F176" s="3" t="s">
        <v>33</v>
      </c>
      <c r="G176" s="3">
        <v>1340</v>
      </c>
      <c r="H176" s="3">
        <v>394</v>
      </c>
      <c r="I176" s="3">
        <v>2</v>
      </c>
      <c r="J176" s="3">
        <v>1</v>
      </c>
      <c r="K176" s="3"/>
      <c r="L176" s="2">
        <v>43399.719571759262</v>
      </c>
      <c r="M176" s="2">
        <v>43399.730092592596</v>
      </c>
      <c r="N176" s="3" t="s">
        <v>46</v>
      </c>
      <c r="O176" s="3" t="s">
        <v>47</v>
      </c>
      <c r="P176" s="3" t="s">
        <v>37</v>
      </c>
      <c r="Q176" s="3" t="s">
        <v>38</v>
      </c>
      <c r="R176" s="2">
        <v>43399.720706018517</v>
      </c>
      <c r="S176" s="2">
        <v>43399.720706018517</v>
      </c>
      <c r="T176" s="2">
        <v>43399.729849537034</v>
      </c>
      <c r="U176" s="2">
        <v>43399.737870370373</v>
      </c>
      <c r="V176" s="3"/>
      <c r="W176" s="8">
        <f t="shared" si="40"/>
        <v>43399.714444444442</v>
      </c>
      <c r="X176" s="9">
        <f t="shared" si="49"/>
        <v>1.0520833333430346E-2</v>
      </c>
      <c r="Y176" s="9">
        <f t="shared" si="50"/>
        <v>1.0520833333430346E-2</v>
      </c>
      <c r="Z176" s="10"/>
      <c r="AA176" s="10">
        <f t="shared" si="51"/>
        <v>0</v>
      </c>
      <c r="AB176" s="10">
        <f t="shared" si="52"/>
        <v>5.1273148201289587E-3</v>
      </c>
      <c r="AC176" s="10"/>
      <c r="AD176" s="10"/>
      <c r="AE176" s="71">
        <f t="shared" si="53"/>
        <v>43399.713888888888</v>
      </c>
      <c r="AF176" s="71">
        <f t="shared" si="54"/>
        <v>43399.729861111111</v>
      </c>
      <c r="AG176" s="26" t="str">
        <f t="shared" si="55"/>
        <v>43399.713888888943399.7298611111</v>
      </c>
      <c r="AH176" s="26" t="e">
        <f>VLOOKUP(AG176,simple_survey!$M$841:$N$1083,2,FALSE)</f>
        <v>#N/A</v>
      </c>
    </row>
    <row r="177" spans="1:34" s="7" customFormat="1" hidden="1" x14ac:dyDescent="0.4">
      <c r="A177" s="16" t="str">
        <f t="shared" si="39"/>
        <v>-</v>
      </c>
      <c r="B177" s="16" t="str">
        <f t="shared" si="58"/>
        <v>-</v>
      </c>
      <c r="C177" s="7">
        <v>17</v>
      </c>
      <c r="D177" s="2">
        <v>43399.715115740742</v>
      </c>
      <c r="E177" s="3">
        <v>6762</v>
      </c>
      <c r="F177" s="3" t="s">
        <v>93</v>
      </c>
      <c r="G177" s="3">
        <v>0</v>
      </c>
      <c r="H177" s="3">
        <v>550</v>
      </c>
      <c r="I177" s="3">
        <v>5</v>
      </c>
      <c r="J177" s="3">
        <v>1</v>
      </c>
      <c r="K177" s="3"/>
      <c r="L177" s="2">
        <v>43399.723761574074</v>
      </c>
      <c r="M177" s="2">
        <v>43399.727696759262</v>
      </c>
      <c r="N177" s="3" t="s">
        <v>25</v>
      </c>
      <c r="O177" s="3" t="s">
        <v>26</v>
      </c>
      <c r="P177" s="3" t="s">
        <v>19</v>
      </c>
      <c r="Q177" s="3" t="s">
        <v>20</v>
      </c>
      <c r="R177" s="2">
        <v>43399.718807870369</v>
      </c>
      <c r="S177" s="2">
        <v>43399.724421296298</v>
      </c>
      <c r="T177" s="2">
        <v>43399.726574074077</v>
      </c>
      <c r="U177" s="2">
        <v>43399.732881944445</v>
      </c>
      <c r="V177" s="3"/>
      <c r="W177" s="8">
        <f t="shared" si="40"/>
        <v>43399.715115740742</v>
      </c>
      <c r="X177" s="9">
        <f t="shared" si="49"/>
        <v>3.9351851883111522E-3</v>
      </c>
      <c r="Y177" s="9">
        <f t="shared" si="50"/>
        <v>3.9351851883111522E-3</v>
      </c>
      <c r="Z177" s="10"/>
      <c r="AA177" s="10">
        <f t="shared" si="51"/>
        <v>4.9537037048139609E-3</v>
      </c>
      <c r="AB177" s="10">
        <f t="shared" si="52"/>
        <v>8.6458333316841163E-3</v>
      </c>
      <c r="AC177" s="10"/>
      <c r="AD177" s="10"/>
      <c r="AE177" s="71">
        <f t="shared" si="53"/>
        <v>43399.714583333334</v>
      </c>
      <c r="AF177" s="71">
        <f t="shared" si="54"/>
        <v>43399.727083333331</v>
      </c>
      <c r="AG177" s="26" t="str">
        <f t="shared" si="55"/>
        <v>43399.714583333343399.7270833333</v>
      </c>
      <c r="AH177" s="26" t="e">
        <f>VLOOKUP(AG177,simple_survey!$M$841:$N$1083,2,FALSE)</f>
        <v>#N/A</v>
      </c>
    </row>
    <row r="178" spans="1:34" s="7" customFormat="1" x14ac:dyDescent="0.4">
      <c r="A178" s="16" t="str">
        <f t="shared" si="39"/>
        <v>★</v>
      </c>
      <c r="B178" s="16" t="str">
        <f t="shared" si="58"/>
        <v>-</v>
      </c>
      <c r="C178" s="7">
        <v>17</v>
      </c>
      <c r="D178" s="2">
        <v>43399.718263888892</v>
      </c>
      <c r="E178" s="3">
        <v>6764</v>
      </c>
      <c r="F178" s="3" t="s">
        <v>33</v>
      </c>
      <c r="G178" s="3">
        <v>1605</v>
      </c>
      <c r="H178" s="3">
        <v>701</v>
      </c>
      <c r="I178" s="3">
        <v>8</v>
      </c>
      <c r="J178" s="3">
        <v>1</v>
      </c>
      <c r="K178" s="3"/>
      <c r="L178" s="2">
        <v>43399.741238425922</v>
      </c>
      <c r="M178" s="2">
        <v>43399.749479166669</v>
      </c>
      <c r="N178" s="3" t="s">
        <v>37</v>
      </c>
      <c r="O178" s="3" t="s">
        <v>38</v>
      </c>
      <c r="P178" s="3" t="s">
        <v>27</v>
      </c>
      <c r="Q178" s="3" t="s">
        <v>28</v>
      </c>
      <c r="R178" s="2">
        <v>43399.738888888889</v>
      </c>
      <c r="S178" s="2">
        <v>43399.739062499997</v>
      </c>
      <c r="T178" s="2">
        <v>43399.748726851853</v>
      </c>
      <c r="U178" s="2">
        <v>43399.748900462961</v>
      </c>
      <c r="V178" s="2">
        <v>43399.738888888889</v>
      </c>
      <c r="W178" s="8">
        <f t="shared" si="40"/>
        <v>43399.738888888889</v>
      </c>
      <c r="X178" s="9">
        <f t="shared" si="49"/>
        <v>8.2407407462596893E-3</v>
      </c>
      <c r="Y178" s="9">
        <f t="shared" si="50"/>
        <v>8.2407407462596893E-3</v>
      </c>
      <c r="Z178" s="10"/>
      <c r="AA178" s="10">
        <f t="shared" si="51"/>
        <v>2.3495370332966559E-3</v>
      </c>
      <c r="AB178" s="10">
        <f t="shared" si="52"/>
        <v>2.3495370332966559E-3</v>
      </c>
      <c r="AC178" s="10"/>
      <c r="AD178" s="10"/>
      <c r="AE178" s="71">
        <f t="shared" si="53"/>
        <v>43399.718055555553</v>
      </c>
      <c r="AF178" s="71">
        <f t="shared" si="54"/>
        <v>43399.749305555553</v>
      </c>
      <c r="AG178" s="26" t="str">
        <f t="shared" si="55"/>
        <v>43399.718055555643399.7493055556</v>
      </c>
      <c r="AH178" s="73" t="str">
        <f>VLOOKUP(AG178,simple_survey!$M$841:$N$1083,2,FALSE)</f>
        <v>肯定的</v>
      </c>
    </row>
    <row r="179" spans="1:34" s="7" customFormat="1" hidden="1" x14ac:dyDescent="0.4">
      <c r="A179" s="16" t="str">
        <f t="shared" si="39"/>
        <v>-</v>
      </c>
      <c r="B179" s="16" t="str">
        <f t="shared" si="58"/>
        <v>-</v>
      </c>
      <c r="C179" s="7">
        <v>17</v>
      </c>
      <c r="D179" s="2">
        <v>43399.71979166667</v>
      </c>
      <c r="E179" s="3">
        <v>6765</v>
      </c>
      <c r="F179" s="3" t="s">
        <v>93</v>
      </c>
      <c r="G179" s="3">
        <v>0</v>
      </c>
      <c r="H179" s="3">
        <v>883</v>
      </c>
      <c r="I179" s="3">
        <v>2</v>
      </c>
      <c r="J179" s="3">
        <v>2</v>
      </c>
      <c r="K179" s="3"/>
      <c r="L179" s="2">
        <v>43399.722627314812</v>
      </c>
      <c r="M179" s="2">
        <v>43399.727268518516</v>
      </c>
      <c r="N179" s="3" t="s">
        <v>46</v>
      </c>
      <c r="O179" s="3" t="s">
        <v>47</v>
      </c>
      <c r="P179" s="3" t="s">
        <v>19</v>
      </c>
      <c r="Q179" s="3" t="s">
        <v>20</v>
      </c>
      <c r="R179" s="2">
        <v>43399.722361111111</v>
      </c>
      <c r="S179" s="2">
        <v>43399.722361111111</v>
      </c>
      <c r="T179" s="2">
        <v>43399.730462962965</v>
      </c>
      <c r="U179" s="2">
        <v>43399.730462962965</v>
      </c>
      <c r="V179" s="3"/>
      <c r="W179" s="8">
        <f t="shared" si="40"/>
        <v>43399.71979166667</v>
      </c>
      <c r="X179" s="9">
        <f t="shared" si="49"/>
        <v>4.6412037045229226E-3</v>
      </c>
      <c r="Y179" s="9">
        <f t="shared" si="50"/>
        <v>9.2824074090458453E-3</v>
      </c>
      <c r="Z179" s="10"/>
      <c r="AA179" s="10">
        <f t="shared" si="51"/>
        <v>2.6620370044838637E-4</v>
      </c>
      <c r="AB179" s="10">
        <f t="shared" si="52"/>
        <v>2.8356481416267343E-3</v>
      </c>
      <c r="AC179" s="10"/>
      <c r="AD179" s="10"/>
      <c r="AE179" s="71">
        <f t="shared" si="53"/>
        <v>43399.719444444447</v>
      </c>
      <c r="AF179" s="71">
        <f t="shared" si="54"/>
        <v>43399.727083333331</v>
      </c>
      <c r="AG179" s="26" t="str">
        <f t="shared" si="55"/>
        <v>43399.719444444443399.7270833333</v>
      </c>
      <c r="AH179" s="26" t="e">
        <f>VLOOKUP(AG179,simple_survey!$M$841:$N$1083,2,FALSE)</f>
        <v>#N/A</v>
      </c>
    </row>
    <row r="180" spans="1:34" s="7" customFormat="1" hidden="1" x14ac:dyDescent="0.4">
      <c r="A180" s="16" t="str">
        <f t="shared" si="39"/>
        <v>-</v>
      </c>
      <c r="B180" s="16" t="str">
        <f t="shared" si="58"/>
        <v>-</v>
      </c>
      <c r="C180" s="7">
        <v>17</v>
      </c>
      <c r="D180" s="2">
        <v>43399.720092592594</v>
      </c>
      <c r="E180" s="3">
        <v>6766</v>
      </c>
      <c r="F180" s="3" t="s">
        <v>94</v>
      </c>
      <c r="G180" s="3">
        <v>0</v>
      </c>
      <c r="H180" s="3">
        <v>1206</v>
      </c>
      <c r="I180" s="3">
        <v>6</v>
      </c>
      <c r="J180" s="3">
        <v>1</v>
      </c>
      <c r="K180" s="3"/>
      <c r="L180" s="2">
        <v>43399.724027777775</v>
      </c>
      <c r="M180" s="2">
        <v>43399.734131944446</v>
      </c>
      <c r="N180" s="3" t="s">
        <v>53</v>
      </c>
      <c r="O180" s="3" t="s">
        <v>54</v>
      </c>
      <c r="P180" s="3" t="s">
        <v>19</v>
      </c>
      <c r="Q180" s="3" t="s">
        <v>20</v>
      </c>
      <c r="R180" s="2">
        <v>43399.726053240738</v>
      </c>
      <c r="S180" s="2">
        <v>43399.726053240738</v>
      </c>
      <c r="T180" s="2">
        <v>43399.733796296299</v>
      </c>
      <c r="U180" s="2">
        <v>43399.738668981481</v>
      </c>
      <c r="V180" s="3"/>
      <c r="W180" s="8">
        <f t="shared" si="40"/>
        <v>43399.720092592594</v>
      </c>
      <c r="X180" s="9">
        <f t="shared" si="49"/>
        <v>1.0104166671226267E-2</v>
      </c>
      <c r="Y180" s="9">
        <f t="shared" si="50"/>
        <v>1.0104166671226267E-2</v>
      </c>
      <c r="Z180" s="10"/>
      <c r="AA180" s="10">
        <f t="shared" si="51"/>
        <v>0</v>
      </c>
      <c r="AB180" s="10">
        <f t="shared" si="52"/>
        <v>3.9351851810351945E-3</v>
      </c>
      <c r="AC180" s="10"/>
      <c r="AD180" s="10"/>
      <c r="AE180" s="71">
        <f t="shared" si="53"/>
        <v>43399.719444444447</v>
      </c>
      <c r="AF180" s="71">
        <f t="shared" si="54"/>
        <v>43399.734027777777</v>
      </c>
      <c r="AG180" s="26" t="str">
        <f t="shared" si="55"/>
        <v>43399.719444444443399.7340277778</v>
      </c>
      <c r="AH180" s="26" t="e">
        <f>VLOOKUP(AG180,simple_survey!$M$841:$N$1083,2,FALSE)</f>
        <v>#N/A</v>
      </c>
    </row>
    <row r="181" spans="1:34" s="7" customFormat="1" hidden="1" x14ac:dyDescent="0.4">
      <c r="A181" s="16" t="str">
        <f t="shared" si="39"/>
        <v>-</v>
      </c>
      <c r="B181" s="16" t="str">
        <f t="shared" si="58"/>
        <v>-</v>
      </c>
      <c r="C181" s="7">
        <v>17</v>
      </c>
      <c r="D181" s="2">
        <v>43399.720532407409</v>
      </c>
      <c r="E181" s="3">
        <v>6767</v>
      </c>
      <c r="F181" s="3" t="s">
        <v>18</v>
      </c>
      <c r="G181" s="3">
        <v>3880</v>
      </c>
      <c r="H181" s="3">
        <v>1238</v>
      </c>
      <c r="I181" s="3">
        <v>8</v>
      </c>
      <c r="J181" s="3">
        <v>6</v>
      </c>
      <c r="K181" s="3"/>
      <c r="L181" s="2">
        <v>43399.727361111109</v>
      </c>
      <c r="M181" s="2">
        <v>43399.732951388891</v>
      </c>
      <c r="N181" s="3" t="s">
        <v>65</v>
      </c>
      <c r="O181" s="3" t="s">
        <v>66</v>
      </c>
      <c r="P181" s="3" t="s">
        <v>34</v>
      </c>
      <c r="Q181" s="3" t="s">
        <v>35</v>
      </c>
      <c r="R181" s="2">
        <v>43399.725937499999</v>
      </c>
      <c r="S181" s="2">
        <v>43399.725937499999</v>
      </c>
      <c r="T181" s="2">
        <v>43399.734143518515</v>
      </c>
      <c r="U181" s="2">
        <v>43399.734143518515</v>
      </c>
      <c r="V181" s="3"/>
      <c r="W181" s="8">
        <f t="shared" si="40"/>
        <v>43399.720532407409</v>
      </c>
      <c r="X181" s="9">
        <f t="shared" si="49"/>
        <v>5.5902777821756899E-3</v>
      </c>
      <c r="Y181" s="9">
        <f t="shared" si="50"/>
        <v>3.354166669305414E-2</v>
      </c>
      <c r="Z181" s="10"/>
      <c r="AA181" s="10">
        <f t="shared" si="51"/>
        <v>1.4236111092031933E-3</v>
      </c>
      <c r="AB181" s="10">
        <f t="shared" si="52"/>
        <v>6.8287036992842332E-3</v>
      </c>
      <c r="AC181" s="10"/>
      <c r="AD181" s="10"/>
      <c r="AE181" s="71">
        <f t="shared" si="53"/>
        <v>43399.720138888886</v>
      </c>
      <c r="AF181" s="71">
        <f t="shared" si="54"/>
        <v>43399.732638888891</v>
      </c>
      <c r="AG181" s="26" t="str">
        <f t="shared" si="55"/>
        <v>43399.720138888943399.7326388889</v>
      </c>
      <c r="AH181" s="73" t="str">
        <f>VLOOKUP(AG181,simple_survey!$M$841:$N$1083,2,FALSE)</f>
        <v>肯定的</v>
      </c>
    </row>
    <row r="182" spans="1:34" s="7" customFormat="1" hidden="1" x14ac:dyDescent="0.4">
      <c r="A182" s="16" t="str">
        <f>IF(V182&gt;0, "★", "-")</f>
        <v>-</v>
      </c>
      <c r="B182" s="16" t="str">
        <f t="shared" si="58"/>
        <v>-</v>
      </c>
      <c r="C182" s="7">
        <v>17</v>
      </c>
      <c r="D182" s="2">
        <v>43399.721886574072</v>
      </c>
      <c r="E182" s="3">
        <v>6768</v>
      </c>
      <c r="F182" s="3" t="s">
        <v>18</v>
      </c>
      <c r="G182" s="3">
        <v>4108</v>
      </c>
      <c r="H182" s="3">
        <v>1241</v>
      </c>
      <c r="I182" s="3">
        <v>9</v>
      </c>
      <c r="J182" s="3">
        <v>4</v>
      </c>
      <c r="K182" s="3"/>
      <c r="L182" s="2">
        <v>43399.724236111113</v>
      </c>
      <c r="M182" s="2">
        <v>43399.728368055556</v>
      </c>
      <c r="N182" s="3" t="s">
        <v>65</v>
      </c>
      <c r="O182" s="3" t="s">
        <v>66</v>
      </c>
      <c r="P182" s="3" t="s">
        <v>34</v>
      </c>
      <c r="Q182" s="3" t="s">
        <v>35</v>
      </c>
      <c r="R182" s="2">
        <v>43399.722916666666</v>
      </c>
      <c r="S182" s="2">
        <v>43399.722916666666</v>
      </c>
      <c r="T182" s="2">
        <v>43399.729733796295</v>
      </c>
      <c r="U182" s="2">
        <v>43399.729733796295</v>
      </c>
      <c r="V182" s="3"/>
      <c r="W182" s="8">
        <f t="shared" si="40"/>
        <v>43399.721886574072</v>
      </c>
      <c r="X182" s="9">
        <f t="shared" si="49"/>
        <v>4.1319444426335394E-3</v>
      </c>
      <c r="Y182" s="9">
        <f t="shared" si="50"/>
        <v>1.6527777770534158E-2</v>
      </c>
      <c r="Z182" s="10"/>
      <c r="AA182" s="10">
        <f t="shared" si="51"/>
        <v>1.3194444472901523E-3</v>
      </c>
      <c r="AB182" s="10">
        <f t="shared" si="52"/>
        <v>2.3495370405726135E-3</v>
      </c>
      <c r="AC182" s="10"/>
      <c r="AD182" s="10"/>
      <c r="AE182" s="71">
        <f t="shared" si="53"/>
        <v>43399.72152777778</v>
      </c>
      <c r="AF182" s="71">
        <f t="shared" si="54"/>
        <v>43399.727777777778</v>
      </c>
      <c r="AG182" s="26" t="str">
        <f t="shared" si="55"/>
        <v>43399.721527777843399.7277777778</v>
      </c>
      <c r="AH182" s="73" t="str">
        <f>VLOOKUP(AG182,simple_survey!$M$841:$N$1083,2,FALSE)</f>
        <v>肯定的</v>
      </c>
    </row>
    <row r="183" spans="1:34" s="7" customFormat="1" hidden="1" x14ac:dyDescent="0.4">
      <c r="A183" s="16" t="str">
        <f t="shared" si="39"/>
        <v>-</v>
      </c>
      <c r="B183" s="16" t="str">
        <f t="shared" si="58"/>
        <v>-</v>
      </c>
      <c r="C183" s="7">
        <v>17</v>
      </c>
      <c r="D183" s="2">
        <v>43399.722280092596</v>
      </c>
      <c r="E183" s="3">
        <v>6769</v>
      </c>
      <c r="F183" s="3" t="s">
        <v>33</v>
      </c>
      <c r="G183" s="3">
        <v>2471</v>
      </c>
      <c r="H183" s="3">
        <v>1102</v>
      </c>
      <c r="I183" s="3">
        <v>4</v>
      </c>
      <c r="J183" s="3">
        <v>1</v>
      </c>
      <c r="K183" s="3"/>
      <c r="L183" s="2">
        <v>43399.724328703705</v>
      </c>
      <c r="M183" s="2">
        <v>43399.730428240742</v>
      </c>
      <c r="N183" s="3" t="s">
        <v>65</v>
      </c>
      <c r="O183" s="3" t="s">
        <v>66</v>
      </c>
      <c r="P183" s="3" t="s">
        <v>68</v>
      </c>
      <c r="Q183" s="3" t="s">
        <v>69</v>
      </c>
      <c r="R183" s="2">
        <v>43399.72384259259</v>
      </c>
      <c r="S183" s="2">
        <v>43399.72384259259</v>
      </c>
      <c r="T183" s="2">
        <v>43399.731296296297</v>
      </c>
      <c r="U183" s="2">
        <v>43399.731296296297</v>
      </c>
      <c r="V183" s="3"/>
      <c r="W183" s="8">
        <f t="shared" si="40"/>
        <v>43399.722280092596</v>
      </c>
      <c r="X183" s="9">
        <f t="shared" si="49"/>
        <v>6.0995370367891155E-3</v>
      </c>
      <c r="Y183" s="9">
        <f t="shared" si="50"/>
        <v>6.0995370367891155E-3</v>
      </c>
      <c r="Z183" s="10"/>
      <c r="AA183" s="10">
        <f t="shared" si="51"/>
        <v>4.8611111560603604E-4</v>
      </c>
      <c r="AB183" s="10">
        <f t="shared" si="52"/>
        <v>2.0486111097852699E-3</v>
      </c>
      <c r="AC183" s="10"/>
      <c r="AD183" s="10"/>
      <c r="AE183" s="71">
        <f t="shared" si="53"/>
        <v>43399.722222222219</v>
      </c>
      <c r="AF183" s="71">
        <f t="shared" si="54"/>
        <v>43399.729861111111</v>
      </c>
      <c r="AG183" s="26" t="str">
        <f t="shared" si="55"/>
        <v>43399.722222222243399.7298611111</v>
      </c>
      <c r="AH183" s="26" t="e">
        <f>VLOOKUP(AG183,simple_survey!$M$841:$N$1083,2,FALSE)</f>
        <v>#N/A</v>
      </c>
    </row>
    <row r="184" spans="1:34" s="7" customFormat="1" x14ac:dyDescent="0.4">
      <c r="A184" s="16" t="str">
        <f t="shared" si="39"/>
        <v>★</v>
      </c>
      <c r="B184" s="16" t="str">
        <f t="shared" si="58"/>
        <v>-</v>
      </c>
      <c r="C184" s="7">
        <v>17</v>
      </c>
      <c r="D184" s="2">
        <v>43399.722314814811</v>
      </c>
      <c r="E184" s="3">
        <v>6770</v>
      </c>
      <c r="F184" s="3" t="s">
        <v>33</v>
      </c>
      <c r="G184" s="3">
        <v>1693</v>
      </c>
      <c r="H184" s="3">
        <v>365</v>
      </c>
      <c r="I184" s="3">
        <v>7</v>
      </c>
      <c r="J184" s="3">
        <v>2</v>
      </c>
      <c r="K184" s="3"/>
      <c r="L184" s="2">
        <v>43399.761620370373</v>
      </c>
      <c r="M184" s="2">
        <v>43399.771099537036</v>
      </c>
      <c r="N184" s="3" t="s">
        <v>65</v>
      </c>
      <c r="O184" s="3" t="s">
        <v>66</v>
      </c>
      <c r="P184" s="3" t="s">
        <v>23</v>
      </c>
      <c r="Q184" s="3" t="s">
        <v>24</v>
      </c>
      <c r="R184" s="2">
        <v>43399.763969907406</v>
      </c>
      <c r="S184" s="2">
        <v>43399.763969907406</v>
      </c>
      <c r="T184" s="2">
        <v>43399.76866898148</v>
      </c>
      <c r="U184" s="2">
        <v>43399.775231481479</v>
      </c>
      <c r="V184" s="2">
        <v>43399.763969907406</v>
      </c>
      <c r="W184" s="8">
        <f t="shared" si="40"/>
        <v>43399.763969907406</v>
      </c>
      <c r="X184" s="9">
        <f t="shared" si="49"/>
        <v>9.4791666633682325E-3</v>
      </c>
      <c r="Y184" s="9">
        <f t="shared" si="50"/>
        <v>1.8958333326736465E-2</v>
      </c>
      <c r="Z184" s="10"/>
      <c r="AA184" s="10">
        <f t="shared" si="51"/>
        <v>0</v>
      </c>
      <c r="AB184" s="10">
        <f t="shared" si="52"/>
        <v>0</v>
      </c>
      <c r="AC184" s="10"/>
      <c r="AD184" s="10"/>
      <c r="AE184" s="71">
        <f t="shared" si="53"/>
        <v>43399.722222222219</v>
      </c>
      <c r="AF184" s="71">
        <f t="shared" si="54"/>
        <v>43399.770833333336</v>
      </c>
      <c r="AG184" s="26" t="str">
        <f t="shared" si="55"/>
        <v>43399.722222222243399.7708333333</v>
      </c>
      <c r="AH184" s="26" t="e">
        <f>VLOOKUP(AG184,simple_survey!$M$841:$N$1083,2,FALSE)</f>
        <v>#N/A</v>
      </c>
    </row>
    <row r="185" spans="1:34" s="7" customFormat="1" hidden="1" x14ac:dyDescent="0.4">
      <c r="A185" s="16" t="str">
        <f>IF(V185&gt;0, "★", "-")</f>
        <v>-</v>
      </c>
      <c r="B185" s="16" t="str">
        <f t="shared" si="58"/>
        <v>-</v>
      </c>
      <c r="C185" s="7">
        <v>17</v>
      </c>
      <c r="D185" s="2">
        <v>43399.723275462966</v>
      </c>
      <c r="E185" s="3">
        <v>6772</v>
      </c>
      <c r="F185" s="3" t="s">
        <v>18</v>
      </c>
      <c r="G185" s="3">
        <v>1162</v>
      </c>
      <c r="H185" s="3">
        <v>1272</v>
      </c>
      <c r="I185" s="3">
        <v>3</v>
      </c>
      <c r="J185" s="3">
        <v>2</v>
      </c>
      <c r="K185" s="3"/>
      <c r="L185" s="2">
        <v>43399.726215277777</v>
      </c>
      <c r="M185" s="2">
        <v>43399.731747685182</v>
      </c>
      <c r="N185" s="3" t="s">
        <v>65</v>
      </c>
      <c r="O185" s="3" t="s">
        <v>66</v>
      </c>
      <c r="P185" s="3" t="s">
        <v>68</v>
      </c>
      <c r="Q185" s="3" t="s">
        <v>69</v>
      </c>
      <c r="R185" s="2">
        <v>43399.72760416667</v>
      </c>
      <c r="S185" s="2">
        <v>43399.72760416667</v>
      </c>
      <c r="T185" s="2">
        <v>43399.735752314817</v>
      </c>
      <c r="U185" s="2">
        <v>43399.735752314817</v>
      </c>
      <c r="V185" s="3"/>
      <c r="W185" s="8">
        <f t="shared" si="40"/>
        <v>43399.723275462966</v>
      </c>
      <c r="X185" s="9">
        <f t="shared" si="49"/>
        <v>5.5324074055533856E-3</v>
      </c>
      <c r="Y185" s="9">
        <f t="shared" si="50"/>
        <v>1.1064814811106771E-2</v>
      </c>
      <c r="Z185" s="10"/>
      <c r="AA185" s="10">
        <f t="shared" si="51"/>
        <v>0</v>
      </c>
      <c r="AB185" s="10">
        <f t="shared" si="52"/>
        <v>2.9398148108157329E-3</v>
      </c>
      <c r="AC185" s="10"/>
      <c r="AD185" s="10"/>
      <c r="AE185" s="71">
        <f t="shared" si="53"/>
        <v>43399.722916666666</v>
      </c>
      <c r="AF185" s="71">
        <f t="shared" si="54"/>
        <v>43399.731249999997</v>
      </c>
      <c r="AG185" s="26" t="str">
        <f t="shared" si="55"/>
        <v>43399.722916666743399.73125</v>
      </c>
      <c r="AH185" s="26" t="e">
        <f>VLOOKUP(AG185,simple_survey!$M$841:$N$1083,2,FALSE)</f>
        <v>#N/A</v>
      </c>
    </row>
    <row r="186" spans="1:34" s="7" customFormat="1" hidden="1" x14ac:dyDescent="0.4">
      <c r="A186" s="16" t="str">
        <f>IF(V186&gt;0, "★", "-")</f>
        <v>-</v>
      </c>
      <c r="B186" s="16" t="str">
        <f t="shared" si="58"/>
        <v>-</v>
      </c>
      <c r="C186" s="7">
        <v>17</v>
      </c>
      <c r="D186" s="2">
        <v>43399.724305555559</v>
      </c>
      <c r="E186" s="3">
        <v>6774</v>
      </c>
      <c r="F186" s="3" t="s">
        <v>93</v>
      </c>
      <c r="G186" s="3">
        <v>0</v>
      </c>
      <c r="H186" s="3">
        <v>789</v>
      </c>
      <c r="I186" s="3">
        <v>6</v>
      </c>
      <c r="J186" s="3">
        <v>2</v>
      </c>
      <c r="K186" s="3"/>
      <c r="L186" s="2">
        <v>43399.728622685187</v>
      </c>
      <c r="M186" s="2">
        <v>43399.740011574075</v>
      </c>
      <c r="N186" s="3" t="s">
        <v>46</v>
      </c>
      <c r="O186" s="3" t="s">
        <v>47</v>
      </c>
      <c r="P186" s="3" t="s">
        <v>27</v>
      </c>
      <c r="Q186" s="3" t="s">
        <v>28</v>
      </c>
      <c r="R186" s="2">
        <v>43399.730914351851</v>
      </c>
      <c r="S186" s="2">
        <v>43399.730914351851</v>
      </c>
      <c r="T186" s="2">
        <v>43399.745057870372</v>
      </c>
      <c r="U186" s="2">
        <v>43399.745057870372</v>
      </c>
      <c r="V186" s="3"/>
      <c r="W186" s="8">
        <f t="shared" si="40"/>
        <v>43399.724305555559</v>
      </c>
      <c r="X186" s="9">
        <f t="shared" si="49"/>
        <v>1.1388888888177462E-2</v>
      </c>
      <c r="Y186" s="9">
        <f t="shared" si="50"/>
        <v>2.2777777776354924E-2</v>
      </c>
      <c r="Z186" s="10"/>
      <c r="AA186" s="10">
        <f t="shared" si="51"/>
        <v>0</v>
      </c>
      <c r="AB186" s="10">
        <f t="shared" si="52"/>
        <v>4.3171296274522319E-3</v>
      </c>
      <c r="AC186" s="10"/>
      <c r="AD186" s="10"/>
      <c r="AE186" s="71">
        <f t="shared" si="53"/>
        <v>43399.724305555559</v>
      </c>
      <c r="AF186" s="71">
        <f t="shared" si="54"/>
        <v>43399.739583333336</v>
      </c>
      <c r="AG186" s="26" t="str">
        <f t="shared" si="55"/>
        <v>43399.724305555643399.7395833333</v>
      </c>
      <c r="AH186" s="26" t="e">
        <f>VLOOKUP(AG186,simple_survey!$M$841:$N$1083,2,FALSE)</f>
        <v>#N/A</v>
      </c>
    </row>
    <row r="187" spans="1:34" s="7" customFormat="1" hidden="1" x14ac:dyDescent="0.4">
      <c r="A187" s="16" t="str">
        <f t="shared" ref="A187:A194" si="59">IF(V187&gt;0, "★", "-")</f>
        <v>-</v>
      </c>
      <c r="B187" s="16" t="str">
        <f t="shared" si="58"/>
        <v>-</v>
      </c>
      <c r="C187" s="7">
        <v>17</v>
      </c>
      <c r="D187" s="2">
        <v>43399.728495370371</v>
      </c>
      <c r="E187" s="3">
        <v>6776</v>
      </c>
      <c r="F187" s="3" t="s">
        <v>18</v>
      </c>
      <c r="G187" s="3">
        <v>4086</v>
      </c>
      <c r="H187" s="3">
        <v>918</v>
      </c>
      <c r="I187" s="3">
        <v>5</v>
      </c>
      <c r="J187" s="3">
        <v>1</v>
      </c>
      <c r="K187" s="3"/>
      <c r="L187" s="2">
        <v>43399.735949074071</v>
      </c>
      <c r="M187" s="2">
        <v>43399.743807870371</v>
      </c>
      <c r="N187" s="3" t="s">
        <v>39</v>
      </c>
      <c r="O187" s="3" t="s">
        <v>40</v>
      </c>
      <c r="P187" s="3" t="s">
        <v>34</v>
      </c>
      <c r="Q187" s="3" t="s">
        <v>35</v>
      </c>
      <c r="R187" s="2">
        <v>43399.737581018519</v>
      </c>
      <c r="S187" s="2">
        <v>43399.737581018519</v>
      </c>
      <c r="T187" s="2">
        <v>43399.747604166667</v>
      </c>
      <c r="U187" s="2">
        <v>43399.747604166667</v>
      </c>
      <c r="V187" s="3"/>
      <c r="W187" s="8">
        <f t="shared" si="40"/>
        <v>43399.728495370371</v>
      </c>
      <c r="X187" s="9">
        <f t="shared" si="49"/>
        <v>7.8587962998426519E-3</v>
      </c>
      <c r="Y187" s="9">
        <f t="shared" si="50"/>
        <v>7.8587962998426519E-3</v>
      </c>
      <c r="Z187" s="10"/>
      <c r="AA187" s="10">
        <f t="shared" si="51"/>
        <v>0</v>
      </c>
      <c r="AB187" s="10">
        <f t="shared" si="52"/>
        <v>7.4537036998663098E-3</v>
      </c>
      <c r="AC187" s="10"/>
      <c r="AD187" s="10"/>
      <c r="AE187" s="71">
        <f t="shared" si="53"/>
        <v>43399.728472222225</v>
      </c>
      <c r="AF187" s="71">
        <f t="shared" si="54"/>
        <v>43399.743750000001</v>
      </c>
      <c r="AG187" s="26" t="str">
        <f t="shared" si="55"/>
        <v>43399.728472222243399.74375</v>
      </c>
      <c r="AH187" s="26" t="e">
        <f>VLOOKUP(AG187,simple_survey!$M$841:$N$1083,2,FALSE)</f>
        <v>#N/A</v>
      </c>
    </row>
    <row r="188" spans="1:34" s="7" customFormat="1" hidden="1" x14ac:dyDescent="0.4">
      <c r="A188" s="16" t="str">
        <f t="shared" si="59"/>
        <v>-</v>
      </c>
      <c r="B188" s="16" t="str">
        <f t="shared" si="58"/>
        <v>-</v>
      </c>
      <c r="C188" s="7">
        <v>17</v>
      </c>
      <c r="D188" s="2">
        <v>43399.728900462964</v>
      </c>
      <c r="E188" s="3">
        <v>6777</v>
      </c>
      <c r="F188" s="3" t="s">
        <v>18</v>
      </c>
      <c r="G188" s="3">
        <v>4109</v>
      </c>
      <c r="H188" s="3">
        <v>863</v>
      </c>
      <c r="I188" s="3">
        <v>9</v>
      </c>
      <c r="J188" s="3">
        <v>3</v>
      </c>
      <c r="K188" s="3"/>
      <c r="L188" s="2">
        <v>43399.737303240741</v>
      </c>
      <c r="M188" s="2">
        <v>43399.745879629627</v>
      </c>
      <c r="N188" s="3" t="s">
        <v>29</v>
      </c>
      <c r="O188" s="3" t="s">
        <v>30</v>
      </c>
      <c r="P188" s="3" t="s">
        <v>45</v>
      </c>
      <c r="Q188" s="3" t="s">
        <v>92</v>
      </c>
      <c r="R188" s="2">
        <v>43399.734120370369</v>
      </c>
      <c r="S188" s="2">
        <v>43399.734120370369</v>
      </c>
      <c r="T188" s="2">
        <v>43399.746400462966</v>
      </c>
      <c r="U188" s="2">
        <v>43399.750208333331</v>
      </c>
      <c r="V188" s="3"/>
      <c r="W188" s="8">
        <f t="shared" ref="W188:W250" si="60">IF(V188&gt;0,V188,D188)</f>
        <v>43399.728900462964</v>
      </c>
      <c r="X188" s="9">
        <f t="shared" si="49"/>
        <v>8.5763888855581172E-3</v>
      </c>
      <c r="Y188" s="9">
        <f t="shared" si="50"/>
        <v>2.5729166656674352E-2</v>
      </c>
      <c r="Z188" s="10"/>
      <c r="AA188" s="10">
        <f t="shared" si="51"/>
        <v>3.1828703722567298E-3</v>
      </c>
      <c r="AB188" s="10">
        <f t="shared" si="52"/>
        <v>8.4027777775190771E-3</v>
      </c>
      <c r="AC188" s="10"/>
      <c r="AD188" s="10"/>
      <c r="AE188" s="71">
        <f t="shared" si="53"/>
        <v>43399.728472222225</v>
      </c>
      <c r="AF188" s="71">
        <f t="shared" si="54"/>
        <v>43399.745833333334</v>
      </c>
      <c r="AG188" s="26" t="str">
        <f t="shared" si="55"/>
        <v>43399.728472222243399.7458333333</v>
      </c>
      <c r="AH188" s="73" t="str">
        <f>VLOOKUP(AG188,simple_survey!$M$841:$N$1083,2,FALSE)</f>
        <v>肯定的</v>
      </c>
    </row>
    <row r="189" spans="1:34" s="7" customFormat="1" hidden="1" x14ac:dyDescent="0.4">
      <c r="A189" s="16" t="str">
        <f t="shared" si="59"/>
        <v>-</v>
      </c>
      <c r="B189" s="16" t="str">
        <f t="shared" ref="B189:B194" si="61">IF(K189&gt;0, "☆", "-")</f>
        <v>-</v>
      </c>
      <c r="C189" s="7">
        <v>17</v>
      </c>
      <c r="D189" s="2">
        <v>43399.730081018519</v>
      </c>
      <c r="E189" s="3">
        <v>6779</v>
      </c>
      <c r="F189" s="3" t="s">
        <v>18</v>
      </c>
      <c r="G189" s="3">
        <v>1158</v>
      </c>
      <c r="H189" s="3">
        <v>1197</v>
      </c>
      <c r="I189" s="3">
        <v>7</v>
      </c>
      <c r="J189" s="3">
        <v>4</v>
      </c>
      <c r="K189" s="3"/>
      <c r="L189" s="2">
        <v>43399.734976851854</v>
      </c>
      <c r="M189" s="2">
        <v>43399.742418981485</v>
      </c>
      <c r="N189" s="3" t="s">
        <v>29</v>
      </c>
      <c r="O189" s="3" t="s">
        <v>30</v>
      </c>
      <c r="P189" s="3" t="s">
        <v>45</v>
      </c>
      <c r="Q189" s="3" t="s">
        <v>92</v>
      </c>
      <c r="R189" s="2">
        <v>43399.735833333332</v>
      </c>
      <c r="S189" s="2">
        <v>43399.735833333332</v>
      </c>
      <c r="T189" s="2">
        <v>43399.748807870368</v>
      </c>
      <c r="U189" s="2">
        <v>43399.748807870368</v>
      </c>
      <c r="V189" s="3"/>
      <c r="W189" s="8">
        <f t="shared" si="60"/>
        <v>43399.730081018519</v>
      </c>
      <c r="X189" s="9">
        <f t="shared" ref="X189:X251" si="62">M189-L189</f>
        <v>7.442129630362615E-3</v>
      </c>
      <c r="Y189" s="9">
        <f t="shared" ref="Y189:Y251" si="63">X189*J189</f>
        <v>2.976851852145046E-2</v>
      </c>
      <c r="Z189" s="10"/>
      <c r="AA189" s="10">
        <f t="shared" ref="AA189:AA251" si="64">IF(IF(A189="☆",K189-R189,L189-R189)&lt;0,0,IF(A189="☆",K189-R189,L189-R189))</f>
        <v>0</v>
      </c>
      <c r="AB189" s="10">
        <f t="shared" ref="AB189:AB251" si="65">IF(IF(B189="☆",(IF(K189&gt;R189,K189-W189,R189-W189)),L189-W189)&lt;0,0,IF(B189="☆",(IF(K189&gt;R189,K189-W189,R189-W189)),L189-W189))</f>
        <v>4.8958333354676142E-3</v>
      </c>
      <c r="AC189" s="10"/>
      <c r="AD189" s="10"/>
      <c r="AE189" s="71">
        <f t="shared" si="53"/>
        <v>43399.729861111111</v>
      </c>
      <c r="AF189" s="71">
        <f t="shared" si="54"/>
        <v>43399.742361111108</v>
      </c>
      <c r="AG189" s="26" t="str">
        <f t="shared" si="55"/>
        <v>43399.729861111143399.7423611111</v>
      </c>
      <c r="AH189" s="26" t="e">
        <f>VLOOKUP(AG189,simple_survey!$M$841:$N$1083,2,FALSE)</f>
        <v>#N/A</v>
      </c>
    </row>
    <row r="190" spans="1:34" s="7" customFormat="1" hidden="1" x14ac:dyDescent="0.4">
      <c r="A190" s="16" t="str">
        <f t="shared" si="59"/>
        <v>-</v>
      </c>
      <c r="B190" s="16" t="str">
        <f t="shared" si="61"/>
        <v>-</v>
      </c>
      <c r="C190" s="7">
        <v>17</v>
      </c>
      <c r="D190" s="2">
        <v>43399.735601851855</v>
      </c>
      <c r="E190" s="3">
        <v>6780</v>
      </c>
      <c r="F190" s="3" t="s">
        <v>33</v>
      </c>
      <c r="G190" s="3">
        <v>4095</v>
      </c>
      <c r="H190" s="3">
        <v>1287</v>
      </c>
      <c r="I190" s="3">
        <v>10</v>
      </c>
      <c r="J190" s="3">
        <v>1</v>
      </c>
      <c r="K190" s="3"/>
      <c r="L190" s="2">
        <v>43399.740532407406</v>
      </c>
      <c r="M190" s="2">
        <v>43399.746747685182</v>
      </c>
      <c r="N190" s="3" t="s">
        <v>31</v>
      </c>
      <c r="O190" s="3" t="s">
        <v>32</v>
      </c>
      <c r="P190" s="3" t="s">
        <v>19</v>
      </c>
      <c r="Q190" s="3" t="s">
        <v>20</v>
      </c>
      <c r="R190" s="2">
        <v>43399.746296296296</v>
      </c>
      <c r="S190" s="2">
        <v>43399.746319444443</v>
      </c>
      <c r="T190" s="2">
        <v>43399.754606481481</v>
      </c>
      <c r="U190" s="2">
        <v>43399.755324074074</v>
      </c>
      <c r="V190" s="3"/>
      <c r="W190" s="8">
        <f t="shared" si="60"/>
        <v>43399.735601851855</v>
      </c>
      <c r="X190" s="9">
        <f t="shared" si="62"/>
        <v>6.2152777754818089E-3</v>
      </c>
      <c r="Y190" s="9">
        <f t="shared" si="63"/>
        <v>6.2152777754818089E-3</v>
      </c>
      <c r="Z190" s="10"/>
      <c r="AA190" s="10">
        <f t="shared" si="64"/>
        <v>0</v>
      </c>
      <c r="AB190" s="10">
        <f t="shared" si="65"/>
        <v>4.9305555512546562E-3</v>
      </c>
      <c r="AC190" s="10"/>
      <c r="AD190" s="10"/>
      <c r="AE190" s="71">
        <f t="shared" si="53"/>
        <v>43399.73541666667</v>
      </c>
      <c r="AF190" s="71">
        <f t="shared" si="54"/>
        <v>43399.746527777781</v>
      </c>
      <c r="AG190" s="26" t="str">
        <f t="shared" si="55"/>
        <v>43399.735416666743399.7465277778</v>
      </c>
      <c r="AH190" s="26" t="e">
        <f>VLOOKUP(AG190,simple_survey!$M$841:$N$1083,2,FALSE)</f>
        <v>#N/A</v>
      </c>
    </row>
    <row r="191" spans="1:34" s="7" customFormat="1" hidden="1" x14ac:dyDescent="0.4">
      <c r="A191" s="16" t="str">
        <f t="shared" si="59"/>
        <v>-</v>
      </c>
      <c r="B191" s="16" t="str">
        <f t="shared" si="61"/>
        <v>-</v>
      </c>
      <c r="C191" s="7">
        <v>17</v>
      </c>
      <c r="D191" s="2">
        <v>43399.735636574071</v>
      </c>
      <c r="E191" s="3">
        <v>6781</v>
      </c>
      <c r="F191" s="3" t="s">
        <v>18</v>
      </c>
      <c r="G191" s="3">
        <v>4096</v>
      </c>
      <c r="H191" s="3">
        <v>503</v>
      </c>
      <c r="I191" s="3">
        <v>10</v>
      </c>
      <c r="J191" s="3">
        <v>1</v>
      </c>
      <c r="K191" s="3"/>
      <c r="L191" s="2">
        <v>43399.740590277775</v>
      </c>
      <c r="M191" s="2">
        <v>43399.746689814812</v>
      </c>
      <c r="N191" s="3" t="s">
        <v>31</v>
      </c>
      <c r="O191" s="3" t="s">
        <v>32</v>
      </c>
      <c r="P191" s="3" t="s">
        <v>19</v>
      </c>
      <c r="Q191" s="3" t="s">
        <v>20</v>
      </c>
      <c r="R191" s="2">
        <v>43399.746666666666</v>
      </c>
      <c r="S191" s="2">
        <v>43399.746666666666</v>
      </c>
      <c r="T191" s="2">
        <v>43399.754976851851</v>
      </c>
      <c r="U191" s="2">
        <v>43399.754976851851</v>
      </c>
      <c r="V191" s="3"/>
      <c r="W191" s="8">
        <f t="shared" si="60"/>
        <v>43399.735636574071</v>
      </c>
      <c r="X191" s="9">
        <f t="shared" si="62"/>
        <v>6.0995370367891155E-3</v>
      </c>
      <c r="Y191" s="9">
        <f t="shared" si="63"/>
        <v>6.0995370367891155E-3</v>
      </c>
      <c r="Z191" s="10"/>
      <c r="AA191" s="10">
        <f t="shared" si="64"/>
        <v>0</v>
      </c>
      <c r="AB191" s="10">
        <f t="shared" si="65"/>
        <v>4.9537037048139609E-3</v>
      </c>
      <c r="AC191" s="10"/>
      <c r="AD191" s="10"/>
      <c r="AE191" s="71">
        <f t="shared" si="53"/>
        <v>43399.73541666667</v>
      </c>
      <c r="AF191" s="71">
        <f t="shared" si="54"/>
        <v>43399.746527777781</v>
      </c>
      <c r="AG191" s="26" t="str">
        <f t="shared" si="55"/>
        <v>43399.735416666743399.7465277778</v>
      </c>
      <c r="AH191" s="26" t="e">
        <f>VLOOKUP(AG191,simple_survey!$M$841:$N$1083,2,FALSE)</f>
        <v>#N/A</v>
      </c>
    </row>
    <row r="192" spans="1:34" s="7" customFormat="1" hidden="1" x14ac:dyDescent="0.4">
      <c r="A192" s="16" t="str">
        <f t="shared" si="59"/>
        <v>-</v>
      </c>
      <c r="B192" s="16" t="str">
        <f t="shared" si="61"/>
        <v>-</v>
      </c>
      <c r="C192" s="7">
        <v>17</v>
      </c>
      <c r="D192" s="2">
        <v>43399.73746527778</v>
      </c>
      <c r="E192" s="3">
        <v>6783</v>
      </c>
      <c r="F192" s="3" t="s">
        <v>33</v>
      </c>
      <c r="G192" s="3">
        <v>4098</v>
      </c>
      <c r="H192" s="3">
        <v>608</v>
      </c>
      <c r="I192" s="3">
        <v>9</v>
      </c>
      <c r="J192" s="3">
        <v>1</v>
      </c>
      <c r="K192" s="3"/>
      <c r="L192" s="2">
        <v>43399.739895833336</v>
      </c>
      <c r="M192" s="2">
        <v>43399.751273148147</v>
      </c>
      <c r="N192" s="3" t="s">
        <v>31</v>
      </c>
      <c r="O192" s="3" t="s">
        <v>32</v>
      </c>
      <c r="P192" s="3" t="s">
        <v>19</v>
      </c>
      <c r="Q192" s="3" t="s">
        <v>20</v>
      </c>
      <c r="R192" s="2">
        <v>43399.742581018516</v>
      </c>
      <c r="S192" s="2">
        <v>43399.742581018516</v>
      </c>
      <c r="T192" s="2">
        <v>43399.757881944446</v>
      </c>
      <c r="U192" s="2">
        <v>43399.757881944446</v>
      </c>
      <c r="V192" s="3"/>
      <c r="W192" s="8">
        <f t="shared" si="60"/>
        <v>43399.73746527778</v>
      </c>
      <c r="X192" s="9">
        <f t="shared" si="62"/>
        <v>1.137731481139781E-2</v>
      </c>
      <c r="Y192" s="9">
        <f t="shared" si="63"/>
        <v>1.137731481139781E-2</v>
      </c>
      <c r="Z192" s="10"/>
      <c r="AA192" s="10">
        <f t="shared" si="64"/>
        <v>0</v>
      </c>
      <c r="AB192" s="10">
        <f t="shared" si="65"/>
        <v>2.4305555562023073E-3</v>
      </c>
      <c r="AC192" s="10"/>
      <c r="AD192" s="10"/>
      <c r="AE192" s="71">
        <f t="shared" si="53"/>
        <v>43399.736805555556</v>
      </c>
      <c r="AF192" s="71">
        <f t="shared" si="54"/>
        <v>43399.750694444447</v>
      </c>
      <c r="AG192" s="26" t="str">
        <f t="shared" si="55"/>
        <v>43399.736805555643399.7506944444</v>
      </c>
      <c r="AH192" s="26" t="e">
        <f>VLOOKUP(AG192,simple_survey!$M$841:$N$1083,2,FALSE)</f>
        <v>#N/A</v>
      </c>
    </row>
    <row r="193" spans="1:36" s="7" customFormat="1" hidden="1" x14ac:dyDescent="0.4">
      <c r="A193" s="16" t="str">
        <f t="shared" si="59"/>
        <v>-</v>
      </c>
      <c r="B193" s="16" t="str">
        <f t="shared" si="61"/>
        <v>-</v>
      </c>
      <c r="C193" s="7">
        <v>17</v>
      </c>
      <c r="D193" s="2">
        <v>43399.740405092591</v>
      </c>
      <c r="E193" s="3">
        <v>6784</v>
      </c>
      <c r="F193" s="3" t="s">
        <v>93</v>
      </c>
      <c r="G193" s="3">
        <v>0</v>
      </c>
      <c r="H193" s="3">
        <v>971</v>
      </c>
      <c r="I193" s="3">
        <v>4</v>
      </c>
      <c r="J193" s="3">
        <v>1</v>
      </c>
      <c r="K193" s="3"/>
      <c r="L193" s="2">
        <v>43399.745856481481</v>
      </c>
      <c r="M193" s="2">
        <v>43399.749212962961</v>
      </c>
      <c r="N193" s="3" t="s">
        <v>46</v>
      </c>
      <c r="O193" s="3" t="s">
        <v>47</v>
      </c>
      <c r="P193" s="3" t="s">
        <v>23</v>
      </c>
      <c r="Q193" s="3" t="s">
        <v>24</v>
      </c>
      <c r="R193" s="2">
        <v>43399.746377314812</v>
      </c>
      <c r="S193" s="2">
        <v>43399.746377314812</v>
      </c>
      <c r="T193" s="2">
        <v>43399.753981481481</v>
      </c>
      <c r="U193" s="2">
        <v>43399.753981481481</v>
      </c>
      <c r="V193" s="3"/>
      <c r="W193" s="8">
        <f t="shared" si="60"/>
        <v>43399.740405092591</v>
      </c>
      <c r="X193" s="9">
        <f t="shared" si="62"/>
        <v>3.3564814802957699E-3</v>
      </c>
      <c r="Y193" s="9">
        <f t="shared" si="63"/>
        <v>3.3564814802957699E-3</v>
      </c>
      <c r="Z193" s="10"/>
      <c r="AA193" s="10">
        <f t="shared" si="64"/>
        <v>0</v>
      </c>
      <c r="AB193" s="10">
        <f t="shared" si="65"/>
        <v>5.4513888899236917E-3</v>
      </c>
      <c r="AC193" s="10"/>
      <c r="AD193" s="10"/>
      <c r="AE193" s="71">
        <f t="shared" si="53"/>
        <v>43399.740277777775</v>
      </c>
      <c r="AF193" s="71">
        <f t="shared" si="54"/>
        <v>43399.748611111114</v>
      </c>
      <c r="AG193" s="26" t="str">
        <f t="shared" si="55"/>
        <v>43399.740277777843399.7486111111</v>
      </c>
      <c r="AH193" s="26" t="e">
        <f>VLOOKUP(AG193,simple_survey!$M$841:$N$1083,2,FALSE)</f>
        <v>#N/A</v>
      </c>
    </row>
    <row r="194" spans="1:36" s="7" customFormat="1" hidden="1" x14ac:dyDescent="0.4">
      <c r="A194" s="16" t="str">
        <f t="shared" si="59"/>
        <v>-</v>
      </c>
      <c r="B194" s="16" t="str">
        <f t="shared" si="61"/>
        <v>-</v>
      </c>
      <c r="C194" s="7">
        <v>17</v>
      </c>
      <c r="D194" s="2">
        <v>43399.7425</v>
      </c>
      <c r="E194" s="3">
        <v>6785</v>
      </c>
      <c r="F194" s="3" t="s">
        <v>33</v>
      </c>
      <c r="G194" s="3">
        <v>3615</v>
      </c>
      <c r="H194" s="3">
        <v>948</v>
      </c>
      <c r="I194" s="3">
        <v>6</v>
      </c>
      <c r="J194" s="3">
        <v>2</v>
      </c>
      <c r="K194" s="3"/>
      <c r="L194" s="2">
        <v>43399.746759259258</v>
      </c>
      <c r="M194" s="2">
        <v>43399.751250000001</v>
      </c>
      <c r="N194" s="3" t="s">
        <v>41</v>
      </c>
      <c r="O194" s="3" t="s">
        <v>42</v>
      </c>
      <c r="P194" s="3" t="s">
        <v>70</v>
      </c>
      <c r="Q194" s="3" t="s">
        <v>71</v>
      </c>
      <c r="R194" s="2">
        <v>43399.747337962966</v>
      </c>
      <c r="S194" s="2">
        <v>43399.747337962966</v>
      </c>
      <c r="T194" s="2">
        <v>43399.753668981481</v>
      </c>
      <c r="U194" s="2">
        <v>43399.753668981481</v>
      </c>
      <c r="V194" s="3"/>
      <c r="W194" s="8">
        <f t="shared" si="60"/>
        <v>43399.7425</v>
      </c>
      <c r="X194" s="9">
        <f t="shared" si="62"/>
        <v>4.4907407427672297E-3</v>
      </c>
      <c r="Y194" s="9">
        <f t="shared" si="63"/>
        <v>8.9814814855344594E-3</v>
      </c>
      <c r="Z194" s="10"/>
      <c r="AA194" s="10">
        <f t="shared" si="64"/>
        <v>0</v>
      </c>
      <c r="AB194" s="10">
        <f t="shared" si="65"/>
        <v>4.2592592581058852E-3</v>
      </c>
      <c r="AC194" s="10"/>
      <c r="AD194" s="10"/>
      <c r="AE194" s="71">
        <f t="shared" si="53"/>
        <v>43399.742361111108</v>
      </c>
      <c r="AF194" s="71">
        <f t="shared" si="54"/>
        <v>43399.750694444447</v>
      </c>
      <c r="AG194" s="26" t="str">
        <f t="shared" si="55"/>
        <v>43399.742361111143399.7506944444</v>
      </c>
      <c r="AH194" s="26" t="e">
        <f>VLOOKUP(AG194,simple_survey!$M$841:$N$1083,2,FALSE)</f>
        <v>#N/A</v>
      </c>
    </row>
    <row r="195" spans="1:36" s="7" customFormat="1" hidden="1" x14ac:dyDescent="0.4">
      <c r="A195" s="16" t="str">
        <f t="shared" ref="A195:A203" si="66">IF(V195&gt;0, "★", "-")</f>
        <v>-</v>
      </c>
      <c r="B195" s="16" t="str">
        <f t="shared" ref="B195:B203" si="67">IF(K195&gt;0, "☆", "-")</f>
        <v>☆</v>
      </c>
      <c r="C195" s="7">
        <v>17</v>
      </c>
      <c r="D195" s="2">
        <v>43399.709988425922</v>
      </c>
      <c r="E195" s="3">
        <v>6756</v>
      </c>
      <c r="F195" s="3" t="s">
        <v>33</v>
      </c>
      <c r="G195" s="3">
        <v>1232</v>
      </c>
      <c r="H195" s="3">
        <v>509</v>
      </c>
      <c r="I195" s="3">
        <v>5</v>
      </c>
      <c r="J195" s="3">
        <v>2</v>
      </c>
      <c r="K195" s="2">
        <v>43399.710277777776</v>
      </c>
      <c r="L195" s="3"/>
      <c r="M195" s="3"/>
      <c r="N195" s="3" t="s">
        <v>31</v>
      </c>
      <c r="O195" s="3" t="s">
        <v>32</v>
      </c>
      <c r="P195" s="3" t="s">
        <v>39</v>
      </c>
      <c r="Q195" s="3" t="s">
        <v>40</v>
      </c>
      <c r="R195" s="2">
        <v>43399.716793981483</v>
      </c>
      <c r="S195" s="3"/>
      <c r="T195" s="2">
        <v>43399.731898148151</v>
      </c>
      <c r="U195" s="3"/>
      <c r="V195" s="3"/>
      <c r="W195" s="8">
        <f t="shared" ref="W195:W203" si="68">IF(V195&gt;0,V195,D195)</f>
        <v>43399.709988425922</v>
      </c>
      <c r="X195" s="9">
        <f t="shared" ref="X195:X203" si="69">M195-L195</f>
        <v>0</v>
      </c>
      <c r="Y195" s="9">
        <f t="shared" ref="Y195:Y203" si="70">X195*J195</f>
        <v>0</v>
      </c>
      <c r="Z195" s="10"/>
      <c r="AA195" s="10">
        <f t="shared" ref="AA195:AA203" si="71">IF(IF(A195="☆",K195-R195,L195-R195)&lt;0,0,IF(A195="☆",K195-R195,L195-R195))</f>
        <v>0</v>
      </c>
      <c r="AB195" s="10">
        <f>IF(IF(B195="☆",(IF(K195&gt;R195,K195-W195,R195-W195)),L195-W195)&lt;0,0,IF(B195="☆",(IF(K195&gt;R195,K195-W195,R195-W195)),L195-W195))</f>
        <v>6.8055555602768436E-3</v>
      </c>
      <c r="AC195" s="10"/>
      <c r="AD195" s="10"/>
      <c r="AE195" s="71">
        <f t="shared" si="53"/>
        <v>43399.709722222222</v>
      </c>
      <c r="AF195" s="71">
        <f t="shared" si="54"/>
        <v>0</v>
      </c>
      <c r="AG195" s="26" t="str">
        <f t="shared" si="55"/>
        <v>43399.70972222220</v>
      </c>
      <c r="AH195" s="26" t="e">
        <f>VLOOKUP(AG195,simple_survey!$M$841:$N$1083,2,FALSE)</f>
        <v>#N/A</v>
      </c>
    </row>
    <row r="196" spans="1:36" s="7" customFormat="1" hidden="1" x14ac:dyDescent="0.4">
      <c r="A196" s="16" t="str">
        <f t="shared" si="66"/>
        <v>-</v>
      </c>
      <c r="B196" s="16" t="str">
        <f t="shared" si="67"/>
        <v>☆</v>
      </c>
      <c r="C196" s="7">
        <v>17</v>
      </c>
      <c r="D196" s="2">
        <v>43399.711111111108</v>
      </c>
      <c r="E196" s="3">
        <v>6758</v>
      </c>
      <c r="F196" s="3" t="s">
        <v>94</v>
      </c>
      <c r="G196" s="3">
        <v>0</v>
      </c>
      <c r="H196" s="3">
        <v>800</v>
      </c>
      <c r="I196" s="3">
        <v>9</v>
      </c>
      <c r="J196" s="3">
        <v>1</v>
      </c>
      <c r="K196" s="2">
        <v>43399.716840277775</v>
      </c>
      <c r="L196" s="3"/>
      <c r="M196" s="3"/>
      <c r="N196" s="3" t="s">
        <v>46</v>
      </c>
      <c r="O196" s="3" t="s">
        <v>47</v>
      </c>
      <c r="P196" s="3" t="s">
        <v>34</v>
      </c>
      <c r="Q196" s="3" t="s">
        <v>35</v>
      </c>
      <c r="R196" s="2">
        <v>43399.712685185186</v>
      </c>
      <c r="S196" s="3"/>
      <c r="T196" s="2">
        <v>43399.725277777776</v>
      </c>
      <c r="U196" s="3"/>
      <c r="V196" s="3"/>
      <c r="W196" s="8">
        <f t="shared" si="68"/>
        <v>43399.711111111108</v>
      </c>
      <c r="X196" s="9">
        <f t="shared" si="69"/>
        <v>0</v>
      </c>
      <c r="Y196" s="9">
        <f t="shared" si="70"/>
        <v>0</v>
      </c>
      <c r="Z196" s="10"/>
      <c r="AA196" s="10">
        <f t="shared" si="71"/>
        <v>0</v>
      </c>
      <c r="AB196" s="10">
        <f>IF(IF(B196="☆",(IF(K196&gt;R196,K196-W196,R196-W196)),L196-W196)&lt;0,0,IF(B196="☆",(IF(K196&gt;R196,K196-W196,R196-W196)),L196-W196))</f>
        <v>5.7291666671517305E-3</v>
      </c>
      <c r="AC196" s="10"/>
      <c r="AD196" s="10"/>
      <c r="AE196" s="71">
        <f t="shared" si="53"/>
        <v>43399.711111111108</v>
      </c>
      <c r="AF196" s="71">
        <f t="shared" si="54"/>
        <v>0</v>
      </c>
      <c r="AG196" s="26" t="str">
        <f t="shared" si="55"/>
        <v>43399.71111111110</v>
      </c>
      <c r="AH196" s="26" t="e">
        <f>VLOOKUP(AG196,simple_survey!$M$841:$N$1083,2,FALSE)</f>
        <v>#N/A</v>
      </c>
    </row>
    <row r="197" spans="1:36" s="7" customFormat="1" hidden="1" x14ac:dyDescent="0.4">
      <c r="A197" s="16" t="str">
        <f t="shared" si="66"/>
        <v>-</v>
      </c>
      <c r="B197" s="16" t="str">
        <f t="shared" si="67"/>
        <v>☆</v>
      </c>
      <c r="C197" s="7">
        <v>17</v>
      </c>
      <c r="D197" s="2">
        <v>43399.717731481483</v>
      </c>
      <c r="E197" s="3">
        <v>6763</v>
      </c>
      <c r="F197" s="3" t="s">
        <v>18</v>
      </c>
      <c r="G197" s="3">
        <v>3309</v>
      </c>
      <c r="H197" s="3">
        <v>1185</v>
      </c>
      <c r="I197" s="3">
        <v>3</v>
      </c>
      <c r="J197" s="3">
        <v>1</v>
      </c>
      <c r="K197" s="2">
        <v>43399.718460648146</v>
      </c>
      <c r="L197" s="3"/>
      <c r="M197" s="3"/>
      <c r="N197" s="3" t="s">
        <v>21</v>
      </c>
      <c r="O197" s="3" t="s">
        <v>22</v>
      </c>
      <c r="P197" s="3" t="s">
        <v>39</v>
      </c>
      <c r="Q197" s="3" t="s">
        <v>40</v>
      </c>
      <c r="R197" s="2">
        <v>43399.72556712963</v>
      </c>
      <c r="S197" s="3"/>
      <c r="T197" s="2">
        <v>43399.734016203707</v>
      </c>
      <c r="U197" s="3"/>
      <c r="V197" s="3"/>
      <c r="W197" s="8">
        <f t="shared" si="68"/>
        <v>43399.717731481483</v>
      </c>
      <c r="X197" s="9">
        <f t="shared" si="69"/>
        <v>0</v>
      </c>
      <c r="Y197" s="9">
        <f t="shared" si="70"/>
        <v>0</v>
      </c>
      <c r="Z197" s="10"/>
      <c r="AA197" s="10">
        <f t="shared" si="71"/>
        <v>0</v>
      </c>
      <c r="AB197" s="10">
        <f>IF(IF(B197="☆",(IF(K197&gt;R197,K197-W197,R197-W197)),L197-W197)&lt;0,0,IF(B197="☆",(IF(K197&gt;R197,K197-W197,R197-W197)),L197-W197))</f>
        <v>7.8356481462833472E-3</v>
      </c>
      <c r="AC197" s="10"/>
      <c r="AD197" s="10"/>
      <c r="AE197" s="71">
        <f t="shared" si="53"/>
        <v>43399.717361111114</v>
      </c>
      <c r="AF197" s="71">
        <f t="shared" si="54"/>
        <v>0</v>
      </c>
      <c r="AG197" s="26" t="str">
        <f t="shared" si="55"/>
        <v>43399.71736111110</v>
      </c>
      <c r="AH197" s="26" t="e">
        <f>VLOOKUP(AG197,simple_survey!$M$841:$N$1083,2,FALSE)</f>
        <v>#N/A</v>
      </c>
    </row>
    <row r="198" spans="1:36" s="7" customFormat="1" hidden="1" x14ac:dyDescent="0.4">
      <c r="A198" s="16" t="str">
        <f t="shared" si="66"/>
        <v>-</v>
      </c>
      <c r="B198" s="16" t="str">
        <f t="shared" si="67"/>
        <v>☆</v>
      </c>
      <c r="C198" s="7">
        <v>17</v>
      </c>
      <c r="D198" s="2">
        <v>43399.72283564815</v>
      </c>
      <c r="E198" s="3">
        <v>6771</v>
      </c>
      <c r="F198" s="3" t="s">
        <v>33</v>
      </c>
      <c r="G198" s="3">
        <v>3750</v>
      </c>
      <c r="H198" s="3">
        <v>901</v>
      </c>
      <c r="I198" s="3">
        <v>7</v>
      </c>
      <c r="J198" s="3">
        <v>1</v>
      </c>
      <c r="K198" s="2">
        <v>43399.723090277781</v>
      </c>
      <c r="L198" s="3"/>
      <c r="M198" s="3"/>
      <c r="N198" s="3" t="s">
        <v>19</v>
      </c>
      <c r="O198" s="3" t="s">
        <v>20</v>
      </c>
      <c r="P198" s="3" t="s">
        <v>25</v>
      </c>
      <c r="Q198" s="3" t="s">
        <v>26</v>
      </c>
      <c r="R198" s="2">
        <v>43399.728414351855</v>
      </c>
      <c r="S198" s="3"/>
      <c r="T198" s="2">
        <v>43399.734618055554</v>
      </c>
      <c r="U198" s="3"/>
      <c r="V198" s="3"/>
      <c r="W198" s="8">
        <f t="shared" si="68"/>
        <v>43399.72283564815</v>
      </c>
      <c r="X198" s="9">
        <f t="shared" si="69"/>
        <v>0</v>
      </c>
      <c r="Y198" s="9">
        <f t="shared" si="70"/>
        <v>0</v>
      </c>
      <c r="Z198" s="10"/>
      <c r="AA198" s="10">
        <f t="shared" si="71"/>
        <v>0</v>
      </c>
      <c r="AB198" s="31"/>
      <c r="AC198" s="10"/>
      <c r="AD198" s="10"/>
      <c r="AE198" s="71">
        <f t="shared" si="53"/>
        <v>43399.722222222219</v>
      </c>
      <c r="AF198" s="71">
        <f t="shared" si="54"/>
        <v>0</v>
      </c>
      <c r="AG198" s="26" t="str">
        <f t="shared" si="55"/>
        <v>43399.72222222220</v>
      </c>
      <c r="AH198" s="26" t="e">
        <f>VLOOKUP(AG198,simple_survey!$M$841:$N$1083,2,FALSE)</f>
        <v>#N/A</v>
      </c>
      <c r="AJ198" s="7" t="s">
        <v>125</v>
      </c>
    </row>
    <row r="199" spans="1:36" s="7" customFormat="1" hidden="1" x14ac:dyDescent="0.4">
      <c r="A199" s="16" t="str">
        <f t="shared" si="66"/>
        <v>-</v>
      </c>
      <c r="B199" s="16" t="str">
        <f t="shared" si="67"/>
        <v>☆</v>
      </c>
      <c r="C199" s="7">
        <v>17</v>
      </c>
      <c r="D199" s="2">
        <v>43399.723391203705</v>
      </c>
      <c r="E199" s="3">
        <v>6773</v>
      </c>
      <c r="F199" s="3" t="s">
        <v>33</v>
      </c>
      <c r="G199" s="3">
        <v>3750</v>
      </c>
      <c r="H199" s="3">
        <v>993</v>
      </c>
      <c r="I199" s="3">
        <v>5</v>
      </c>
      <c r="J199" s="3">
        <v>1</v>
      </c>
      <c r="K199" s="2">
        <v>43399.723854166667</v>
      </c>
      <c r="L199" s="3"/>
      <c r="M199" s="3"/>
      <c r="N199" s="3" t="s">
        <v>25</v>
      </c>
      <c r="O199" s="3" t="s">
        <v>26</v>
      </c>
      <c r="P199" s="3" t="s">
        <v>19</v>
      </c>
      <c r="Q199" s="3" t="s">
        <v>20</v>
      </c>
      <c r="R199" s="2">
        <v>43399.724768518521</v>
      </c>
      <c r="S199" s="3"/>
      <c r="T199" s="2">
        <v>43399.732534722221</v>
      </c>
      <c r="U199" s="3"/>
      <c r="V199" s="3"/>
      <c r="W199" s="8">
        <f t="shared" si="68"/>
        <v>43399.723391203705</v>
      </c>
      <c r="X199" s="9">
        <f t="shared" si="69"/>
        <v>0</v>
      </c>
      <c r="Y199" s="9">
        <f t="shared" si="70"/>
        <v>0</v>
      </c>
      <c r="Z199" s="10"/>
      <c r="AA199" s="10">
        <f t="shared" si="71"/>
        <v>0</v>
      </c>
      <c r="AB199" s="10">
        <f>IF(IF(B199="☆",(IF(K199&gt;R199,K199-W199,R199-W199)),L199-W199)&lt;0,0,IF(B199="☆",(IF(K199&gt;R199,K199-W199,R199-W199)),L199-W199))</f>
        <v>1.377314816636499E-3</v>
      </c>
      <c r="AC199" s="10"/>
      <c r="AD199" s="10"/>
      <c r="AE199" s="71">
        <f t="shared" si="53"/>
        <v>43399.722916666666</v>
      </c>
      <c r="AF199" s="71">
        <f t="shared" si="54"/>
        <v>0</v>
      </c>
      <c r="AG199" s="26" t="str">
        <f t="shared" si="55"/>
        <v>43399.72291666670</v>
      </c>
      <c r="AH199" s="26" t="e">
        <f>VLOOKUP(AG199,simple_survey!$M$841:$N$1083,2,FALSE)</f>
        <v>#N/A</v>
      </c>
      <c r="AJ199" s="7" t="s">
        <v>126</v>
      </c>
    </row>
    <row r="200" spans="1:36" s="7" customFormat="1" hidden="1" x14ac:dyDescent="0.4">
      <c r="A200" s="16" t="str">
        <f t="shared" si="66"/>
        <v>-</v>
      </c>
      <c r="B200" s="16" t="str">
        <f t="shared" si="67"/>
        <v>☆</v>
      </c>
      <c r="C200" s="7">
        <v>17</v>
      </c>
      <c r="D200" s="2">
        <v>43399.724999999999</v>
      </c>
      <c r="E200" s="3">
        <v>6775</v>
      </c>
      <c r="F200" s="3" t="s">
        <v>33</v>
      </c>
      <c r="G200" s="3">
        <v>3974</v>
      </c>
      <c r="H200" s="3">
        <v>472</v>
      </c>
      <c r="I200" s="3">
        <v>10</v>
      </c>
      <c r="J200" s="3">
        <v>5</v>
      </c>
      <c r="K200" s="2">
        <v>43399.731030092589</v>
      </c>
      <c r="L200" s="3"/>
      <c r="M200" s="3"/>
      <c r="N200" s="3" t="s">
        <v>21</v>
      </c>
      <c r="O200" s="3" t="s">
        <v>22</v>
      </c>
      <c r="P200" s="3" t="s">
        <v>37</v>
      </c>
      <c r="Q200" s="3" t="s">
        <v>38</v>
      </c>
      <c r="R200" s="2">
        <v>43399.744606481479</v>
      </c>
      <c r="S200" s="3"/>
      <c r="T200" s="2">
        <v>43399.757685185185</v>
      </c>
      <c r="U200" s="3"/>
      <c r="V200" s="3"/>
      <c r="W200" s="8">
        <f t="shared" si="68"/>
        <v>43399.724999999999</v>
      </c>
      <c r="X200" s="9">
        <f t="shared" si="69"/>
        <v>0</v>
      </c>
      <c r="Y200" s="9">
        <f t="shared" si="70"/>
        <v>0</v>
      </c>
      <c r="Z200" s="10"/>
      <c r="AA200" s="10">
        <f t="shared" si="71"/>
        <v>0</v>
      </c>
      <c r="AB200" s="10">
        <f>IF(IF(B200="☆",(IF(K200&gt;R200,K200-W200,R200-W200)),L200-W200)&lt;0,0,IF(B200="☆",(IF(K200&gt;R200,K200-W200,R200-W200)),L200-W200))</f>
        <v>1.9606481480877846E-2</v>
      </c>
      <c r="AC200" s="10"/>
      <c r="AD200" s="10"/>
      <c r="AE200" s="71">
        <f t="shared" si="53"/>
        <v>43399.724999999999</v>
      </c>
      <c r="AF200" s="71">
        <f t="shared" si="54"/>
        <v>0</v>
      </c>
      <c r="AG200" s="26" t="str">
        <f t="shared" si="55"/>
        <v>43399.7250</v>
      </c>
      <c r="AH200" s="26" t="e">
        <f>VLOOKUP(AG200,simple_survey!$M$841:$N$1083,2,FALSE)</f>
        <v>#N/A</v>
      </c>
    </row>
    <row r="201" spans="1:36" s="7" customFormat="1" hidden="1" x14ac:dyDescent="0.4">
      <c r="A201" s="16" t="str">
        <f t="shared" si="66"/>
        <v>-</v>
      </c>
      <c r="B201" s="16" t="str">
        <f t="shared" si="67"/>
        <v>☆</v>
      </c>
      <c r="C201" s="7">
        <v>17</v>
      </c>
      <c r="D201" s="2">
        <v>43399.729363425926</v>
      </c>
      <c r="E201" s="3">
        <v>6778</v>
      </c>
      <c r="F201" s="3" t="s">
        <v>18</v>
      </c>
      <c r="G201" s="3">
        <v>1158</v>
      </c>
      <c r="H201" s="3">
        <v>686</v>
      </c>
      <c r="I201" s="3">
        <v>9</v>
      </c>
      <c r="J201" s="3">
        <v>1</v>
      </c>
      <c r="K201" s="2">
        <v>43399.72960648148</v>
      </c>
      <c r="L201" s="3"/>
      <c r="M201" s="3"/>
      <c r="N201" s="3" t="s">
        <v>29</v>
      </c>
      <c r="O201" s="3" t="s">
        <v>30</v>
      </c>
      <c r="P201" s="3" t="s">
        <v>45</v>
      </c>
      <c r="Q201" s="3" t="s">
        <v>92</v>
      </c>
      <c r="R201" s="2">
        <v>43399.733738425923</v>
      </c>
      <c r="S201" s="3"/>
      <c r="T201" s="2">
        <v>43399.745706018519</v>
      </c>
      <c r="U201" s="3"/>
      <c r="V201" s="3"/>
      <c r="W201" s="8">
        <f t="shared" si="68"/>
        <v>43399.729363425926</v>
      </c>
      <c r="X201" s="9">
        <f t="shared" si="69"/>
        <v>0</v>
      </c>
      <c r="Y201" s="9">
        <f t="shared" si="70"/>
        <v>0</v>
      </c>
      <c r="Z201" s="10"/>
      <c r="AA201" s="10">
        <f t="shared" si="71"/>
        <v>0</v>
      </c>
      <c r="AB201" s="10">
        <f>IF(IF(B201="☆",(IF(K201&gt;R201,K201-W201,R201-W201)),L201-W201)&lt;0,0,IF(B201="☆",(IF(K201&gt;R201,K201-W201,R201-W201)),L201-W201))</f>
        <v>4.3749999967985786E-3</v>
      </c>
      <c r="AC201" s="10"/>
      <c r="AD201" s="10"/>
      <c r="AE201" s="71">
        <f t="shared" si="53"/>
        <v>43399.729166666664</v>
      </c>
      <c r="AF201" s="71">
        <f t="shared" si="54"/>
        <v>0</v>
      </c>
      <c r="AG201" s="26" t="str">
        <f t="shared" si="55"/>
        <v>43399.72916666670</v>
      </c>
      <c r="AH201" s="26" t="e">
        <f>VLOOKUP(AG201,simple_survey!$M$841:$N$1083,2,FALSE)</f>
        <v>#N/A</v>
      </c>
      <c r="AJ201" s="3"/>
    </row>
    <row r="202" spans="1:36" s="7" customFormat="1" hidden="1" x14ac:dyDescent="0.4">
      <c r="A202" s="16" t="str">
        <f t="shared" si="66"/>
        <v>-</v>
      </c>
      <c r="B202" s="16" t="str">
        <f t="shared" si="67"/>
        <v>☆</v>
      </c>
      <c r="C202" s="7">
        <v>17</v>
      </c>
      <c r="D202" s="2">
        <v>43399.735659722224</v>
      </c>
      <c r="E202" s="3">
        <v>6782</v>
      </c>
      <c r="F202" s="3" t="s">
        <v>33</v>
      </c>
      <c r="G202" s="3">
        <v>4098</v>
      </c>
      <c r="H202" s="3">
        <v>893</v>
      </c>
      <c r="I202" s="3">
        <v>4</v>
      </c>
      <c r="J202" s="3">
        <v>1</v>
      </c>
      <c r="K202" s="2">
        <v>43399.737199074072</v>
      </c>
      <c r="L202" s="3"/>
      <c r="M202" s="3"/>
      <c r="N202" s="3" t="s">
        <v>31</v>
      </c>
      <c r="O202" s="3" t="s">
        <v>32</v>
      </c>
      <c r="P202" s="3" t="s">
        <v>19</v>
      </c>
      <c r="Q202" s="3" t="s">
        <v>20</v>
      </c>
      <c r="R202" s="2">
        <v>43399.74790509259</v>
      </c>
      <c r="S202" s="3"/>
      <c r="T202" s="2">
        <v>43399.756215277775</v>
      </c>
      <c r="U202" s="3"/>
      <c r="V202" s="3"/>
      <c r="W202" s="8">
        <f t="shared" si="68"/>
        <v>43399.735659722224</v>
      </c>
      <c r="X202" s="9">
        <f t="shared" si="69"/>
        <v>0</v>
      </c>
      <c r="Y202" s="9">
        <f t="shared" si="70"/>
        <v>0</v>
      </c>
      <c r="Z202" s="10"/>
      <c r="AA202" s="10">
        <f t="shared" si="71"/>
        <v>0</v>
      </c>
      <c r="AB202" s="10">
        <f>IF(IF(B202="☆",(IF(K202&gt;R202,K202-W202,R202-W202)),L202-W202)&lt;0,0,IF(B202="☆",(IF(K202&gt;R202,K202-W202,R202-W202)),L202-W202))</f>
        <v>1.2245370366144925E-2</v>
      </c>
      <c r="AC202" s="10"/>
      <c r="AD202" s="10"/>
      <c r="AE202" s="71">
        <f t="shared" si="53"/>
        <v>43399.73541666667</v>
      </c>
      <c r="AF202" s="71">
        <f t="shared" si="54"/>
        <v>0</v>
      </c>
      <c r="AG202" s="26" t="str">
        <f t="shared" si="55"/>
        <v>43399.73541666670</v>
      </c>
      <c r="AH202" s="26" t="e">
        <f>VLOOKUP(AG202,simple_survey!$M$841:$N$1083,2,FALSE)</f>
        <v>#N/A</v>
      </c>
    </row>
    <row r="203" spans="1:36" s="12" customFormat="1" hidden="1" x14ac:dyDescent="0.4">
      <c r="A203" s="17" t="str">
        <f t="shared" si="66"/>
        <v>-</v>
      </c>
      <c r="B203" s="17" t="str">
        <f t="shared" si="67"/>
        <v>☆</v>
      </c>
      <c r="C203" s="12">
        <v>17</v>
      </c>
      <c r="D203" s="4">
        <v>43399.747337962966</v>
      </c>
      <c r="E203" s="5">
        <v>6786</v>
      </c>
      <c r="F203" s="5" t="s">
        <v>18</v>
      </c>
      <c r="G203" s="5">
        <v>4111</v>
      </c>
      <c r="H203" s="5">
        <v>994</v>
      </c>
      <c r="I203" s="5">
        <v>10</v>
      </c>
      <c r="J203" s="5">
        <v>2</v>
      </c>
      <c r="K203" s="4">
        <v>43399.750486111108</v>
      </c>
      <c r="L203" s="5"/>
      <c r="M203" s="5"/>
      <c r="N203" s="5" t="s">
        <v>34</v>
      </c>
      <c r="O203" s="5" t="s">
        <v>35</v>
      </c>
      <c r="P203" s="5" t="s">
        <v>45</v>
      </c>
      <c r="Q203" s="5" t="s">
        <v>92</v>
      </c>
      <c r="R203" s="4">
        <v>43399.749224537038</v>
      </c>
      <c r="S203" s="5"/>
      <c r="T203" s="4">
        <v>43399.759791666664</v>
      </c>
      <c r="U203" s="5"/>
      <c r="V203" s="5"/>
      <c r="W203" s="13">
        <f t="shared" si="68"/>
        <v>43399.747337962966</v>
      </c>
      <c r="X203" s="18">
        <f t="shared" si="69"/>
        <v>0</v>
      </c>
      <c r="Y203" s="18">
        <f t="shared" si="70"/>
        <v>0</v>
      </c>
      <c r="Z203" s="19"/>
      <c r="AA203" s="19">
        <f t="shared" si="71"/>
        <v>0</v>
      </c>
      <c r="AB203" s="19">
        <f>IF(IF(B203="☆",(IF(K203&gt;R203,K203-W203,R203-W203)),L203-W203)&lt;0,0,IF(B203="☆",(IF(K203&gt;R203,K203-W203,R203-W203)),L203-W203))</f>
        <v>3.1481481419177726E-3</v>
      </c>
      <c r="AC203" s="19"/>
      <c r="AD203" s="19"/>
      <c r="AE203" s="71">
        <f t="shared" si="53"/>
        <v>43399.74722222222</v>
      </c>
      <c r="AF203" s="71">
        <f t="shared" si="54"/>
        <v>0</v>
      </c>
      <c r="AG203" s="26" t="str">
        <f t="shared" si="55"/>
        <v>43399.74722222220</v>
      </c>
      <c r="AH203" s="26" t="e">
        <f>VLOOKUP(AG203,simple_survey!$M$841:$N$1083,2,FALSE)</f>
        <v>#N/A</v>
      </c>
    </row>
    <row r="204" spans="1:36" s="23" customFormat="1" x14ac:dyDescent="0.4">
      <c r="A204" s="20" t="str">
        <f t="shared" ref="A204:A213" si="72">IF(V204&gt;0, "★", "-")</f>
        <v>★</v>
      </c>
      <c r="B204" s="20" t="str">
        <f t="shared" ref="B204:B213" si="73">IF(K204&gt;0, "☆", "-")</f>
        <v>-</v>
      </c>
      <c r="C204" s="23">
        <v>18</v>
      </c>
      <c r="D204" s="22">
        <v>43399.75072916667</v>
      </c>
      <c r="E204" s="21">
        <v>6787</v>
      </c>
      <c r="F204" s="21" t="s">
        <v>33</v>
      </c>
      <c r="G204" s="21">
        <v>4031</v>
      </c>
      <c r="H204" s="21">
        <v>904</v>
      </c>
      <c r="I204" s="21">
        <v>7</v>
      </c>
      <c r="J204" s="21">
        <v>1</v>
      </c>
      <c r="K204" s="21"/>
      <c r="L204" s="22">
        <v>43399.768888888888</v>
      </c>
      <c r="M204" s="22">
        <v>43399.777546296296</v>
      </c>
      <c r="N204" s="21" t="s">
        <v>65</v>
      </c>
      <c r="O204" s="21" t="s">
        <v>66</v>
      </c>
      <c r="P204" s="21" t="s">
        <v>39</v>
      </c>
      <c r="Q204" s="21" t="s">
        <v>40</v>
      </c>
      <c r="R204" s="22">
        <v>43399.771550925929</v>
      </c>
      <c r="S204" s="22">
        <v>43399.771550925929</v>
      </c>
      <c r="T204" s="22">
        <v>43399.785578703704</v>
      </c>
      <c r="U204" s="22">
        <v>43399.785578703704</v>
      </c>
      <c r="V204" s="22">
        <v>43399.771550925929</v>
      </c>
      <c r="W204" s="24">
        <f t="shared" si="60"/>
        <v>43399.771550925929</v>
      </c>
      <c r="X204" s="25">
        <f t="shared" si="62"/>
        <v>8.6574074084637687E-3</v>
      </c>
      <c r="Y204" s="25">
        <f t="shared" si="63"/>
        <v>8.6574074084637687E-3</v>
      </c>
      <c r="Z204" s="26">
        <f>SUM(Y204:Y234)</f>
        <v>0.30101851850486128</v>
      </c>
      <c r="AA204" s="26">
        <f t="shared" si="64"/>
        <v>0</v>
      </c>
      <c r="AB204" s="26">
        <f t="shared" si="65"/>
        <v>0</v>
      </c>
      <c r="AC204" s="26">
        <f>AVERAGE(AB204:AB234)</f>
        <v>3.9969135798552692E-3</v>
      </c>
      <c r="AD204" s="26">
        <f>MEDIAN(AB204:AB234)</f>
        <v>3.2581018494965974E-3</v>
      </c>
      <c r="AE204" s="71">
        <f t="shared" si="53"/>
        <v>43399.750694444447</v>
      </c>
      <c r="AF204" s="71">
        <f t="shared" si="54"/>
        <v>43399.777083333334</v>
      </c>
      <c r="AG204" s="26" t="str">
        <f t="shared" si="55"/>
        <v>43399.750694444443399.7770833333</v>
      </c>
      <c r="AH204" s="26" t="e">
        <f>VLOOKUP(AG204,simple_survey!$M$841:$N$1083,2,FALSE)</f>
        <v>#N/A</v>
      </c>
    </row>
    <row r="205" spans="1:36" s="7" customFormat="1" hidden="1" x14ac:dyDescent="0.4">
      <c r="A205" s="16" t="str">
        <f t="shared" si="72"/>
        <v>-</v>
      </c>
      <c r="B205" s="16" t="str">
        <f t="shared" si="73"/>
        <v>-</v>
      </c>
      <c r="C205" s="7">
        <v>18</v>
      </c>
      <c r="D205" s="2">
        <v>43399.751180555555</v>
      </c>
      <c r="E205" s="3">
        <v>6788</v>
      </c>
      <c r="F205" s="3" t="s">
        <v>33</v>
      </c>
      <c r="G205" s="3">
        <v>3436</v>
      </c>
      <c r="H205" s="3">
        <v>668</v>
      </c>
      <c r="I205" s="3">
        <v>1</v>
      </c>
      <c r="J205" s="3">
        <v>1</v>
      </c>
      <c r="K205" s="3"/>
      <c r="L205" s="2">
        <v>43399.75509259259</v>
      </c>
      <c r="M205" s="2">
        <v>43399.762129629627</v>
      </c>
      <c r="N205" s="3" t="s">
        <v>23</v>
      </c>
      <c r="O205" s="3" t="s">
        <v>24</v>
      </c>
      <c r="P205" s="3" t="s">
        <v>74</v>
      </c>
      <c r="Q205" s="3" t="s">
        <v>75</v>
      </c>
      <c r="R205" s="2">
        <v>43399.752569444441</v>
      </c>
      <c r="S205" s="2">
        <v>43399.752569444441</v>
      </c>
      <c r="T205" s="2">
        <v>43399.760706018518</v>
      </c>
      <c r="U205" s="2">
        <v>43399.760706018518</v>
      </c>
      <c r="V205" s="3"/>
      <c r="W205" s="8">
        <f t="shared" si="60"/>
        <v>43399.751180555555</v>
      </c>
      <c r="X205" s="9">
        <f t="shared" si="62"/>
        <v>7.0370370376622304E-3</v>
      </c>
      <c r="Y205" s="9">
        <f t="shared" si="63"/>
        <v>7.0370370376622304E-3</v>
      </c>
      <c r="Z205" s="10"/>
      <c r="AA205" s="10">
        <f t="shared" si="64"/>
        <v>2.5231481486116536E-3</v>
      </c>
      <c r="AB205" s="10">
        <f t="shared" si="65"/>
        <v>3.9120370347518474E-3</v>
      </c>
      <c r="AC205" s="10"/>
      <c r="AD205" s="10"/>
      <c r="AE205" s="71">
        <f t="shared" si="53"/>
        <v>43399.750694444447</v>
      </c>
      <c r="AF205" s="71">
        <f t="shared" si="54"/>
        <v>43399.761805555558</v>
      </c>
      <c r="AG205" s="26" t="str">
        <f t="shared" si="55"/>
        <v>43399.750694444443399.7618055556</v>
      </c>
      <c r="AH205" s="26" t="e">
        <f>VLOOKUP(AG205,simple_survey!$M$841:$N$1083,2,FALSE)</f>
        <v>#N/A</v>
      </c>
    </row>
    <row r="206" spans="1:36" s="7" customFormat="1" hidden="1" x14ac:dyDescent="0.4">
      <c r="A206" s="16" t="str">
        <f t="shared" si="72"/>
        <v>-</v>
      </c>
      <c r="B206" s="16" t="str">
        <f t="shared" si="73"/>
        <v>-</v>
      </c>
      <c r="C206" s="7">
        <v>18</v>
      </c>
      <c r="D206" s="2">
        <v>43399.752025462964</v>
      </c>
      <c r="E206" s="3">
        <v>6789</v>
      </c>
      <c r="F206" s="3" t="s">
        <v>33</v>
      </c>
      <c r="G206" s="3">
        <v>1727</v>
      </c>
      <c r="H206" s="3">
        <v>1003</v>
      </c>
      <c r="I206" s="3">
        <v>9</v>
      </c>
      <c r="J206" s="3">
        <v>1</v>
      </c>
      <c r="K206" s="3"/>
      <c r="L206" s="2">
        <v>43399.755752314813</v>
      </c>
      <c r="M206" s="2">
        <v>43399.766921296294</v>
      </c>
      <c r="N206" s="3" t="s">
        <v>19</v>
      </c>
      <c r="O206" s="3" t="s">
        <v>20</v>
      </c>
      <c r="P206" s="3" t="s">
        <v>70</v>
      </c>
      <c r="Q206" s="3" t="s">
        <v>71</v>
      </c>
      <c r="R206" s="2">
        <v>43399.753067129626</v>
      </c>
      <c r="S206" s="2">
        <v>43399.755613425928</v>
      </c>
      <c r="T206" s="2">
        <v>43399.760370370372</v>
      </c>
      <c r="U206" s="2">
        <v>43399.767256944448</v>
      </c>
      <c r="V206" s="3"/>
      <c r="W206" s="8">
        <f t="shared" si="60"/>
        <v>43399.752025462964</v>
      </c>
      <c r="X206" s="9">
        <f t="shared" si="62"/>
        <v>1.116898148029577E-2</v>
      </c>
      <c r="Y206" s="9">
        <f t="shared" si="63"/>
        <v>1.116898148029577E-2</v>
      </c>
      <c r="Z206" s="10"/>
      <c r="AA206" s="10">
        <f t="shared" si="64"/>
        <v>2.6851851871469989E-3</v>
      </c>
      <c r="AB206" s="10">
        <f t="shared" si="65"/>
        <v>3.7268518499331549E-3</v>
      </c>
      <c r="AC206" s="10"/>
      <c r="AD206" s="10"/>
      <c r="AE206" s="71">
        <f t="shared" si="53"/>
        <v>43399.751388888886</v>
      </c>
      <c r="AF206" s="71">
        <f t="shared" si="54"/>
        <v>43399.76666666667</v>
      </c>
      <c r="AG206" s="26" t="str">
        <f t="shared" si="55"/>
        <v>43399.751388888943399.7666666667</v>
      </c>
      <c r="AH206" s="26" t="e">
        <f>VLOOKUP(AG206,simple_survey!$M$841:$N$1083,2,FALSE)</f>
        <v>#N/A</v>
      </c>
    </row>
    <row r="207" spans="1:36" s="7" customFormat="1" hidden="1" x14ac:dyDescent="0.4">
      <c r="A207" s="16" t="str">
        <f t="shared" si="72"/>
        <v>-</v>
      </c>
      <c r="B207" s="16" t="str">
        <f t="shared" si="73"/>
        <v>-</v>
      </c>
      <c r="C207" s="7">
        <v>18</v>
      </c>
      <c r="D207" s="2">
        <v>43399.754699074074</v>
      </c>
      <c r="E207" s="3">
        <v>6790</v>
      </c>
      <c r="F207" s="3" t="s">
        <v>18</v>
      </c>
      <c r="G207" s="3">
        <v>4111</v>
      </c>
      <c r="H207" s="3">
        <v>592</v>
      </c>
      <c r="I207" s="3">
        <v>9</v>
      </c>
      <c r="J207" s="3">
        <v>2</v>
      </c>
      <c r="K207" s="3"/>
      <c r="L207" s="2">
        <v>43399.757719907408</v>
      </c>
      <c r="M207" s="2">
        <v>43399.768414351849</v>
      </c>
      <c r="N207" s="3" t="s">
        <v>34</v>
      </c>
      <c r="O207" s="3" t="s">
        <v>35</v>
      </c>
      <c r="P207" s="3" t="s">
        <v>45</v>
      </c>
      <c r="Q207" s="3" t="s">
        <v>92</v>
      </c>
      <c r="R207" s="2">
        <v>43399.757881944446</v>
      </c>
      <c r="S207" s="2">
        <v>43399.757881944446</v>
      </c>
      <c r="T207" s="2">
        <v>43399.769803240742</v>
      </c>
      <c r="U207" s="2">
        <v>43399.769803240742</v>
      </c>
      <c r="V207" s="3"/>
      <c r="W207" s="8">
        <f t="shared" si="60"/>
        <v>43399.754699074074</v>
      </c>
      <c r="X207" s="9">
        <f t="shared" si="62"/>
        <v>1.0694444441469386E-2</v>
      </c>
      <c r="Y207" s="9">
        <f t="shared" si="63"/>
        <v>2.1388888882938772E-2</v>
      </c>
      <c r="Z207" s="10"/>
      <c r="AA207" s="10">
        <f t="shared" si="64"/>
        <v>0</v>
      </c>
      <c r="AB207" s="10">
        <f t="shared" si="65"/>
        <v>3.0208333337213844E-3</v>
      </c>
      <c r="AC207" s="10"/>
      <c r="AD207" s="10"/>
      <c r="AE207" s="71">
        <f t="shared" si="53"/>
        <v>43399.754166666666</v>
      </c>
      <c r="AF207" s="71">
        <f t="shared" si="54"/>
        <v>43399.768055555556</v>
      </c>
      <c r="AG207" s="26" t="str">
        <f t="shared" si="55"/>
        <v>43399.754166666743399.7680555556</v>
      </c>
      <c r="AH207" s="26" t="e">
        <f>VLOOKUP(AG207,simple_survey!$M$841:$N$1083,2,FALSE)</f>
        <v>#N/A</v>
      </c>
    </row>
    <row r="208" spans="1:36" s="7" customFormat="1" hidden="1" x14ac:dyDescent="0.4">
      <c r="A208" s="16" t="str">
        <f t="shared" si="72"/>
        <v>-</v>
      </c>
      <c r="B208" s="16" t="str">
        <f t="shared" si="73"/>
        <v>-</v>
      </c>
      <c r="C208" s="7">
        <v>18</v>
      </c>
      <c r="D208" s="2">
        <v>43399.758460648147</v>
      </c>
      <c r="E208" s="3">
        <v>6793</v>
      </c>
      <c r="F208" s="3" t="s">
        <v>93</v>
      </c>
      <c r="G208" s="3">
        <v>0</v>
      </c>
      <c r="H208" s="3">
        <v>459</v>
      </c>
      <c r="I208" s="3">
        <v>6</v>
      </c>
      <c r="J208" s="3">
        <v>2</v>
      </c>
      <c r="K208" s="3"/>
      <c r="L208" s="2">
        <v>43399.761296296296</v>
      </c>
      <c r="M208" s="2">
        <v>43399.777511574073</v>
      </c>
      <c r="N208" s="3" t="s">
        <v>53</v>
      </c>
      <c r="O208" s="3" t="s">
        <v>54</v>
      </c>
      <c r="P208" s="3" t="s">
        <v>65</v>
      </c>
      <c r="Q208" s="3" t="s">
        <v>66</v>
      </c>
      <c r="R208" s="2">
        <v>43399.759571759256</v>
      </c>
      <c r="S208" s="2">
        <v>43399.759571759256</v>
      </c>
      <c r="T208" s="2">
        <v>43399.770150462966</v>
      </c>
      <c r="U208" s="2">
        <v>43399.777951388889</v>
      </c>
      <c r="V208" s="3"/>
      <c r="W208" s="8">
        <f t="shared" si="60"/>
        <v>43399.758460648147</v>
      </c>
      <c r="X208" s="9">
        <f t="shared" si="62"/>
        <v>1.6215277777519077E-2</v>
      </c>
      <c r="Y208" s="9">
        <f t="shared" si="63"/>
        <v>3.2430555555038154E-2</v>
      </c>
      <c r="Z208" s="10"/>
      <c r="AA208" s="10">
        <f t="shared" si="64"/>
        <v>1.7245370399905369E-3</v>
      </c>
      <c r="AB208" s="10">
        <f t="shared" si="65"/>
        <v>2.8356481489026919E-3</v>
      </c>
      <c r="AC208" s="10"/>
      <c r="AD208" s="10"/>
      <c r="AE208" s="71">
        <f t="shared" si="53"/>
        <v>43399.758333333331</v>
      </c>
      <c r="AF208" s="71">
        <f t="shared" si="54"/>
        <v>43399.777083333334</v>
      </c>
      <c r="AG208" s="26" t="str">
        <f t="shared" si="55"/>
        <v>43399.758333333343399.7770833333</v>
      </c>
      <c r="AH208" s="26" t="e">
        <f>VLOOKUP(AG208,simple_survey!$M$841:$N$1083,2,FALSE)</f>
        <v>#N/A</v>
      </c>
    </row>
    <row r="209" spans="1:34" s="7" customFormat="1" hidden="1" x14ac:dyDescent="0.4">
      <c r="A209" s="16" t="str">
        <f t="shared" si="72"/>
        <v>-</v>
      </c>
      <c r="B209" s="16" t="str">
        <f t="shared" si="73"/>
        <v>-</v>
      </c>
      <c r="C209" s="7">
        <v>18</v>
      </c>
      <c r="D209" s="2">
        <v>43399.761469907404</v>
      </c>
      <c r="E209" s="3">
        <v>6794</v>
      </c>
      <c r="F209" s="3" t="s">
        <v>94</v>
      </c>
      <c r="G209" s="3">
        <v>0</v>
      </c>
      <c r="H209" s="3">
        <v>1016</v>
      </c>
      <c r="I209" s="3">
        <v>1</v>
      </c>
      <c r="J209" s="3">
        <v>1</v>
      </c>
      <c r="K209" s="3"/>
      <c r="L209" s="2">
        <v>43399.768553240741</v>
      </c>
      <c r="M209" s="2">
        <v>43399.778009259258</v>
      </c>
      <c r="N209" s="3" t="s">
        <v>65</v>
      </c>
      <c r="O209" s="3" t="s">
        <v>66</v>
      </c>
      <c r="P209" s="3" t="s">
        <v>70</v>
      </c>
      <c r="Q209" s="3" t="s">
        <v>71</v>
      </c>
      <c r="R209" s="2">
        <v>43399.768831018519</v>
      </c>
      <c r="S209" s="2">
        <v>43399.768831018519</v>
      </c>
      <c r="T209" s="2">
        <v>43399.778993055559</v>
      </c>
      <c r="U209" s="2">
        <v>43399.778993055559</v>
      </c>
      <c r="V209" s="3"/>
      <c r="W209" s="8">
        <f t="shared" si="60"/>
        <v>43399.761469907404</v>
      </c>
      <c r="X209" s="9">
        <f t="shared" si="62"/>
        <v>9.4560185170848854E-3</v>
      </c>
      <c r="Y209" s="9">
        <f t="shared" si="63"/>
        <v>9.4560185170848854E-3</v>
      </c>
      <c r="Z209" s="10"/>
      <c r="AA209" s="10">
        <f t="shared" si="64"/>
        <v>0</v>
      </c>
      <c r="AB209" s="10">
        <f t="shared" si="65"/>
        <v>7.0833333375048824E-3</v>
      </c>
      <c r="AC209" s="10"/>
      <c r="AD209" s="10"/>
      <c r="AE209" s="71">
        <f t="shared" si="53"/>
        <v>43399.761111111111</v>
      </c>
      <c r="AF209" s="71">
        <f t="shared" si="54"/>
        <v>43399.777777777781</v>
      </c>
      <c r="AG209" s="26" t="str">
        <f t="shared" si="55"/>
        <v>43399.761111111143399.7777777778</v>
      </c>
      <c r="AH209" s="26" t="e">
        <f>VLOOKUP(AG209,simple_survey!$M$841:$N$1083,2,FALSE)</f>
        <v>#N/A</v>
      </c>
    </row>
    <row r="210" spans="1:34" s="7" customFormat="1" hidden="1" x14ac:dyDescent="0.4">
      <c r="A210" s="16" t="str">
        <f t="shared" si="72"/>
        <v>-</v>
      </c>
      <c r="B210" s="16" t="str">
        <f t="shared" si="73"/>
        <v>-</v>
      </c>
      <c r="C210" s="7">
        <v>18</v>
      </c>
      <c r="D210" s="2">
        <v>43399.761828703704</v>
      </c>
      <c r="E210" s="3">
        <v>6795</v>
      </c>
      <c r="F210" s="3" t="s">
        <v>18</v>
      </c>
      <c r="G210" s="3">
        <v>2070</v>
      </c>
      <c r="H210" s="3">
        <v>1241</v>
      </c>
      <c r="I210" s="3">
        <v>6</v>
      </c>
      <c r="J210" s="3">
        <v>1</v>
      </c>
      <c r="K210" s="3"/>
      <c r="L210" s="2">
        <v>43399.765706018516</v>
      </c>
      <c r="M210" s="2">
        <v>43399.770636574074</v>
      </c>
      <c r="N210" s="3" t="s">
        <v>45</v>
      </c>
      <c r="O210" s="3" t="s">
        <v>92</v>
      </c>
      <c r="P210" s="3" t="s">
        <v>34</v>
      </c>
      <c r="Q210" s="3" t="s">
        <v>35</v>
      </c>
      <c r="R210" s="2">
        <v>43399.765428240738</v>
      </c>
      <c r="S210" s="2">
        <v>43399.765428240738</v>
      </c>
      <c r="T210" s="2">
        <v>43399.772719907407</v>
      </c>
      <c r="U210" s="2">
        <v>43399.772719907407</v>
      </c>
      <c r="V210" s="3"/>
      <c r="W210" s="8">
        <f t="shared" si="60"/>
        <v>43399.761828703704</v>
      </c>
      <c r="X210" s="9">
        <f t="shared" si="62"/>
        <v>4.9305555585306138E-3</v>
      </c>
      <c r="Y210" s="9">
        <f t="shared" si="63"/>
        <v>4.9305555585306138E-3</v>
      </c>
      <c r="Z210" s="10"/>
      <c r="AA210" s="10">
        <f t="shared" si="64"/>
        <v>2.7777777722803876E-4</v>
      </c>
      <c r="AB210" s="10">
        <f t="shared" si="65"/>
        <v>3.8773148116888478E-3</v>
      </c>
      <c r="AC210" s="10"/>
      <c r="AD210" s="10"/>
      <c r="AE210" s="71">
        <f t="shared" si="53"/>
        <v>43399.761805555558</v>
      </c>
      <c r="AF210" s="71">
        <f t="shared" si="54"/>
        <v>43399.770138888889</v>
      </c>
      <c r="AG210" s="26" t="str">
        <f t="shared" si="55"/>
        <v>43399.761805555643399.7701388889</v>
      </c>
      <c r="AH210" s="73" t="str">
        <f>VLOOKUP(AG210,simple_survey!$M$841:$N$1083,2,FALSE)</f>
        <v>肯定的</v>
      </c>
    </row>
    <row r="211" spans="1:34" s="7" customFormat="1" hidden="1" x14ac:dyDescent="0.4">
      <c r="A211" s="16" t="str">
        <f t="shared" si="72"/>
        <v>-</v>
      </c>
      <c r="B211" s="16" t="str">
        <f t="shared" si="73"/>
        <v>-</v>
      </c>
      <c r="C211" s="7">
        <v>18</v>
      </c>
      <c r="D211" s="2">
        <v>43399.764560185184</v>
      </c>
      <c r="E211" s="3">
        <v>6796</v>
      </c>
      <c r="F211" s="3" t="s">
        <v>93</v>
      </c>
      <c r="G211" s="3">
        <v>0</v>
      </c>
      <c r="H211" s="3">
        <v>1055</v>
      </c>
      <c r="I211" s="3">
        <v>8</v>
      </c>
      <c r="J211" s="3">
        <v>2</v>
      </c>
      <c r="K211" s="3"/>
      <c r="L211" s="2">
        <v>43399.767766203702</v>
      </c>
      <c r="M211" s="2">
        <v>43399.769259259258</v>
      </c>
      <c r="N211" s="3" t="s">
        <v>72</v>
      </c>
      <c r="O211" s="3" t="s">
        <v>73</v>
      </c>
      <c r="P211" s="3" t="s">
        <v>25</v>
      </c>
      <c r="Q211" s="3" t="s">
        <v>26</v>
      </c>
      <c r="R211" s="2">
        <v>43399.769236111111</v>
      </c>
      <c r="S211" s="2">
        <v>43399.769236111111</v>
      </c>
      <c r="T211" s="2">
        <v>43399.773506944446</v>
      </c>
      <c r="U211" s="2">
        <v>43399.773506944446</v>
      </c>
      <c r="V211" s="3"/>
      <c r="W211" s="8">
        <f t="shared" si="60"/>
        <v>43399.764560185184</v>
      </c>
      <c r="X211" s="9">
        <f t="shared" si="62"/>
        <v>1.4930555553291924E-3</v>
      </c>
      <c r="Y211" s="9">
        <f t="shared" si="63"/>
        <v>2.9861111106583849E-3</v>
      </c>
      <c r="Z211" s="10"/>
      <c r="AA211" s="10">
        <f t="shared" si="64"/>
        <v>0</v>
      </c>
      <c r="AB211" s="10">
        <f t="shared" si="65"/>
        <v>3.2060185185400769E-3</v>
      </c>
      <c r="AC211" s="10"/>
      <c r="AD211" s="10"/>
      <c r="AE211" s="71">
        <f t="shared" si="53"/>
        <v>43399.763888888891</v>
      </c>
      <c r="AF211" s="71">
        <f t="shared" si="54"/>
        <v>43399.768750000003</v>
      </c>
      <c r="AG211" s="26" t="str">
        <f t="shared" si="55"/>
        <v>43399.763888888943399.76875</v>
      </c>
      <c r="AH211" s="26" t="e">
        <f>VLOOKUP(AG211,simple_survey!$M$841:$N$1083,2,FALSE)</f>
        <v>#N/A</v>
      </c>
    </row>
    <row r="212" spans="1:34" s="7" customFormat="1" x14ac:dyDescent="0.4">
      <c r="A212" s="16" t="str">
        <f t="shared" si="72"/>
        <v>★</v>
      </c>
      <c r="B212" s="16" t="str">
        <f t="shared" si="73"/>
        <v>-</v>
      </c>
      <c r="C212" s="7">
        <v>18</v>
      </c>
      <c r="D212" s="2">
        <v>43399.764872685184</v>
      </c>
      <c r="E212" s="3">
        <v>6797</v>
      </c>
      <c r="F212" s="3" t="s">
        <v>18</v>
      </c>
      <c r="G212" s="3">
        <v>3700</v>
      </c>
      <c r="H212" s="3">
        <v>822</v>
      </c>
      <c r="I212" s="3">
        <v>2</v>
      </c>
      <c r="J212" s="3">
        <v>2</v>
      </c>
      <c r="K212" s="3"/>
      <c r="L212" s="2">
        <v>43399.78328703704</v>
      </c>
      <c r="M212" s="2">
        <v>43399.787743055553</v>
      </c>
      <c r="N212" s="3" t="s">
        <v>19</v>
      </c>
      <c r="O212" s="3" t="s">
        <v>20</v>
      </c>
      <c r="P212" s="3" t="s">
        <v>31</v>
      </c>
      <c r="Q212" s="3" t="s">
        <v>32</v>
      </c>
      <c r="R212" s="2">
        <v>43399.785694444443</v>
      </c>
      <c r="S212" s="2">
        <v>43399.785694444443</v>
      </c>
      <c r="T212" s="2">
        <v>43399.792662037034</v>
      </c>
      <c r="U212" s="2">
        <v>43399.793356481481</v>
      </c>
      <c r="V212" s="2">
        <v>43399.785694444443</v>
      </c>
      <c r="W212" s="8">
        <f t="shared" si="60"/>
        <v>43399.785694444443</v>
      </c>
      <c r="X212" s="9">
        <f t="shared" si="62"/>
        <v>4.4560185124282725E-3</v>
      </c>
      <c r="Y212" s="9">
        <f t="shared" si="63"/>
        <v>8.912037024856545E-3</v>
      </c>
      <c r="Z212" s="10"/>
      <c r="AA212" s="10">
        <f t="shared" si="64"/>
        <v>0</v>
      </c>
      <c r="AB212" s="10">
        <f t="shared" si="65"/>
        <v>0</v>
      </c>
      <c r="AC212" s="10"/>
      <c r="AD212" s="10"/>
      <c r="AE212" s="71">
        <f t="shared" si="53"/>
        <v>43399.76458333333</v>
      </c>
      <c r="AF212" s="71">
        <f t="shared" si="54"/>
        <v>43399.787499999999</v>
      </c>
      <c r="AG212" s="26" t="str">
        <f t="shared" si="55"/>
        <v>43399.764583333343399.7875</v>
      </c>
      <c r="AH212" s="26" t="e">
        <f>VLOOKUP(AG212,simple_survey!$M$841:$N$1083,2,FALSE)</f>
        <v>#N/A</v>
      </c>
    </row>
    <row r="213" spans="1:34" s="7" customFormat="1" hidden="1" x14ac:dyDescent="0.4">
      <c r="A213" s="16" t="str">
        <f t="shared" si="72"/>
        <v>-</v>
      </c>
      <c r="B213" s="16" t="str">
        <f t="shared" si="73"/>
        <v>-</v>
      </c>
      <c r="C213" s="7">
        <v>18</v>
      </c>
      <c r="D213" s="2">
        <v>43399.765173611115</v>
      </c>
      <c r="E213" s="3">
        <v>6798</v>
      </c>
      <c r="F213" s="3" t="s">
        <v>94</v>
      </c>
      <c r="G213" s="3">
        <v>0</v>
      </c>
      <c r="H213" s="3">
        <v>1280</v>
      </c>
      <c r="I213" s="3">
        <v>10</v>
      </c>
      <c r="J213" s="3">
        <v>1</v>
      </c>
      <c r="K213" s="3"/>
      <c r="L213" s="2">
        <v>43399.768333333333</v>
      </c>
      <c r="M213" s="2">
        <v>43399.773564814815</v>
      </c>
      <c r="N213" s="3" t="s">
        <v>31</v>
      </c>
      <c r="O213" s="3" t="s">
        <v>32</v>
      </c>
      <c r="P213" s="3" t="s">
        <v>65</v>
      </c>
      <c r="Q213" s="3" t="s">
        <v>66</v>
      </c>
      <c r="R213" s="2">
        <v>43399.76798611111</v>
      </c>
      <c r="S213" s="2">
        <v>43399.76798611111</v>
      </c>
      <c r="T213" s="2">
        <v>43399.775625000002</v>
      </c>
      <c r="U213" s="2">
        <v>43399.775625000002</v>
      </c>
      <c r="V213" s="3"/>
      <c r="W213" s="8">
        <f t="shared" si="60"/>
        <v>43399.765173611115</v>
      </c>
      <c r="X213" s="9">
        <f t="shared" si="62"/>
        <v>5.2314814820419997E-3</v>
      </c>
      <c r="Y213" s="9">
        <f t="shared" si="63"/>
        <v>5.2314814820419997E-3</v>
      </c>
      <c r="Z213" s="10"/>
      <c r="AA213" s="10">
        <f t="shared" si="64"/>
        <v>3.4722222335403785E-4</v>
      </c>
      <c r="AB213" s="10">
        <f t="shared" si="65"/>
        <v>3.159722218697425E-3</v>
      </c>
      <c r="AC213" s="10"/>
      <c r="AD213" s="10"/>
      <c r="AE213" s="71">
        <f t="shared" ref="AE213:AE276" si="74">INT(D213*1440)/1440</f>
        <v>43399.76458333333</v>
      </c>
      <c r="AF213" s="71">
        <f t="shared" ref="AF213:AF276" si="75">INT(M213*1440)/1440</f>
        <v>43399.772916666669</v>
      </c>
      <c r="AG213" s="26" t="str">
        <f t="shared" ref="AG213:AG276" si="76">CONCATENATE(AE213,AF213)</f>
        <v>43399.764583333343399.7729166667</v>
      </c>
      <c r="AH213" s="26" t="e">
        <f>VLOOKUP(AG213,simple_survey!$M$841:$N$1083,2,FALSE)</f>
        <v>#N/A</v>
      </c>
    </row>
    <row r="214" spans="1:34" s="7" customFormat="1" hidden="1" x14ac:dyDescent="0.4">
      <c r="A214" s="16" t="str">
        <f t="shared" ref="A214:A222" si="77">IF(V214&gt;0, "★", "-")</f>
        <v>-</v>
      </c>
      <c r="B214" s="16" t="str">
        <f t="shared" ref="B214:B222" si="78">IF(K214&gt;0, "☆", "-")</f>
        <v>-</v>
      </c>
      <c r="C214" s="7">
        <v>18</v>
      </c>
      <c r="D214" s="2">
        <v>43399.766562500001</v>
      </c>
      <c r="E214" s="3">
        <v>6799</v>
      </c>
      <c r="F214" s="3" t="s">
        <v>33</v>
      </c>
      <c r="G214" s="3">
        <v>3931</v>
      </c>
      <c r="H214" s="3">
        <v>792</v>
      </c>
      <c r="I214" s="3">
        <v>9</v>
      </c>
      <c r="J214" s="3">
        <v>2</v>
      </c>
      <c r="K214" s="3"/>
      <c r="L214" s="2">
        <v>43399.773020833331</v>
      </c>
      <c r="M214" s="2">
        <v>43399.777071759258</v>
      </c>
      <c r="N214" s="3" t="s">
        <v>74</v>
      </c>
      <c r="O214" s="3" t="s">
        <v>75</v>
      </c>
      <c r="P214" s="3" t="s">
        <v>78</v>
      </c>
      <c r="Q214" s="3" t="s">
        <v>79</v>
      </c>
      <c r="R214" s="2">
        <v>43399.774004629631</v>
      </c>
      <c r="S214" s="2">
        <v>43399.774004629631</v>
      </c>
      <c r="T214" s="2">
        <v>43399.78056712963</v>
      </c>
      <c r="U214" s="2">
        <v>43399.778935185182</v>
      </c>
      <c r="V214" s="3"/>
      <c r="W214" s="8">
        <f t="shared" si="60"/>
        <v>43399.766562500001</v>
      </c>
      <c r="X214" s="9">
        <f t="shared" si="62"/>
        <v>4.0509259270038456E-3</v>
      </c>
      <c r="Y214" s="9">
        <f t="shared" si="63"/>
        <v>8.1018518540076911E-3</v>
      </c>
      <c r="Z214" s="10"/>
      <c r="AA214" s="10">
        <f t="shared" si="64"/>
        <v>0</v>
      </c>
      <c r="AB214" s="10">
        <f t="shared" si="65"/>
        <v>6.4583333296468481E-3</v>
      </c>
      <c r="AC214" s="10"/>
      <c r="AD214" s="10"/>
      <c r="AE214" s="71">
        <f t="shared" si="74"/>
        <v>43399.765972222223</v>
      </c>
      <c r="AF214" s="71">
        <f t="shared" si="75"/>
        <v>43399.776388888888</v>
      </c>
      <c r="AG214" s="26" t="str">
        <f t="shared" si="76"/>
        <v>43399.765972222243399.7763888889</v>
      </c>
      <c r="AH214" s="26" t="e">
        <f>VLOOKUP(AG214,simple_survey!$M$841:$N$1083,2,FALSE)</f>
        <v>#N/A</v>
      </c>
    </row>
    <row r="215" spans="1:34" s="7" customFormat="1" x14ac:dyDescent="0.4">
      <c r="A215" s="16" t="str">
        <f>IF(V215&gt;0, "★", "-")</f>
        <v>★</v>
      </c>
      <c r="B215" s="16" t="str">
        <f>IF(K215&gt;0, "☆", "-")</f>
        <v>-</v>
      </c>
      <c r="C215" s="7">
        <v>18</v>
      </c>
      <c r="D215" s="2">
        <v>43399.769224537034</v>
      </c>
      <c r="E215" s="3">
        <v>6801</v>
      </c>
      <c r="F215" s="3" t="s">
        <v>18</v>
      </c>
      <c r="G215" s="3">
        <v>2351</v>
      </c>
      <c r="H215" s="3">
        <v>833</v>
      </c>
      <c r="I215" s="3">
        <v>10</v>
      </c>
      <c r="J215" s="3">
        <v>2</v>
      </c>
      <c r="K215" s="3"/>
      <c r="L215" s="2">
        <v>43399.792916666665</v>
      </c>
      <c r="M215" s="2">
        <v>43399.796585648146</v>
      </c>
      <c r="N215" s="3" t="s">
        <v>48</v>
      </c>
      <c r="O215" s="3" t="s">
        <v>49</v>
      </c>
      <c r="P215" s="3" t="s">
        <v>25</v>
      </c>
      <c r="Q215" s="3" t="s">
        <v>26</v>
      </c>
      <c r="R215" s="2">
        <v>43399.790046296293</v>
      </c>
      <c r="S215" s="2">
        <v>43399.791643518518</v>
      </c>
      <c r="T215" s="2">
        <v>43399.797164351854</v>
      </c>
      <c r="U215" s="2">
        <v>43399.800185185188</v>
      </c>
      <c r="V215" s="2">
        <v>43399.790046296293</v>
      </c>
      <c r="W215" s="8">
        <f t="shared" si="60"/>
        <v>43399.790046296293</v>
      </c>
      <c r="X215" s="9">
        <f t="shared" si="62"/>
        <v>3.6689814805868082E-3</v>
      </c>
      <c r="Y215" s="9">
        <f t="shared" si="63"/>
        <v>7.3379629611736163E-3</v>
      </c>
      <c r="Z215" s="10"/>
      <c r="AA215" s="10">
        <f t="shared" si="64"/>
        <v>2.8703703719656914E-3</v>
      </c>
      <c r="AB215" s="10">
        <f t="shared" si="65"/>
        <v>2.8703703719656914E-3</v>
      </c>
      <c r="AC215" s="10"/>
      <c r="AD215" s="10"/>
      <c r="AE215" s="71">
        <f t="shared" si="74"/>
        <v>43399.768750000003</v>
      </c>
      <c r="AF215" s="71">
        <f t="shared" si="75"/>
        <v>43399.796527777777</v>
      </c>
      <c r="AG215" s="26" t="str">
        <f t="shared" si="76"/>
        <v>43399.7687543399.7965277778</v>
      </c>
      <c r="AH215" s="26" t="e">
        <f>VLOOKUP(AG215,simple_survey!$M$841:$N$1083,2,FALSE)</f>
        <v>#N/A</v>
      </c>
    </row>
    <row r="216" spans="1:34" s="7" customFormat="1" x14ac:dyDescent="0.4">
      <c r="A216" s="16" t="str">
        <f>IF(V216&gt;0, "★", "-")</f>
        <v>★</v>
      </c>
      <c r="B216" s="16" t="str">
        <f>IF(K216&gt;0, "☆", "-")</f>
        <v>-</v>
      </c>
      <c r="C216" s="7">
        <v>18</v>
      </c>
      <c r="D216" s="2">
        <v>43399.770810185182</v>
      </c>
      <c r="E216" s="3">
        <v>6802</v>
      </c>
      <c r="F216" s="3" t="s">
        <v>18</v>
      </c>
      <c r="G216" s="3">
        <v>1011</v>
      </c>
      <c r="H216" s="3">
        <v>1196</v>
      </c>
      <c r="I216" s="3">
        <v>2</v>
      </c>
      <c r="J216" s="3">
        <v>1</v>
      </c>
      <c r="K216" s="3"/>
      <c r="L216" s="2">
        <v>43399.792013888888</v>
      </c>
      <c r="M216" s="2">
        <v>43399.801180555558</v>
      </c>
      <c r="N216" s="3" t="s">
        <v>21</v>
      </c>
      <c r="O216" s="3" t="s">
        <v>22</v>
      </c>
      <c r="P216" s="3" t="s">
        <v>37</v>
      </c>
      <c r="Q216" s="3" t="s">
        <v>38</v>
      </c>
      <c r="R216" s="2">
        <v>43399.793298611112</v>
      </c>
      <c r="S216" s="2">
        <v>43399.793298611112</v>
      </c>
      <c r="T216" s="2">
        <v>43399.801678240743</v>
      </c>
      <c r="U216" s="2">
        <v>43399.806192129632</v>
      </c>
      <c r="V216" s="2">
        <v>43399.791631944441</v>
      </c>
      <c r="W216" s="8">
        <f t="shared" si="60"/>
        <v>43399.791631944441</v>
      </c>
      <c r="X216" s="9">
        <f t="shared" si="62"/>
        <v>9.1666666703531519E-3</v>
      </c>
      <c r="Y216" s="9">
        <f t="shared" si="63"/>
        <v>9.1666666703531519E-3</v>
      </c>
      <c r="Z216" s="10"/>
      <c r="AA216" s="10">
        <f t="shared" si="64"/>
        <v>0</v>
      </c>
      <c r="AB216" s="10">
        <f t="shared" si="65"/>
        <v>3.819444464170374E-4</v>
      </c>
      <c r="AC216" s="10"/>
      <c r="AD216" s="10"/>
      <c r="AE216" s="71">
        <f t="shared" si="74"/>
        <v>43399.770138888889</v>
      </c>
      <c r="AF216" s="71">
        <f t="shared" si="75"/>
        <v>43399.800694444442</v>
      </c>
      <c r="AG216" s="26" t="str">
        <f t="shared" si="76"/>
        <v>43399.770138888943399.8006944444</v>
      </c>
      <c r="AH216" s="26" t="e">
        <f>VLOOKUP(AG216,simple_survey!$M$841:$N$1083,2,FALSE)</f>
        <v>#N/A</v>
      </c>
    </row>
    <row r="217" spans="1:34" s="7" customFormat="1" hidden="1" x14ac:dyDescent="0.4">
      <c r="A217" s="16" t="str">
        <f>IF(V217&gt;0, "★", "-")</f>
        <v>-</v>
      </c>
      <c r="B217" s="16" t="str">
        <f>IF(K217&gt;0, "☆", "-")</f>
        <v>-</v>
      </c>
      <c r="C217" s="7">
        <v>18</v>
      </c>
      <c r="D217" s="2">
        <v>43399.771041666667</v>
      </c>
      <c r="E217" s="3">
        <v>6803</v>
      </c>
      <c r="F217" s="3" t="s">
        <v>33</v>
      </c>
      <c r="G217" s="3">
        <v>3816</v>
      </c>
      <c r="H217" s="3">
        <v>671</v>
      </c>
      <c r="I217" s="3">
        <v>1</v>
      </c>
      <c r="J217" s="3">
        <v>1</v>
      </c>
      <c r="K217" s="3"/>
      <c r="L217" s="2">
        <v>43399.773738425924</v>
      </c>
      <c r="M217" s="2">
        <v>43399.784594907411</v>
      </c>
      <c r="N217" s="3" t="s">
        <v>57</v>
      </c>
      <c r="O217" s="3" t="s">
        <v>58</v>
      </c>
      <c r="P217" s="3" t="s">
        <v>31</v>
      </c>
      <c r="Q217" s="3" t="s">
        <v>32</v>
      </c>
      <c r="R217" s="2">
        <v>43399.774293981478</v>
      </c>
      <c r="S217" s="2">
        <v>43399.774293981478</v>
      </c>
      <c r="T217" s="2">
        <v>43399.785416666666</v>
      </c>
      <c r="U217" s="2">
        <v>43399.785416666666</v>
      </c>
      <c r="V217" s="3"/>
      <c r="W217" s="8">
        <f t="shared" si="60"/>
        <v>43399.771041666667</v>
      </c>
      <c r="X217" s="9">
        <f t="shared" si="62"/>
        <v>1.0856481487280689E-2</v>
      </c>
      <c r="Y217" s="9">
        <f t="shared" si="63"/>
        <v>1.0856481487280689E-2</v>
      </c>
      <c r="Z217" s="10"/>
      <c r="AA217" s="10">
        <f t="shared" si="64"/>
        <v>0</v>
      </c>
      <c r="AB217" s="10">
        <f t="shared" si="65"/>
        <v>2.6967592566506937E-3</v>
      </c>
      <c r="AC217" s="10"/>
      <c r="AD217" s="10"/>
      <c r="AE217" s="71">
        <f t="shared" si="74"/>
        <v>43399.770833333336</v>
      </c>
      <c r="AF217" s="71">
        <f t="shared" si="75"/>
        <v>43399.78402777778</v>
      </c>
      <c r="AG217" s="26" t="str">
        <f t="shared" si="76"/>
        <v>43399.770833333343399.7840277778</v>
      </c>
      <c r="AH217" s="26" t="e">
        <f>VLOOKUP(AG217,simple_survey!$M$841:$N$1083,2,FALSE)</f>
        <v>#N/A</v>
      </c>
    </row>
    <row r="218" spans="1:34" s="7" customFormat="1" x14ac:dyDescent="0.4">
      <c r="A218" s="16" t="str">
        <f>IF(V218&gt;0, "★", "-")</f>
        <v>★</v>
      </c>
      <c r="B218" s="16" t="str">
        <f>IF(K218&gt;0, "☆", "-")</f>
        <v>-</v>
      </c>
      <c r="C218" s="7">
        <v>18</v>
      </c>
      <c r="D218" s="2">
        <v>43399.772349537037</v>
      </c>
      <c r="E218" s="3">
        <v>6804</v>
      </c>
      <c r="F218" s="3" t="s">
        <v>18</v>
      </c>
      <c r="G218" s="3">
        <v>3372</v>
      </c>
      <c r="H218" s="3">
        <v>763</v>
      </c>
      <c r="I218" s="3">
        <v>10</v>
      </c>
      <c r="J218" s="3">
        <v>3</v>
      </c>
      <c r="K218" s="3"/>
      <c r="L218" s="2">
        <v>43399.788298611114</v>
      </c>
      <c r="M218" s="2">
        <v>43399.801388888889</v>
      </c>
      <c r="N218" s="3" t="s">
        <v>65</v>
      </c>
      <c r="O218" s="3" t="s">
        <v>66</v>
      </c>
      <c r="P218" s="3" t="s">
        <v>45</v>
      </c>
      <c r="Q218" s="3" t="s">
        <v>92</v>
      </c>
      <c r="R218" s="2">
        <v>43399.793182870373</v>
      </c>
      <c r="S218" s="2">
        <v>43399.793182870373</v>
      </c>
      <c r="T218" s="2">
        <v>43399.811469907407</v>
      </c>
      <c r="U218" s="2">
        <v>43399.811469907407</v>
      </c>
      <c r="V218" s="2">
        <v>43399.793182870373</v>
      </c>
      <c r="W218" s="8">
        <f t="shared" si="60"/>
        <v>43399.793182870373</v>
      </c>
      <c r="X218" s="9">
        <f t="shared" si="62"/>
        <v>1.3090277774608694E-2</v>
      </c>
      <c r="Y218" s="9">
        <f t="shared" si="63"/>
        <v>3.9270833323826082E-2</v>
      </c>
      <c r="Z218" s="10"/>
      <c r="AA218" s="10">
        <f t="shared" si="64"/>
        <v>0</v>
      </c>
      <c r="AB218" s="10">
        <f t="shared" si="65"/>
        <v>0</v>
      </c>
      <c r="AC218" s="10"/>
      <c r="AD218" s="10"/>
      <c r="AE218" s="71">
        <f t="shared" si="74"/>
        <v>43399.772222222222</v>
      </c>
      <c r="AF218" s="71">
        <f t="shared" si="75"/>
        <v>43399.801388888889</v>
      </c>
      <c r="AG218" s="26" t="str">
        <f t="shared" si="76"/>
        <v>43399.772222222243399.8013888889</v>
      </c>
      <c r="AH218" s="26" t="e">
        <f>VLOOKUP(AG218,simple_survey!$M$841:$N$1083,2,FALSE)</f>
        <v>#N/A</v>
      </c>
    </row>
    <row r="219" spans="1:34" s="7" customFormat="1" hidden="1" x14ac:dyDescent="0.4">
      <c r="A219" s="16" t="str">
        <f t="shared" si="77"/>
        <v>-</v>
      </c>
      <c r="B219" s="16" t="str">
        <f t="shared" si="78"/>
        <v>-</v>
      </c>
      <c r="C219" s="7">
        <v>18</v>
      </c>
      <c r="D219" s="2">
        <v>43399.773055555554</v>
      </c>
      <c r="E219" s="3">
        <v>6805</v>
      </c>
      <c r="F219" s="3" t="s">
        <v>18</v>
      </c>
      <c r="G219" s="3">
        <v>3765</v>
      </c>
      <c r="H219" s="3">
        <v>456</v>
      </c>
      <c r="I219" s="3">
        <v>9</v>
      </c>
      <c r="J219" s="3">
        <v>2</v>
      </c>
      <c r="K219" s="3"/>
      <c r="L219" s="2">
        <v>43399.778796296298</v>
      </c>
      <c r="M219" s="2">
        <v>43399.783402777779</v>
      </c>
      <c r="N219" s="3" t="s">
        <v>80</v>
      </c>
      <c r="O219" s="3" t="s">
        <v>81</v>
      </c>
      <c r="P219" s="3" t="s">
        <v>34</v>
      </c>
      <c r="Q219" s="3" t="s">
        <v>35</v>
      </c>
      <c r="R219" s="2">
        <v>43399.780497685184</v>
      </c>
      <c r="S219" s="2">
        <v>43399.780497685184</v>
      </c>
      <c r="T219" s="2">
        <v>43399.788506944446</v>
      </c>
      <c r="U219" s="2">
        <v>43399.788506944446</v>
      </c>
      <c r="V219" s="3"/>
      <c r="W219" s="8">
        <f t="shared" si="60"/>
        <v>43399.773055555554</v>
      </c>
      <c r="X219" s="9">
        <f t="shared" si="62"/>
        <v>4.6064814814599231E-3</v>
      </c>
      <c r="Y219" s="9">
        <f t="shared" si="63"/>
        <v>9.2129629629198462E-3</v>
      </c>
      <c r="Z219" s="10"/>
      <c r="AA219" s="10">
        <f t="shared" si="64"/>
        <v>0</v>
      </c>
      <c r="AB219" s="10">
        <f t="shared" si="65"/>
        <v>5.7407407439313829E-3</v>
      </c>
      <c r="AC219" s="10"/>
      <c r="AD219" s="10"/>
      <c r="AE219" s="71">
        <f t="shared" si="74"/>
        <v>43399.772916666669</v>
      </c>
      <c r="AF219" s="71">
        <f t="shared" si="75"/>
        <v>43399.783333333333</v>
      </c>
      <c r="AG219" s="26" t="str">
        <f t="shared" si="76"/>
        <v>43399.772916666743399.7833333333</v>
      </c>
      <c r="AH219" s="26" t="e">
        <f>VLOOKUP(AG219,simple_survey!$M$841:$N$1083,2,FALSE)</f>
        <v>#N/A</v>
      </c>
    </row>
    <row r="220" spans="1:34" s="7" customFormat="1" hidden="1" x14ac:dyDescent="0.4">
      <c r="A220" s="16" t="str">
        <f t="shared" si="77"/>
        <v>-</v>
      </c>
      <c r="B220" s="16" t="str">
        <f t="shared" si="78"/>
        <v>-</v>
      </c>
      <c r="C220" s="7">
        <v>18</v>
      </c>
      <c r="D220" s="2">
        <v>43399.776145833333</v>
      </c>
      <c r="E220" s="3">
        <v>6806</v>
      </c>
      <c r="F220" s="3" t="s">
        <v>18</v>
      </c>
      <c r="G220" s="3">
        <v>2375</v>
      </c>
      <c r="H220" s="3">
        <v>1266</v>
      </c>
      <c r="I220" s="3">
        <v>8</v>
      </c>
      <c r="J220" s="3">
        <v>1</v>
      </c>
      <c r="K220" s="3"/>
      <c r="L220" s="2">
        <v>43399.779004629629</v>
      </c>
      <c r="M220" s="2">
        <v>43399.784178240741</v>
      </c>
      <c r="N220" s="3" t="s">
        <v>37</v>
      </c>
      <c r="O220" s="3" t="s">
        <v>38</v>
      </c>
      <c r="P220" s="3" t="s">
        <v>50</v>
      </c>
      <c r="Q220" s="3" t="s">
        <v>51</v>
      </c>
      <c r="R220" s="2">
        <v>43399.780775462961</v>
      </c>
      <c r="S220" s="2">
        <v>43399.780775462961</v>
      </c>
      <c r="T220" s="2">
        <v>43399.788414351853</v>
      </c>
      <c r="U220" s="2">
        <v>43399.792175925926</v>
      </c>
      <c r="V220" s="3"/>
      <c r="W220" s="8">
        <f t="shared" si="60"/>
        <v>43399.776145833333</v>
      </c>
      <c r="X220" s="9">
        <f t="shared" si="62"/>
        <v>5.173611112695653E-3</v>
      </c>
      <c r="Y220" s="9">
        <f t="shared" si="63"/>
        <v>5.173611112695653E-3</v>
      </c>
      <c r="Z220" s="10"/>
      <c r="AA220" s="10">
        <f t="shared" si="64"/>
        <v>0</v>
      </c>
      <c r="AB220" s="10">
        <f t="shared" si="65"/>
        <v>2.8587962951860391E-3</v>
      </c>
      <c r="AC220" s="10"/>
      <c r="AD220" s="10"/>
      <c r="AE220" s="71">
        <f t="shared" si="74"/>
        <v>43399.775694444441</v>
      </c>
      <c r="AF220" s="71">
        <f t="shared" si="75"/>
        <v>43399.78402777778</v>
      </c>
      <c r="AG220" s="26" t="str">
        <f t="shared" si="76"/>
        <v>43399.775694444443399.7840277778</v>
      </c>
      <c r="AH220" s="26" t="e">
        <f>VLOOKUP(AG220,simple_survey!$M$841:$N$1083,2,FALSE)</f>
        <v>#N/A</v>
      </c>
    </row>
    <row r="221" spans="1:34" s="7" customFormat="1" hidden="1" x14ac:dyDescent="0.4">
      <c r="A221" s="16" t="str">
        <f t="shared" si="77"/>
        <v>-</v>
      </c>
      <c r="B221" s="16" t="str">
        <f t="shared" si="78"/>
        <v>-</v>
      </c>
      <c r="C221" s="7">
        <v>18</v>
      </c>
      <c r="D221" s="2">
        <v>43399.777060185188</v>
      </c>
      <c r="E221" s="3">
        <v>6807</v>
      </c>
      <c r="F221" s="3" t="s">
        <v>18</v>
      </c>
      <c r="G221" s="3">
        <v>2736</v>
      </c>
      <c r="H221" s="3">
        <v>691</v>
      </c>
      <c r="I221" s="3">
        <v>10</v>
      </c>
      <c r="J221" s="3">
        <v>1</v>
      </c>
      <c r="K221" s="3"/>
      <c r="L221" s="2">
        <v>43399.777615740742</v>
      </c>
      <c r="M221" s="2">
        <v>43399.782893518517</v>
      </c>
      <c r="N221" s="3" t="s">
        <v>65</v>
      </c>
      <c r="O221" s="3" t="s">
        <v>66</v>
      </c>
      <c r="P221" s="3" t="s">
        <v>34</v>
      </c>
      <c r="Q221" s="3" t="s">
        <v>35</v>
      </c>
      <c r="R221" s="2">
        <v>43399.778217592589</v>
      </c>
      <c r="S221" s="2">
        <v>43399.778217592589</v>
      </c>
      <c r="T221" s="2">
        <v>43399.782141203701</v>
      </c>
      <c r="U221" s="2">
        <v>43399.782141203701</v>
      </c>
      <c r="V221" s="3"/>
      <c r="W221" s="8">
        <f t="shared" si="60"/>
        <v>43399.777060185188</v>
      </c>
      <c r="X221" s="9">
        <f t="shared" si="62"/>
        <v>5.277777774608694E-3</v>
      </c>
      <c r="Y221" s="9">
        <f t="shared" si="63"/>
        <v>5.277777774608694E-3</v>
      </c>
      <c r="Z221" s="10"/>
      <c r="AA221" s="10">
        <f t="shared" si="64"/>
        <v>0</v>
      </c>
      <c r="AB221" s="10">
        <f t="shared" si="65"/>
        <v>5.5555555445607752E-4</v>
      </c>
      <c r="AC221" s="10"/>
      <c r="AD221" s="10"/>
      <c r="AE221" s="71">
        <f t="shared" si="74"/>
        <v>43399.776388888888</v>
      </c>
      <c r="AF221" s="71">
        <f t="shared" si="75"/>
        <v>43399.782638888886</v>
      </c>
      <c r="AG221" s="26" t="str">
        <f t="shared" si="76"/>
        <v>43399.776388888943399.7826388889</v>
      </c>
      <c r="AH221" s="26" t="e">
        <f>VLOOKUP(AG221,simple_survey!$M$841:$N$1083,2,FALSE)</f>
        <v>#N/A</v>
      </c>
    </row>
    <row r="222" spans="1:34" s="7" customFormat="1" hidden="1" x14ac:dyDescent="0.4">
      <c r="A222" s="16" t="str">
        <f t="shared" si="77"/>
        <v>-</v>
      </c>
      <c r="B222" s="16" t="str">
        <f t="shared" si="78"/>
        <v>-</v>
      </c>
      <c r="C222" s="7">
        <v>18</v>
      </c>
      <c r="D222" s="2">
        <v>43399.778553240743</v>
      </c>
      <c r="E222" s="3">
        <v>6809</v>
      </c>
      <c r="F222" s="3" t="s">
        <v>33</v>
      </c>
      <c r="G222" s="3">
        <v>4090</v>
      </c>
      <c r="H222" s="3">
        <v>736</v>
      </c>
      <c r="I222" s="3">
        <v>1</v>
      </c>
      <c r="J222" s="3">
        <v>4</v>
      </c>
      <c r="K222" s="3"/>
      <c r="L222" s="2">
        <v>43399.789861111109</v>
      </c>
      <c r="M222" s="2">
        <v>43399.795532407406</v>
      </c>
      <c r="N222" s="3" t="s">
        <v>45</v>
      </c>
      <c r="O222" s="3" t="s">
        <v>92</v>
      </c>
      <c r="P222" s="3" t="s">
        <v>37</v>
      </c>
      <c r="Q222" s="3" t="s">
        <v>38</v>
      </c>
      <c r="R222" s="2">
        <v>43399.791932870372</v>
      </c>
      <c r="S222" s="2">
        <v>43399.791932870372</v>
      </c>
      <c r="T222" s="2">
        <v>43399.804814814815</v>
      </c>
      <c r="U222" s="2">
        <v>43399.804814814815</v>
      </c>
      <c r="V222" s="3"/>
      <c r="W222" s="8">
        <f t="shared" si="60"/>
        <v>43399.778553240743</v>
      </c>
      <c r="X222" s="9">
        <f t="shared" si="62"/>
        <v>5.6712962978053838E-3</v>
      </c>
      <c r="Y222" s="9">
        <f t="shared" si="63"/>
        <v>2.2685185191221535E-2</v>
      </c>
      <c r="Z222" s="10"/>
      <c r="AA222" s="10">
        <f t="shared" si="64"/>
        <v>0</v>
      </c>
      <c r="AB222" s="10">
        <f t="shared" si="65"/>
        <v>1.130787036527181E-2</v>
      </c>
      <c r="AC222" s="10"/>
      <c r="AD222" s="10"/>
      <c r="AE222" s="71">
        <f t="shared" si="74"/>
        <v>43399.77847222222</v>
      </c>
      <c r="AF222" s="71">
        <f t="shared" si="75"/>
        <v>43399.795138888891</v>
      </c>
      <c r="AG222" s="26" t="str">
        <f t="shared" si="76"/>
        <v>43399.778472222243399.7951388889</v>
      </c>
      <c r="AH222" s="26" t="e">
        <f>VLOOKUP(AG222,simple_survey!$M$841:$N$1083,2,FALSE)</f>
        <v>#N/A</v>
      </c>
    </row>
    <row r="223" spans="1:34" s="7" customFormat="1" hidden="1" x14ac:dyDescent="0.4">
      <c r="A223" s="16" t="str">
        <f>IF(V223&gt;0, "★", "-")</f>
        <v>-</v>
      </c>
      <c r="B223" s="16" t="str">
        <f>IF(K223&gt;0, "☆", "-")</f>
        <v>-</v>
      </c>
      <c r="C223" s="7">
        <v>18</v>
      </c>
      <c r="D223" s="2">
        <v>43399.782314814816</v>
      </c>
      <c r="E223" s="3">
        <v>6812</v>
      </c>
      <c r="F223" s="3" t="s">
        <v>67</v>
      </c>
      <c r="G223" s="3">
        <v>4113</v>
      </c>
      <c r="H223" s="3">
        <v>824</v>
      </c>
      <c r="I223" s="3">
        <v>4</v>
      </c>
      <c r="J223" s="3">
        <v>2</v>
      </c>
      <c r="K223" s="3"/>
      <c r="L223" s="2">
        <v>43399.785694444443</v>
      </c>
      <c r="M223" s="2">
        <v>43399.792534722219</v>
      </c>
      <c r="N223" s="3" t="s">
        <v>70</v>
      </c>
      <c r="O223" s="3" t="s">
        <v>71</v>
      </c>
      <c r="P223" s="3" t="s">
        <v>46</v>
      </c>
      <c r="Q223" s="3" t="s">
        <v>47</v>
      </c>
      <c r="R223" s="2">
        <v>43399.784120370372</v>
      </c>
      <c r="S223" s="2">
        <v>43399.784120370372</v>
      </c>
      <c r="T223" s="2">
        <v>43399.792071759257</v>
      </c>
      <c r="U223" s="2">
        <v>43399.792071759257</v>
      </c>
      <c r="V223" s="3"/>
      <c r="W223" s="8">
        <f t="shared" si="60"/>
        <v>43399.782314814816</v>
      </c>
      <c r="X223" s="9">
        <f t="shared" si="62"/>
        <v>6.8402777760638855E-3</v>
      </c>
      <c r="Y223" s="9">
        <f t="shared" si="63"/>
        <v>1.3680555552127771E-2</v>
      </c>
      <c r="Z223" s="10"/>
      <c r="AA223" s="10">
        <f t="shared" si="64"/>
        <v>1.5740740709588863E-3</v>
      </c>
      <c r="AB223" s="10">
        <f t="shared" si="65"/>
        <v>3.379629626579117E-3</v>
      </c>
      <c r="AC223" s="10"/>
      <c r="AD223" s="10"/>
      <c r="AE223" s="71">
        <f t="shared" si="74"/>
        <v>43399.781944444447</v>
      </c>
      <c r="AF223" s="71">
        <f t="shared" si="75"/>
        <v>43399.792361111111</v>
      </c>
      <c r="AG223" s="26" t="str">
        <f t="shared" si="76"/>
        <v>43399.781944444443399.7923611111</v>
      </c>
      <c r="AH223" s="26" t="e">
        <f>VLOOKUP(AG223,simple_survey!$M$841:$N$1083,2,FALSE)</f>
        <v>#N/A</v>
      </c>
    </row>
    <row r="224" spans="1:34" s="7" customFormat="1" hidden="1" x14ac:dyDescent="0.4">
      <c r="A224" s="16" t="str">
        <f>IF(V224&gt;0, "★", "-")</f>
        <v>-</v>
      </c>
      <c r="B224" s="16" t="str">
        <f>IF(K224&gt;0, "☆", "-")</f>
        <v>-</v>
      </c>
      <c r="C224" s="7">
        <v>18</v>
      </c>
      <c r="D224" s="2">
        <v>43399.783483796295</v>
      </c>
      <c r="E224" s="3">
        <v>6813</v>
      </c>
      <c r="F224" s="3" t="s">
        <v>94</v>
      </c>
      <c r="G224" s="3">
        <v>0</v>
      </c>
      <c r="H224" s="3">
        <v>513</v>
      </c>
      <c r="I224" s="3">
        <v>9</v>
      </c>
      <c r="J224" s="3">
        <v>3</v>
      </c>
      <c r="K224" s="3"/>
      <c r="L224" s="2">
        <v>43399.789918981478</v>
      </c>
      <c r="M224" s="2">
        <v>43399.795185185183</v>
      </c>
      <c r="N224" s="3" t="s">
        <v>29</v>
      </c>
      <c r="O224" s="3" t="s">
        <v>30</v>
      </c>
      <c r="P224" s="3" t="s">
        <v>19</v>
      </c>
      <c r="Q224" s="3" t="s">
        <v>20</v>
      </c>
      <c r="R224" s="2">
        <v>43399.788761574076</v>
      </c>
      <c r="S224" s="2">
        <v>43399.788761574076</v>
      </c>
      <c r="T224" s="2">
        <v>43399.795706018522</v>
      </c>
      <c r="U224" s="2">
        <v>43399.795706018522</v>
      </c>
      <c r="V224" s="3"/>
      <c r="W224" s="8">
        <f t="shared" si="60"/>
        <v>43399.783483796295</v>
      </c>
      <c r="X224" s="9">
        <f t="shared" si="62"/>
        <v>5.2662037051049992E-3</v>
      </c>
      <c r="Y224" s="9">
        <f t="shared" si="63"/>
        <v>1.5798611115314998E-2</v>
      </c>
      <c r="Z224" s="10"/>
      <c r="AA224" s="10">
        <f t="shared" si="64"/>
        <v>1.1574074014788494E-3</v>
      </c>
      <c r="AB224" s="10">
        <f t="shared" si="65"/>
        <v>6.435185183363501E-3</v>
      </c>
      <c r="AC224" s="10"/>
      <c r="AD224" s="10"/>
      <c r="AE224" s="71">
        <f t="shared" si="74"/>
        <v>43399.783333333333</v>
      </c>
      <c r="AF224" s="71">
        <f t="shared" si="75"/>
        <v>43399.795138888891</v>
      </c>
      <c r="AG224" s="26" t="str">
        <f t="shared" si="76"/>
        <v>43399.783333333343399.7951388889</v>
      </c>
      <c r="AH224" s="26" t="e">
        <f>VLOOKUP(AG224,simple_survey!$M$841:$N$1083,2,FALSE)</f>
        <v>#N/A</v>
      </c>
    </row>
    <row r="225" spans="1:36" s="7" customFormat="1" hidden="1" x14ac:dyDescent="0.4">
      <c r="A225" s="16" t="str">
        <f>IF(V225&gt;0, "★", "-")</f>
        <v>-</v>
      </c>
      <c r="B225" s="16" t="str">
        <f>IF(K225&gt;0, "☆", "-")</f>
        <v>-</v>
      </c>
      <c r="C225" s="7">
        <v>18</v>
      </c>
      <c r="D225" s="2">
        <v>43399.784039351849</v>
      </c>
      <c r="E225" s="3">
        <v>6814</v>
      </c>
      <c r="F225" s="3" t="s">
        <v>93</v>
      </c>
      <c r="G225" s="3">
        <v>0</v>
      </c>
      <c r="H225" s="3">
        <v>879</v>
      </c>
      <c r="I225" s="3">
        <v>2</v>
      </c>
      <c r="J225" s="3">
        <v>1</v>
      </c>
      <c r="K225" s="3"/>
      <c r="L225" s="2">
        <v>43399.79246527778</v>
      </c>
      <c r="M225" s="2">
        <v>43399.797986111109</v>
      </c>
      <c r="N225" s="3" t="s">
        <v>21</v>
      </c>
      <c r="O225" s="3" t="s">
        <v>22</v>
      </c>
      <c r="P225" s="3" t="s">
        <v>19</v>
      </c>
      <c r="Q225" s="3" t="s">
        <v>20</v>
      </c>
      <c r="R225" s="2">
        <v>43399.790682870371</v>
      </c>
      <c r="S225" s="2">
        <v>43399.790682870371</v>
      </c>
      <c r="T225" s="2">
        <v>43399.800196759257</v>
      </c>
      <c r="U225" s="2">
        <v>43399.800196759257</v>
      </c>
      <c r="V225" s="3"/>
      <c r="W225" s="8">
        <f t="shared" si="60"/>
        <v>43399.784039351849</v>
      </c>
      <c r="X225" s="9">
        <f t="shared" si="62"/>
        <v>5.5208333287737332E-3</v>
      </c>
      <c r="Y225" s="9">
        <f t="shared" si="63"/>
        <v>5.5208333287737332E-3</v>
      </c>
      <c r="Z225" s="10"/>
      <c r="AA225" s="10">
        <f t="shared" si="64"/>
        <v>1.7824074093368836E-3</v>
      </c>
      <c r="AB225" s="10">
        <f t="shared" si="65"/>
        <v>8.4259259310783818E-3</v>
      </c>
      <c r="AC225" s="10"/>
      <c r="AD225" s="10"/>
      <c r="AE225" s="71">
        <f t="shared" si="74"/>
        <v>43399.78402777778</v>
      </c>
      <c r="AF225" s="71">
        <f t="shared" si="75"/>
        <v>43399.79791666667</v>
      </c>
      <c r="AG225" s="26" t="str">
        <f t="shared" si="76"/>
        <v>43399.784027777843399.7979166667</v>
      </c>
      <c r="AH225" s="26" t="e">
        <f>VLOOKUP(AG225,simple_survey!$M$841:$N$1083,2,FALSE)</f>
        <v>#N/A</v>
      </c>
    </row>
    <row r="226" spans="1:36" s="7" customFormat="1" hidden="1" x14ac:dyDescent="0.4">
      <c r="A226" s="16" t="str">
        <f>IF(V226&gt;0, "★", "-")</f>
        <v>-</v>
      </c>
      <c r="B226" s="16" t="str">
        <f>IF(K226&gt;0, "☆", "-")</f>
        <v>-</v>
      </c>
      <c r="C226" s="7">
        <v>18</v>
      </c>
      <c r="D226" s="2">
        <v>43399.785925925928</v>
      </c>
      <c r="E226" s="3">
        <v>6815</v>
      </c>
      <c r="F226" s="3" t="s">
        <v>33</v>
      </c>
      <c r="G226" s="3">
        <v>3698</v>
      </c>
      <c r="H226" s="3">
        <v>846</v>
      </c>
      <c r="I226" s="3">
        <v>8</v>
      </c>
      <c r="J226" s="3">
        <v>2</v>
      </c>
      <c r="K226" s="3"/>
      <c r="L226" s="2">
        <v>43399.789236111108</v>
      </c>
      <c r="M226" s="2">
        <v>43399.791458333333</v>
      </c>
      <c r="N226" s="3" t="s">
        <v>19</v>
      </c>
      <c r="O226" s="3" t="s">
        <v>20</v>
      </c>
      <c r="P226" s="3" t="s">
        <v>37</v>
      </c>
      <c r="Q226" s="3" t="s">
        <v>38</v>
      </c>
      <c r="R226" s="2">
        <v>43399.790162037039</v>
      </c>
      <c r="S226" s="2">
        <v>43399.790162037039</v>
      </c>
      <c r="T226" s="2">
        <v>43399.797199074077</v>
      </c>
      <c r="U226" s="2">
        <v>43399.797199074077</v>
      </c>
      <c r="V226" s="3"/>
      <c r="W226" s="8">
        <f t="shared" si="60"/>
        <v>43399.785925925928</v>
      </c>
      <c r="X226" s="9">
        <f t="shared" si="62"/>
        <v>2.2222222251002677E-3</v>
      </c>
      <c r="Y226" s="9">
        <f t="shared" si="63"/>
        <v>4.4444444502005354E-3</v>
      </c>
      <c r="Z226" s="10"/>
      <c r="AA226" s="10">
        <f t="shared" si="64"/>
        <v>0</v>
      </c>
      <c r="AB226" s="10">
        <f t="shared" si="65"/>
        <v>3.3101851804531179E-3</v>
      </c>
      <c r="AC226" s="10"/>
      <c r="AD226" s="10"/>
      <c r="AE226" s="71">
        <f t="shared" si="74"/>
        <v>43399.785416666666</v>
      </c>
      <c r="AF226" s="71">
        <f t="shared" si="75"/>
        <v>43399.790972222225</v>
      </c>
      <c r="AG226" s="26" t="str">
        <f t="shared" si="76"/>
        <v>43399.785416666743399.7909722222</v>
      </c>
      <c r="AH226" s="26" t="e">
        <f>VLOOKUP(AG226,simple_survey!$M$841:$N$1083,2,FALSE)</f>
        <v>#N/A</v>
      </c>
    </row>
    <row r="227" spans="1:36" s="7" customFormat="1" x14ac:dyDescent="0.4">
      <c r="A227" s="16" t="str">
        <f>IF(V227&gt;0, "★", "-")</f>
        <v>★</v>
      </c>
      <c r="B227" s="16" t="str">
        <f>IF(K227&gt;0, "☆", "-")</f>
        <v>-</v>
      </c>
      <c r="C227" s="7">
        <v>18</v>
      </c>
      <c r="D227" s="2">
        <v>43399.789282407408</v>
      </c>
      <c r="E227" s="3">
        <v>6816</v>
      </c>
      <c r="F227" s="3" t="s">
        <v>33</v>
      </c>
      <c r="G227" s="3">
        <v>2745</v>
      </c>
      <c r="H227" s="3">
        <v>1003</v>
      </c>
      <c r="I227" s="3">
        <v>1</v>
      </c>
      <c r="J227" s="3">
        <v>3</v>
      </c>
      <c r="K227" s="3"/>
      <c r="L227" s="2">
        <v>43399.809745370374</v>
      </c>
      <c r="M227" s="2">
        <v>43399.820509259262</v>
      </c>
      <c r="N227" s="3" t="s">
        <v>37</v>
      </c>
      <c r="O227" s="3" t="s">
        <v>38</v>
      </c>
      <c r="P227" s="3" t="s">
        <v>45</v>
      </c>
      <c r="Q227" s="3" t="s">
        <v>92</v>
      </c>
      <c r="R227" s="2">
        <v>43399.810104166667</v>
      </c>
      <c r="S227" s="2">
        <v>43399.810104166667</v>
      </c>
      <c r="T227" s="2">
        <v>43399.81962962963</v>
      </c>
      <c r="U227" s="2">
        <v>43399.824664351851</v>
      </c>
      <c r="V227" s="2">
        <v>43399.810104166667</v>
      </c>
      <c r="W227" s="8">
        <f t="shared" si="60"/>
        <v>43399.810104166667</v>
      </c>
      <c r="X227" s="9">
        <f t="shared" si="62"/>
        <v>1.0763888887595385E-2</v>
      </c>
      <c r="Y227" s="9">
        <f t="shared" si="63"/>
        <v>3.2291666662786156E-2</v>
      </c>
      <c r="Z227" s="10"/>
      <c r="AA227" s="10">
        <f t="shared" si="64"/>
        <v>0</v>
      </c>
      <c r="AB227" s="10">
        <f t="shared" si="65"/>
        <v>0</v>
      </c>
      <c r="AC227" s="10"/>
      <c r="AD227" s="10"/>
      <c r="AE227" s="71">
        <f t="shared" si="74"/>
        <v>43399.788888888892</v>
      </c>
      <c r="AF227" s="71">
        <f t="shared" si="75"/>
        <v>43399.820138888892</v>
      </c>
      <c r="AG227" s="26" t="str">
        <f t="shared" si="76"/>
        <v>43399.788888888943399.8201388889</v>
      </c>
      <c r="AH227" s="26" t="e">
        <f>VLOOKUP(AG227,simple_survey!$M$841:$N$1083,2,FALSE)</f>
        <v>#N/A</v>
      </c>
    </row>
    <row r="228" spans="1:36" s="7" customFormat="1" hidden="1" x14ac:dyDescent="0.4">
      <c r="A228" s="16" t="str">
        <f t="shared" ref="A228:A234" si="79">IF(V228&gt;0, "★", "-")</f>
        <v>-</v>
      </c>
      <c r="B228" s="16" t="str">
        <f t="shared" ref="B228:B234" si="80">IF(K228&gt;0, "☆", "-")</f>
        <v>☆</v>
      </c>
      <c r="C228" s="7">
        <v>18</v>
      </c>
      <c r="D228" s="2">
        <v>43399.756458333337</v>
      </c>
      <c r="E228" s="3">
        <v>6791</v>
      </c>
      <c r="F228" s="3" t="s">
        <v>18</v>
      </c>
      <c r="G228" s="3">
        <v>3988</v>
      </c>
      <c r="H228" s="3">
        <v>882</v>
      </c>
      <c r="I228" s="3">
        <v>1</v>
      </c>
      <c r="J228" s="3">
        <v>1</v>
      </c>
      <c r="K228" s="2">
        <v>43399.756898148145</v>
      </c>
      <c r="L228" s="3"/>
      <c r="M228" s="3"/>
      <c r="N228" s="3" t="s">
        <v>53</v>
      </c>
      <c r="O228" s="3" t="s">
        <v>54</v>
      </c>
      <c r="P228" s="3" t="s">
        <v>65</v>
      </c>
      <c r="Q228" s="3" t="s">
        <v>66</v>
      </c>
      <c r="R228" s="2">
        <v>43399.763425925928</v>
      </c>
      <c r="S228" s="3"/>
      <c r="T228" s="2">
        <v>43399.774560185186</v>
      </c>
      <c r="U228" s="3"/>
      <c r="V228" s="3"/>
      <c r="W228" s="8">
        <f t="shared" ref="W228:W234" si="81">IF(V228&gt;0,V228,D228)</f>
        <v>43399.756458333337</v>
      </c>
      <c r="X228" s="9">
        <f t="shared" ref="X228:X234" si="82">M228-L228</f>
        <v>0</v>
      </c>
      <c r="Y228" s="9">
        <f t="shared" ref="Y228:Y234" si="83">X228*J228</f>
        <v>0</v>
      </c>
      <c r="Z228" s="10"/>
      <c r="AA228" s="10">
        <f t="shared" ref="AA228:AA234" si="84">IF(IF(A228="☆",K228-R228,L228-R228)&lt;0,0,IF(A228="☆",K228-R228,L228-R228))</f>
        <v>0</v>
      </c>
      <c r="AB228" s="10">
        <f>IF(IF(B228="☆",(IF(K228&gt;R228,K228-W228,R228-W228)),L228-W228)&lt;0,0,IF(B228="☆",(IF(K228&gt;R228,K228-W228,R228-W228)),L228-W228))</f>
        <v>6.9675925915362313E-3</v>
      </c>
      <c r="AC228" s="10"/>
      <c r="AD228" s="10"/>
      <c r="AE228" s="71">
        <f t="shared" si="74"/>
        <v>43399.756249999999</v>
      </c>
      <c r="AF228" s="71">
        <f t="shared" si="75"/>
        <v>0</v>
      </c>
      <c r="AG228" s="26" t="str">
        <f t="shared" si="76"/>
        <v>43399.756250</v>
      </c>
      <c r="AH228" s="26" t="e">
        <f>VLOOKUP(AG228,simple_survey!$M$841:$N$1083,2,FALSE)</f>
        <v>#N/A</v>
      </c>
    </row>
    <row r="229" spans="1:36" s="7" customFormat="1" hidden="1" x14ac:dyDescent="0.4">
      <c r="A229" s="16" t="str">
        <f t="shared" si="79"/>
        <v>-</v>
      </c>
      <c r="B229" s="16" t="str">
        <f t="shared" si="80"/>
        <v>☆</v>
      </c>
      <c r="C229" s="7">
        <v>18</v>
      </c>
      <c r="D229" s="2">
        <v>43399.756481481483</v>
      </c>
      <c r="E229" s="3">
        <v>6792</v>
      </c>
      <c r="F229" s="3" t="s">
        <v>33</v>
      </c>
      <c r="G229" s="3">
        <v>3989</v>
      </c>
      <c r="H229" s="3">
        <v>1163</v>
      </c>
      <c r="I229" s="3">
        <v>6</v>
      </c>
      <c r="J229" s="3">
        <v>1</v>
      </c>
      <c r="K229" s="2">
        <v>43399.756990740738</v>
      </c>
      <c r="L229" s="3"/>
      <c r="M229" s="3"/>
      <c r="N229" s="3" t="s">
        <v>53</v>
      </c>
      <c r="O229" s="3" t="s">
        <v>54</v>
      </c>
      <c r="P229" s="3" t="s">
        <v>65</v>
      </c>
      <c r="Q229" s="3" t="s">
        <v>66</v>
      </c>
      <c r="R229" s="2">
        <v>43399.75818287037</v>
      </c>
      <c r="S229" s="3"/>
      <c r="T229" s="2">
        <v>43399.768067129633</v>
      </c>
      <c r="U229" s="3"/>
      <c r="V229" s="3"/>
      <c r="W229" s="8">
        <f t="shared" si="81"/>
        <v>43399.756481481483</v>
      </c>
      <c r="X229" s="9">
        <f t="shared" si="82"/>
        <v>0</v>
      </c>
      <c r="Y229" s="9">
        <f t="shared" si="83"/>
        <v>0</v>
      </c>
      <c r="Z229" s="10"/>
      <c r="AA229" s="10">
        <f t="shared" si="84"/>
        <v>0</v>
      </c>
      <c r="AB229" s="10">
        <f>IF(IF(B229="☆",(IF(K229&gt;R229,K229-W229,R229-W229)),L229-W229)&lt;0,0,IF(B229="☆",(IF(K229&gt;R229,K229-W229,R229-W229)),L229-W229))</f>
        <v>1.7013888864312321E-3</v>
      </c>
      <c r="AC229" s="10"/>
      <c r="AD229" s="10"/>
      <c r="AE229" s="71">
        <f t="shared" si="74"/>
        <v>43399.756249999999</v>
      </c>
      <c r="AF229" s="71">
        <f t="shared" si="75"/>
        <v>0</v>
      </c>
      <c r="AG229" s="26" t="str">
        <f t="shared" si="76"/>
        <v>43399.756250</v>
      </c>
      <c r="AH229" s="26" t="e">
        <f>VLOOKUP(AG229,simple_survey!$M$841:$N$1083,2,FALSE)</f>
        <v>#N/A</v>
      </c>
    </row>
    <row r="230" spans="1:36" s="7" customFormat="1" x14ac:dyDescent="0.4">
      <c r="A230" s="16" t="str">
        <f t="shared" si="79"/>
        <v>★</v>
      </c>
      <c r="B230" s="16" t="str">
        <f t="shared" si="80"/>
        <v>☆</v>
      </c>
      <c r="C230" s="7">
        <v>18</v>
      </c>
      <c r="D230" s="2">
        <v>43399.768854166665</v>
      </c>
      <c r="E230" s="3">
        <v>6800</v>
      </c>
      <c r="F230" s="3" t="s">
        <v>18</v>
      </c>
      <c r="G230" s="3">
        <v>2351</v>
      </c>
      <c r="H230" s="3">
        <v>1279</v>
      </c>
      <c r="I230" s="3">
        <v>2</v>
      </c>
      <c r="J230" s="3">
        <v>1</v>
      </c>
      <c r="K230" s="2">
        <v>43399.76898148148</v>
      </c>
      <c r="L230" s="3"/>
      <c r="M230" s="3"/>
      <c r="N230" s="3" t="s">
        <v>48</v>
      </c>
      <c r="O230" s="3" t="s">
        <v>49</v>
      </c>
      <c r="P230" s="3" t="s">
        <v>25</v>
      </c>
      <c r="Q230" s="3" t="s">
        <v>26</v>
      </c>
      <c r="R230" s="2">
        <v>43399.789675925924</v>
      </c>
      <c r="S230" s="3"/>
      <c r="T230" s="2">
        <v>43399.802384259259</v>
      </c>
      <c r="U230" s="3"/>
      <c r="V230" s="2">
        <v>43399.789675925924</v>
      </c>
      <c r="W230" s="8">
        <f t="shared" si="81"/>
        <v>43399.789675925924</v>
      </c>
      <c r="X230" s="9">
        <f t="shared" si="82"/>
        <v>0</v>
      </c>
      <c r="Y230" s="9">
        <f t="shared" si="83"/>
        <v>0</v>
      </c>
      <c r="Z230" s="10"/>
      <c r="AA230" s="10">
        <f t="shared" si="84"/>
        <v>0</v>
      </c>
      <c r="AB230" s="10">
        <f>IF(IF(B230="☆",(IF(K230&gt;R230,K230-W230,R230-W230)),L230-W230)&lt;0,0,IF(B230="☆",(IF(K230&gt;R230,K230-W230,R230-W230)),L230-W230))</f>
        <v>0</v>
      </c>
      <c r="AC230" s="10"/>
      <c r="AD230" s="10"/>
      <c r="AE230" s="71">
        <f t="shared" si="74"/>
        <v>43399.768750000003</v>
      </c>
      <c r="AF230" s="71">
        <f t="shared" si="75"/>
        <v>0</v>
      </c>
      <c r="AG230" s="26" t="str">
        <f t="shared" si="76"/>
        <v>43399.768750</v>
      </c>
      <c r="AH230" s="26" t="e">
        <f>VLOOKUP(AG230,simple_survey!$M$841:$N$1083,2,FALSE)</f>
        <v>#N/A</v>
      </c>
    </row>
    <row r="231" spans="1:36" s="7" customFormat="1" hidden="1" x14ac:dyDescent="0.4">
      <c r="A231" s="16" t="str">
        <f t="shared" si="79"/>
        <v>-</v>
      </c>
      <c r="B231" s="16" t="str">
        <f t="shared" si="80"/>
        <v>☆</v>
      </c>
      <c r="C231" s="7">
        <v>18</v>
      </c>
      <c r="D231" s="2">
        <v>43399.778460648151</v>
      </c>
      <c r="E231" s="3">
        <v>6808</v>
      </c>
      <c r="F231" s="3" t="s">
        <v>93</v>
      </c>
      <c r="G231" s="3">
        <v>0</v>
      </c>
      <c r="H231" s="3">
        <v>1004</v>
      </c>
      <c r="I231" s="3">
        <v>8</v>
      </c>
      <c r="J231" s="3">
        <v>2</v>
      </c>
      <c r="K231" s="2">
        <v>43399.779861111114</v>
      </c>
      <c r="L231" s="3"/>
      <c r="M231" s="3"/>
      <c r="N231" s="3" t="s">
        <v>59</v>
      </c>
      <c r="O231" s="3" t="s">
        <v>60</v>
      </c>
      <c r="P231" s="3" t="s">
        <v>45</v>
      </c>
      <c r="Q231" s="3" t="s">
        <v>92</v>
      </c>
      <c r="R231" s="2">
        <v>43399.78465277778</v>
      </c>
      <c r="S231" s="3"/>
      <c r="T231" s="2">
        <v>43399.795057870368</v>
      </c>
      <c r="U231" s="3"/>
      <c r="V231" s="3"/>
      <c r="W231" s="8">
        <f t="shared" si="81"/>
        <v>43399.778460648151</v>
      </c>
      <c r="X231" s="9">
        <f t="shared" si="82"/>
        <v>0</v>
      </c>
      <c r="Y231" s="9">
        <f t="shared" si="83"/>
        <v>0</v>
      </c>
      <c r="Z231" s="10"/>
      <c r="AA231" s="10">
        <f t="shared" si="84"/>
        <v>0</v>
      </c>
      <c r="AB231" s="10">
        <f>IF(IF(B231="☆",(IF(K231&gt;R231,K231-W231,R231-W231)),L231-W231)&lt;0,0,IF(B231="☆",(IF(K231&gt;R231,K231-W231,R231-W231)),L231-W231))</f>
        <v>6.1921296291984618E-3</v>
      </c>
      <c r="AC231" s="10"/>
      <c r="AD231" s="10"/>
      <c r="AE231" s="71">
        <f t="shared" si="74"/>
        <v>43399.777777777781</v>
      </c>
      <c r="AF231" s="71">
        <f t="shared" si="75"/>
        <v>0</v>
      </c>
      <c r="AG231" s="26" t="str">
        <f t="shared" si="76"/>
        <v>43399.77777777780</v>
      </c>
      <c r="AH231" s="26" t="e">
        <f>VLOOKUP(AG231,simple_survey!$M$841:$N$1083,2,FALSE)</f>
        <v>#N/A</v>
      </c>
    </row>
    <row r="232" spans="1:36" s="7" customFormat="1" hidden="1" x14ac:dyDescent="0.4">
      <c r="A232" s="16" t="str">
        <f t="shared" si="79"/>
        <v>-</v>
      </c>
      <c r="B232" s="16" t="str">
        <f t="shared" si="80"/>
        <v>☆</v>
      </c>
      <c r="C232" s="7">
        <v>18</v>
      </c>
      <c r="D232" s="2">
        <v>43399.778692129628</v>
      </c>
      <c r="E232" s="3">
        <v>6810</v>
      </c>
      <c r="F232" s="3" t="s">
        <v>33</v>
      </c>
      <c r="G232" s="3">
        <v>2968</v>
      </c>
      <c r="H232" s="3">
        <v>1108</v>
      </c>
      <c r="I232" s="3">
        <v>9</v>
      </c>
      <c r="J232" s="3">
        <v>1</v>
      </c>
      <c r="K232" s="2">
        <v>43399.782418981478</v>
      </c>
      <c r="L232" s="3"/>
      <c r="M232" s="3"/>
      <c r="N232" s="3" t="s">
        <v>23</v>
      </c>
      <c r="O232" s="3" t="s">
        <v>24</v>
      </c>
      <c r="P232" s="3" t="s">
        <v>25</v>
      </c>
      <c r="Q232" s="3" t="s">
        <v>26</v>
      </c>
      <c r="R232" s="2">
        <v>43399.794583333336</v>
      </c>
      <c r="S232" s="3"/>
      <c r="T232" s="2">
        <v>43399.800856481481</v>
      </c>
      <c r="U232" s="3"/>
      <c r="V232" s="3"/>
      <c r="W232" s="8">
        <f t="shared" si="81"/>
        <v>43399.778692129628</v>
      </c>
      <c r="X232" s="9">
        <f t="shared" si="82"/>
        <v>0</v>
      </c>
      <c r="Y232" s="9">
        <f t="shared" si="83"/>
        <v>0</v>
      </c>
      <c r="Z232" s="10"/>
      <c r="AA232" s="10">
        <f t="shared" si="84"/>
        <v>0</v>
      </c>
      <c r="AB232" s="10">
        <f>IF(IF(B232="☆",(IF(K232&gt;R232,K232-W232,R232-W232)),L232-W232)&lt;0,0,IF(B232="☆",(IF(K232&gt;R232,K232-W232,R232-W232)),L232-W232))</f>
        <v>1.5891203707724344E-2</v>
      </c>
      <c r="AC232" s="10"/>
      <c r="AD232" s="10"/>
      <c r="AE232" s="71">
        <f t="shared" si="74"/>
        <v>43399.77847222222</v>
      </c>
      <c r="AF232" s="71">
        <f t="shared" si="75"/>
        <v>0</v>
      </c>
      <c r="AG232" s="26" t="str">
        <f t="shared" si="76"/>
        <v>43399.77847222220</v>
      </c>
      <c r="AH232" s="26" t="e">
        <f>VLOOKUP(AG232,simple_survey!$M$841:$N$1083,2,FALSE)</f>
        <v>#N/A</v>
      </c>
    </row>
    <row r="233" spans="1:36" s="7" customFormat="1" hidden="1" x14ac:dyDescent="0.4">
      <c r="A233" s="16" t="str">
        <f t="shared" si="79"/>
        <v>-</v>
      </c>
      <c r="B233" s="16" t="str">
        <f t="shared" si="80"/>
        <v>☆</v>
      </c>
      <c r="C233" s="7">
        <v>18</v>
      </c>
      <c r="D233" s="2">
        <v>43399.780462962961</v>
      </c>
      <c r="E233" s="3">
        <v>6811</v>
      </c>
      <c r="F233" s="3" t="s">
        <v>18</v>
      </c>
      <c r="G233" s="3">
        <v>1390</v>
      </c>
      <c r="H233" s="3">
        <v>645</v>
      </c>
      <c r="I233" s="3">
        <v>2</v>
      </c>
      <c r="J233" s="3">
        <v>1</v>
      </c>
      <c r="K233" s="2">
        <v>43399.780729166669</v>
      </c>
      <c r="L233" s="3"/>
      <c r="M233" s="3"/>
      <c r="N233" s="3" t="s">
        <v>19</v>
      </c>
      <c r="O233" s="3" t="s">
        <v>20</v>
      </c>
      <c r="P233" s="3" t="s">
        <v>31</v>
      </c>
      <c r="Q233" s="3" t="s">
        <v>32</v>
      </c>
      <c r="R233" s="2">
        <v>43399.78638888889</v>
      </c>
      <c r="S233" s="3"/>
      <c r="T233" s="2">
        <v>43399.792662037034</v>
      </c>
      <c r="U233" s="3"/>
      <c r="V233" s="3"/>
      <c r="W233" s="8">
        <f t="shared" si="81"/>
        <v>43399.780462962961</v>
      </c>
      <c r="X233" s="9">
        <f t="shared" si="82"/>
        <v>0</v>
      </c>
      <c r="Y233" s="9">
        <f t="shared" si="83"/>
        <v>0</v>
      </c>
      <c r="Z233" s="10"/>
      <c r="AA233" s="10">
        <f t="shared" si="84"/>
        <v>0</v>
      </c>
      <c r="AB233" s="31"/>
      <c r="AE233" s="71">
        <f t="shared" si="74"/>
        <v>43399.779861111114</v>
      </c>
      <c r="AF233" s="71">
        <f t="shared" si="75"/>
        <v>0</v>
      </c>
      <c r="AG233" s="26" t="str">
        <f t="shared" si="76"/>
        <v>43399.77986111110</v>
      </c>
      <c r="AH233" s="26" t="e">
        <f>VLOOKUP(AG233,simple_survey!$M$841:$N$1083,2,FALSE)</f>
        <v>#N/A</v>
      </c>
      <c r="AJ233" s="7" t="s">
        <v>127</v>
      </c>
    </row>
    <row r="234" spans="1:36" s="12" customFormat="1" hidden="1" x14ac:dyDescent="0.4">
      <c r="A234" s="17" t="str">
        <f t="shared" si="79"/>
        <v>-</v>
      </c>
      <c r="B234" s="17" t="str">
        <f t="shared" si="80"/>
        <v>☆</v>
      </c>
      <c r="C234" s="12">
        <v>18</v>
      </c>
      <c r="D234" s="4">
        <v>43399.790821759256</v>
      </c>
      <c r="E234" s="5">
        <v>6817</v>
      </c>
      <c r="F234" s="5" t="s">
        <v>18</v>
      </c>
      <c r="G234" s="5">
        <v>1390</v>
      </c>
      <c r="H234" s="5">
        <v>601</v>
      </c>
      <c r="I234" s="5">
        <v>10</v>
      </c>
      <c r="J234" s="5">
        <v>1</v>
      </c>
      <c r="K234" s="4">
        <v>43399.791030092594</v>
      </c>
      <c r="L234" s="5"/>
      <c r="M234" s="5"/>
      <c r="N234" s="5" t="s">
        <v>19</v>
      </c>
      <c r="O234" s="5" t="s">
        <v>20</v>
      </c>
      <c r="P234" s="5" t="s">
        <v>31</v>
      </c>
      <c r="Q234" s="5" t="s">
        <v>32</v>
      </c>
      <c r="R234" s="4">
        <v>43399.794733796298</v>
      </c>
      <c r="S234" s="5"/>
      <c r="T234" s="4">
        <v>43399.803784722222</v>
      </c>
      <c r="U234" s="5"/>
      <c r="V234" s="5"/>
      <c r="W234" s="13">
        <f t="shared" si="81"/>
        <v>43399.790821759256</v>
      </c>
      <c r="X234" s="18">
        <f t="shared" si="82"/>
        <v>0</v>
      </c>
      <c r="Y234" s="18">
        <f t="shared" si="83"/>
        <v>0</v>
      </c>
      <c r="Z234" s="19"/>
      <c r="AA234" s="19">
        <f t="shared" si="84"/>
        <v>0</v>
      </c>
      <c r="AB234" s="19">
        <f>IF(IF(B234="☆",(IF(K234&gt;R234,K234-W234,R234-W234)),L234-W234)&lt;0,0,IF(B234="☆",(IF(K234&gt;R234,K234-W234,R234-W234)),L234-W234))</f>
        <v>3.912037042027805E-3</v>
      </c>
      <c r="AC234" s="19"/>
      <c r="AD234" s="19"/>
      <c r="AE234" s="71">
        <f t="shared" si="74"/>
        <v>43399.790277777778</v>
      </c>
      <c r="AF234" s="71">
        <f t="shared" si="75"/>
        <v>0</v>
      </c>
      <c r="AG234" s="26" t="str">
        <f t="shared" si="76"/>
        <v>43399.79027777780</v>
      </c>
      <c r="AH234" s="26" t="e">
        <f>VLOOKUP(AG234,simple_survey!$M$841:$N$1083,2,FALSE)</f>
        <v>#N/A</v>
      </c>
      <c r="AJ234" s="12" t="s">
        <v>128</v>
      </c>
    </row>
    <row r="235" spans="1:36" s="23" customFormat="1" hidden="1" x14ac:dyDescent="0.4">
      <c r="A235" s="20" t="str">
        <f>IF(V235&gt;0, "★", "-")</f>
        <v>-</v>
      </c>
      <c r="B235" s="20" t="str">
        <f>IF(K235&gt;0, "☆", "-")</f>
        <v>-</v>
      </c>
      <c r="C235" s="23">
        <v>19</v>
      </c>
      <c r="D235" s="22">
        <v>43399.798437500001</v>
      </c>
      <c r="E235" s="21">
        <v>6819</v>
      </c>
      <c r="F235" s="21" t="s">
        <v>33</v>
      </c>
      <c r="G235" s="21">
        <v>3698</v>
      </c>
      <c r="H235" s="21">
        <v>553</v>
      </c>
      <c r="I235" s="21">
        <v>2</v>
      </c>
      <c r="J235" s="21">
        <v>2</v>
      </c>
      <c r="K235" s="21"/>
      <c r="L235" s="22">
        <v>43399.80133101852</v>
      </c>
      <c r="M235" s="22">
        <v>43399.808506944442</v>
      </c>
      <c r="N235" s="21" t="s">
        <v>37</v>
      </c>
      <c r="O235" s="21" t="s">
        <v>38</v>
      </c>
      <c r="P235" s="21" t="s">
        <v>27</v>
      </c>
      <c r="Q235" s="21" t="s">
        <v>28</v>
      </c>
      <c r="R235" s="22">
        <v>43399.803541666668</v>
      </c>
      <c r="S235" s="22">
        <v>43399.803541666668</v>
      </c>
      <c r="T235" s="22">
        <v>43399.812245370369</v>
      </c>
      <c r="U235" s="22">
        <v>43399.812245370369</v>
      </c>
      <c r="V235" s="21"/>
      <c r="W235" s="24">
        <f t="shared" si="60"/>
        <v>43399.798437500001</v>
      </c>
      <c r="X235" s="25">
        <f t="shared" si="62"/>
        <v>7.175925922638271E-3</v>
      </c>
      <c r="Y235" s="25">
        <f t="shared" si="63"/>
        <v>1.4351851845276542E-2</v>
      </c>
      <c r="Z235" s="26">
        <f>SUM(Y235:Y268)</f>
        <v>0.21553240736102453</v>
      </c>
      <c r="AA235" s="26">
        <f t="shared" si="64"/>
        <v>0</v>
      </c>
      <c r="AB235" s="26">
        <f t="shared" si="65"/>
        <v>2.8935185182490386E-3</v>
      </c>
      <c r="AC235" s="26">
        <f>AVERAGE(AB235:AB268)</f>
        <v>6.0759755293215024E-3</v>
      </c>
      <c r="AD235" s="26">
        <f>MEDIAN(AB235:AB268)</f>
        <v>4.9884259242389817E-3</v>
      </c>
      <c r="AE235" s="71">
        <f t="shared" si="74"/>
        <v>43399.79791666667</v>
      </c>
      <c r="AF235" s="71">
        <f t="shared" si="75"/>
        <v>43399.808333333334</v>
      </c>
      <c r="AG235" s="26" t="str">
        <f t="shared" si="76"/>
        <v>43399.797916666743399.8083333333</v>
      </c>
      <c r="AH235" s="26" t="e">
        <f>VLOOKUP(AG235,simple_survey!$M$841:$N$1083,2,FALSE)</f>
        <v>#N/A</v>
      </c>
    </row>
    <row r="236" spans="1:36" s="7" customFormat="1" hidden="1" x14ac:dyDescent="0.4">
      <c r="A236" s="16" t="str">
        <f>IF(V236&gt;0, "★", "-")</f>
        <v>-</v>
      </c>
      <c r="B236" s="16" t="str">
        <f>IF(K236&gt;0, "☆", "-")</f>
        <v>-</v>
      </c>
      <c r="C236" s="7">
        <v>19</v>
      </c>
      <c r="D236" s="2">
        <v>43399.800821759258</v>
      </c>
      <c r="E236" s="3">
        <v>6821</v>
      </c>
      <c r="F236" s="3" t="s">
        <v>18</v>
      </c>
      <c r="G236" s="3">
        <v>3337</v>
      </c>
      <c r="H236" s="3">
        <v>694</v>
      </c>
      <c r="I236" s="3">
        <v>4</v>
      </c>
      <c r="J236" s="3">
        <v>1</v>
      </c>
      <c r="K236" s="3"/>
      <c r="L236" s="2">
        <v>43399.805312500001</v>
      </c>
      <c r="M236" s="2">
        <v>43399.810879629629</v>
      </c>
      <c r="N236" s="3" t="s">
        <v>27</v>
      </c>
      <c r="O236" s="3" t="s">
        <v>28</v>
      </c>
      <c r="P236" s="3" t="s">
        <v>53</v>
      </c>
      <c r="Q236" s="3" t="s">
        <v>54</v>
      </c>
      <c r="R236" s="2">
        <v>43399.803240740737</v>
      </c>
      <c r="S236" s="2">
        <v>43399.804942129631</v>
      </c>
      <c r="T236" s="2">
        <v>43399.807986111111</v>
      </c>
      <c r="U236" s="2">
        <v>43399.811539351853</v>
      </c>
      <c r="V236" s="3"/>
      <c r="W236" s="8">
        <f t="shared" si="60"/>
        <v>43399.800821759258</v>
      </c>
      <c r="X236" s="9">
        <f t="shared" si="62"/>
        <v>5.5671296286163852E-3</v>
      </c>
      <c r="Y236" s="9">
        <f t="shared" si="63"/>
        <v>5.5671296286163852E-3</v>
      </c>
      <c r="Z236" s="10"/>
      <c r="AA236" s="10">
        <f t="shared" si="64"/>
        <v>2.0717592633445747E-3</v>
      </c>
      <c r="AB236" s="10">
        <f t="shared" si="65"/>
        <v>4.4907407427672297E-3</v>
      </c>
      <c r="AC236" s="10"/>
      <c r="AD236" s="10"/>
      <c r="AE236" s="71">
        <f t="shared" si="74"/>
        <v>43399.800694444442</v>
      </c>
      <c r="AF236" s="71">
        <f t="shared" si="75"/>
        <v>43399.810416666667</v>
      </c>
      <c r="AG236" s="26" t="str">
        <f t="shared" si="76"/>
        <v>43399.800694444443399.8104166667</v>
      </c>
      <c r="AH236" s="26" t="e">
        <f>VLOOKUP(AG236,simple_survey!$M$841:$N$1083,2,FALSE)</f>
        <v>#N/A</v>
      </c>
    </row>
    <row r="237" spans="1:36" s="3" customFormat="1" hidden="1" x14ac:dyDescent="0.4">
      <c r="A237" s="16" t="str">
        <f t="shared" ref="A237:A285" si="85">IF(V237&gt;0, "★", "-")</f>
        <v>-</v>
      </c>
      <c r="B237" s="16" t="str">
        <f t="shared" ref="B237:B285" si="86">IF(K237&gt;0, "☆", "-")</f>
        <v>-</v>
      </c>
      <c r="C237" s="3">
        <v>19</v>
      </c>
      <c r="D237" s="2">
        <v>43399.803449074076</v>
      </c>
      <c r="E237" s="3">
        <v>6822</v>
      </c>
      <c r="F237" s="3" t="s">
        <v>33</v>
      </c>
      <c r="G237" s="3">
        <v>3338</v>
      </c>
      <c r="H237" s="3">
        <v>529</v>
      </c>
      <c r="I237" s="3">
        <v>4</v>
      </c>
      <c r="J237" s="3">
        <v>1</v>
      </c>
      <c r="L237" s="2">
        <v>43399.807233796295</v>
      </c>
      <c r="M237" s="2">
        <v>43399.814745370371</v>
      </c>
      <c r="N237" s="3" t="s">
        <v>74</v>
      </c>
      <c r="O237" s="3" t="s">
        <v>75</v>
      </c>
      <c r="P237" s="3" t="s">
        <v>70</v>
      </c>
      <c r="Q237" s="3" t="s">
        <v>71</v>
      </c>
      <c r="R237" s="2">
        <v>43399.807303240741</v>
      </c>
      <c r="S237" s="2">
        <v>43399.807303240741</v>
      </c>
      <c r="T237" s="2">
        <v>43399.81453703704</v>
      </c>
      <c r="U237" s="2">
        <v>43399.81453703704</v>
      </c>
      <c r="W237" s="2">
        <f t="shared" si="60"/>
        <v>43399.803449074076</v>
      </c>
      <c r="X237" s="34">
        <f t="shared" si="62"/>
        <v>7.5115740764886141E-3</v>
      </c>
      <c r="Y237" s="34">
        <f t="shared" si="63"/>
        <v>7.5115740764886141E-3</v>
      </c>
      <c r="Z237" s="31"/>
      <c r="AA237" s="31">
        <f t="shared" si="64"/>
        <v>0</v>
      </c>
      <c r="AB237" s="31">
        <f t="shared" si="65"/>
        <v>3.7847222192795016E-3</v>
      </c>
      <c r="AC237" s="31"/>
      <c r="AD237" s="31"/>
      <c r="AE237" s="71">
        <f t="shared" si="74"/>
        <v>43399.802777777775</v>
      </c>
      <c r="AF237" s="71">
        <f t="shared" si="75"/>
        <v>43399.814583333333</v>
      </c>
      <c r="AG237" s="26" t="str">
        <f t="shared" si="76"/>
        <v>43399.802777777843399.8145833333</v>
      </c>
      <c r="AH237" s="73" t="str">
        <f>VLOOKUP(AG237,simple_survey!$M$841:$N$1083,2,FALSE)</f>
        <v>肯定的</v>
      </c>
    </row>
    <row r="238" spans="1:36" s="3" customFormat="1" hidden="1" x14ac:dyDescent="0.4">
      <c r="A238" s="16" t="str">
        <f t="shared" si="85"/>
        <v>-</v>
      </c>
      <c r="B238" s="16" t="str">
        <f t="shared" si="86"/>
        <v>-</v>
      </c>
      <c r="C238" s="3">
        <v>19</v>
      </c>
      <c r="D238" s="2">
        <v>43399.804745370369</v>
      </c>
      <c r="E238" s="3">
        <v>6823</v>
      </c>
      <c r="F238" s="3" t="s">
        <v>33</v>
      </c>
      <c r="G238" s="3">
        <v>3217</v>
      </c>
      <c r="H238" s="3">
        <v>1139</v>
      </c>
      <c r="I238" s="3">
        <v>5</v>
      </c>
      <c r="J238" s="3">
        <v>1</v>
      </c>
      <c r="L238" s="2">
        <v>43399.808217592596</v>
      </c>
      <c r="M238" s="2">
        <v>43399.812152777777</v>
      </c>
      <c r="N238" s="3" t="s">
        <v>25</v>
      </c>
      <c r="O238" s="3" t="s">
        <v>26</v>
      </c>
      <c r="P238" s="3" t="s">
        <v>65</v>
      </c>
      <c r="Q238" s="3" t="s">
        <v>66</v>
      </c>
      <c r="R238" s="2">
        <v>43399.80976851852</v>
      </c>
      <c r="S238" s="2">
        <v>43399.80976851852</v>
      </c>
      <c r="T238" s="2">
        <v>43399.81554398148</v>
      </c>
      <c r="U238" s="2">
        <v>43399.81554398148</v>
      </c>
      <c r="W238" s="2">
        <f t="shared" si="60"/>
        <v>43399.804745370369</v>
      </c>
      <c r="X238" s="34">
        <f t="shared" si="62"/>
        <v>3.9351851810351945E-3</v>
      </c>
      <c r="Y238" s="34">
        <f t="shared" si="63"/>
        <v>3.9351851810351945E-3</v>
      </c>
      <c r="Z238" s="31"/>
      <c r="AA238" s="31">
        <f t="shared" si="64"/>
        <v>0</v>
      </c>
      <c r="AB238" s="31">
        <f t="shared" si="65"/>
        <v>3.4722222262644209E-3</v>
      </c>
      <c r="AC238" s="31"/>
      <c r="AD238" s="31"/>
      <c r="AE238" s="71">
        <f t="shared" si="74"/>
        <v>43399.804166666669</v>
      </c>
      <c r="AF238" s="71">
        <f t="shared" si="75"/>
        <v>43399.811805555553</v>
      </c>
      <c r="AG238" s="26" t="str">
        <f t="shared" si="76"/>
        <v>43399.804166666743399.8118055556</v>
      </c>
      <c r="AH238" s="73" t="str">
        <f>VLOOKUP(AG238,simple_survey!$M$841:$N$1083,2,FALSE)</f>
        <v>肯定的</v>
      </c>
    </row>
    <row r="239" spans="1:36" s="3" customFormat="1" hidden="1" x14ac:dyDescent="0.4">
      <c r="A239" s="16" t="str">
        <f t="shared" si="85"/>
        <v>-</v>
      </c>
      <c r="B239" s="16" t="str">
        <f t="shared" si="86"/>
        <v>-</v>
      </c>
      <c r="C239" s="3">
        <v>19</v>
      </c>
      <c r="D239" s="2">
        <v>43399.80914351852</v>
      </c>
      <c r="E239" s="3">
        <v>6825</v>
      </c>
      <c r="F239" s="3" t="s">
        <v>33</v>
      </c>
      <c r="G239" s="3">
        <v>3953</v>
      </c>
      <c r="H239" s="3">
        <v>363</v>
      </c>
      <c r="I239" s="3">
        <v>1</v>
      </c>
      <c r="J239" s="3">
        <v>1</v>
      </c>
      <c r="L239" s="2">
        <v>43399.814293981479</v>
      </c>
      <c r="M239" s="2">
        <v>43399.820405092592</v>
      </c>
      <c r="N239" s="3" t="s">
        <v>37</v>
      </c>
      <c r="O239" s="3" t="s">
        <v>38</v>
      </c>
      <c r="P239" s="3" t="s">
        <v>45</v>
      </c>
      <c r="Q239" s="3" t="s">
        <v>92</v>
      </c>
      <c r="R239" s="2">
        <v>43399.814444444448</v>
      </c>
      <c r="S239" s="2">
        <v>43399.814444444448</v>
      </c>
      <c r="T239" s="2">
        <v>43399.823622685188</v>
      </c>
      <c r="U239" s="2">
        <v>43399.823622685188</v>
      </c>
      <c r="W239" s="2">
        <f t="shared" si="60"/>
        <v>43399.80914351852</v>
      </c>
      <c r="X239" s="34">
        <f t="shared" si="62"/>
        <v>6.1111111135687679E-3</v>
      </c>
      <c r="Y239" s="34">
        <f t="shared" si="63"/>
        <v>6.1111111135687679E-3</v>
      </c>
      <c r="Z239" s="31"/>
      <c r="AA239" s="31">
        <f t="shared" si="64"/>
        <v>0</v>
      </c>
      <c r="AB239" s="31">
        <f t="shared" si="65"/>
        <v>5.1504629591363482E-3</v>
      </c>
      <c r="AC239" s="31"/>
      <c r="AD239" s="31"/>
      <c r="AE239" s="71" t="s">
        <v>188</v>
      </c>
      <c r="AF239" s="71">
        <f t="shared" si="75"/>
        <v>43399.820138888892</v>
      </c>
      <c r="AG239" s="26" t="str">
        <f t="shared" si="76"/>
        <v>o43399.8201388889</v>
      </c>
      <c r="AH239" s="26" t="e">
        <f>VLOOKUP(AG239,simple_survey!$M$841:$N$1083,2,FALSE)</f>
        <v>#N/A</v>
      </c>
    </row>
    <row r="240" spans="1:36" s="3" customFormat="1" hidden="1" x14ac:dyDescent="0.4">
      <c r="A240" s="16" t="str">
        <f t="shared" si="85"/>
        <v>-</v>
      </c>
      <c r="B240" s="16" t="str">
        <f t="shared" si="86"/>
        <v>-</v>
      </c>
      <c r="C240" s="3">
        <v>19</v>
      </c>
      <c r="D240" s="2">
        <v>43399.809166666666</v>
      </c>
      <c r="E240" s="3">
        <v>6826</v>
      </c>
      <c r="F240" s="3" t="s">
        <v>18</v>
      </c>
      <c r="G240" s="3">
        <v>4030</v>
      </c>
      <c r="H240" s="3">
        <v>908</v>
      </c>
      <c r="I240" s="3">
        <v>5</v>
      </c>
      <c r="J240" s="3">
        <v>1</v>
      </c>
      <c r="L240" s="2">
        <v>43399.816192129627</v>
      </c>
      <c r="M240" s="2">
        <v>43399.827222222222</v>
      </c>
      <c r="N240" s="3" t="s">
        <v>37</v>
      </c>
      <c r="O240" s="3" t="s">
        <v>38</v>
      </c>
      <c r="P240" s="3" t="s">
        <v>45</v>
      </c>
      <c r="Q240" s="3" t="s">
        <v>92</v>
      </c>
      <c r="R240" s="2">
        <v>43399.817048611112</v>
      </c>
      <c r="S240" s="2">
        <v>43399.819340277776</v>
      </c>
      <c r="T240" s="2">
        <v>43399.825185185182</v>
      </c>
      <c r="U240" s="2">
        <v>43399.829224537039</v>
      </c>
      <c r="W240" s="2">
        <f t="shared" si="60"/>
        <v>43399.809166666666</v>
      </c>
      <c r="X240" s="34">
        <f t="shared" si="62"/>
        <v>1.1030092595319729E-2</v>
      </c>
      <c r="Y240" s="34">
        <f t="shared" si="63"/>
        <v>1.1030092595319729E-2</v>
      </c>
      <c r="Z240" s="31"/>
      <c r="AA240" s="31">
        <f t="shared" si="64"/>
        <v>0</v>
      </c>
      <c r="AB240" s="31">
        <f t="shared" si="65"/>
        <v>7.025462960882578E-3</v>
      </c>
      <c r="AC240" s="31"/>
      <c r="AD240" s="31"/>
      <c r="AE240" s="71">
        <f t="shared" si="74"/>
        <v>43399.809027777781</v>
      </c>
      <c r="AF240" s="71">
        <f t="shared" si="75"/>
        <v>43399.82708333333</v>
      </c>
      <c r="AG240" s="26" t="str">
        <f t="shared" si="76"/>
        <v>43399.809027777843399.8270833333</v>
      </c>
      <c r="AH240" s="73" t="str">
        <f>VLOOKUP(AG240,simple_survey!$M$841:$N$1083,2,FALSE)</f>
        <v>肯定的</v>
      </c>
    </row>
    <row r="241" spans="1:34" s="3" customFormat="1" hidden="1" x14ac:dyDescent="0.4">
      <c r="A241" s="16" t="str">
        <f t="shared" si="85"/>
        <v>-</v>
      </c>
      <c r="B241" s="16" t="str">
        <f t="shared" si="86"/>
        <v>-</v>
      </c>
      <c r="C241" s="3">
        <v>19</v>
      </c>
      <c r="D241" s="2">
        <v>43399.809444444443</v>
      </c>
      <c r="E241" s="3">
        <v>6827</v>
      </c>
      <c r="F241" s="3" t="s">
        <v>18</v>
      </c>
      <c r="G241" s="3">
        <v>4074</v>
      </c>
      <c r="H241" s="3">
        <v>881</v>
      </c>
      <c r="I241" s="3">
        <v>2</v>
      </c>
      <c r="J241" s="3">
        <v>1</v>
      </c>
      <c r="L241" s="2">
        <v>43399.823159722226</v>
      </c>
      <c r="M241" s="2">
        <v>43399.830509259256</v>
      </c>
      <c r="N241" s="3" t="s">
        <v>37</v>
      </c>
      <c r="O241" s="3" t="s">
        <v>38</v>
      </c>
      <c r="P241" s="3" t="s">
        <v>45</v>
      </c>
      <c r="Q241" s="3" t="s">
        <v>92</v>
      </c>
      <c r="R241" s="2">
        <v>43399.816099537034</v>
      </c>
      <c r="S241" s="2">
        <v>43399.822002314817</v>
      </c>
      <c r="T241" s="2">
        <v>43399.824236111112</v>
      </c>
      <c r="U241" s="2">
        <v>43399.830972222226</v>
      </c>
      <c r="W241" s="2">
        <f t="shared" si="60"/>
        <v>43399.809444444443</v>
      </c>
      <c r="X241" s="34">
        <f t="shared" si="62"/>
        <v>7.3495370306773111E-3</v>
      </c>
      <c r="Y241" s="34">
        <f t="shared" si="63"/>
        <v>7.3495370306773111E-3</v>
      </c>
      <c r="Z241" s="31"/>
      <c r="AA241" s="31">
        <f t="shared" si="64"/>
        <v>7.0601851912215352E-3</v>
      </c>
      <c r="AB241" s="31">
        <f t="shared" si="65"/>
        <v>1.3715277782466728E-2</v>
      </c>
      <c r="AC241" s="31"/>
      <c r="AD241" s="31"/>
      <c r="AE241" s="71">
        <f t="shared" si="74"/>
        <v>43399.809027777781</v>
      </c>
      <c r="AF241" s="71">
        <f t="shared" si="75"/>
        <v>43399.829861111109</v>
      </c>
      <c r="AG241" s="26" t="str">
        <f t="shared" si="76"/>
        <v>43399.809027777843399.8298611111</v>
      </c>
      <c r="AH241" s="26" t="e">
        <f>VLOOKUP(AG241,simple_survey!$M$841:$N$1083,2,FALSE)</f>
        <v>#N/A</v>
      </c>
    </row>
    <row r="242" spans="1:34" s="3" customFormat="1" hidden="1" x14ac:dyDescent="0.4">
      <c r="A242" s="16" t="str">
        <f t="shared" si="85"/>
        <v>-</v>
      </c>
      <c r="B242" s="16" t="str">
        <f t="shared" si="86"/>
        <v>-</v>
      </c>
      <c r="C242" s="3">
        <v>19</v>
      </c>
      <c r="D242" s="2">
        <v>43399.809502314813</v>
      </c>
      <c r="E242" s="3">
        <v>6828</v>
      </c>
      <c r="F242" s="3" t="s">
        <v>33</v>
      </c>
      <c r="G242" s="3">
        <v>1218</v>
      </c>
      <c r="H242" s="3">
        <v>496</v>
      </c>
      <c r="I242" s="3">
        <v>10</v>
      </c>
      <c r="J242" s="3">
        <v>1</v>
      </c>
      <c r="L242" s="2">
        <v>43399.812569444446</v>
      </c>
      <c r="M242" s="2">
        <v>43399.817106481481</v>
      </c>
      <c r="N242" s="3" t="s">
        <v>46</v>
      </c>
      <c r="O242" s="3" t="s">
        <v>47</v>
      </c>
      <c r="P242" s="3" t="s">
        <v>19</v>
      </c>
      <c r="Q242" s="3" t="s">
        <v>20</v>
      </c>
      <c r="R242" s="2">
        <v>43399.813796296294</v>
      </c>
      <c r="S242" s="2">
        <v>43399.813796296294</v>
      </c>
      <c r="T242" s="2">
        <v>43399.819861111115</v>
      </c>
      <c r="U242" s="2">
        <v>43399.819861111115</v>
      </c>
      <c r="W242" s="2">
        <f t="shared" si="60"/>
        <v>43399.809502314813</v>
      </c>
      <c r="X242" s="34">
        <f t="shared" si="62"/>
        <v>4.537037035333924E-3</v>
      </c>
      <c r="Y242" s="34">
        <f t="shared" si="63"/>
        <v>4.537037035333924E-3</v>
      </c>
      <c r="Z242" s="31"/>
      <c r="AA242" s="31">
        <f t="shared" si="64"/>
        <v>0</v>
      </c>
      <c r="AB242" s="31">
        <f t="shared" si="65"/>
        <v>3.0671296335640363E-3</v>
      </c>
      <c r="AC242" s="31"/>
      <c r="AD242" s="31"/>
      <c r="AE242" s="71">
        <f t="shared" si="74"/>
        <v>43399.809027777781</v>
      </c>
      <c r="AF242" s="71">
        <f t="shared" si="75"/>
        <v>43399.816666666666</v>
      </c>
      <c r="AG242" s="26" t="str">
        <f t="shared" si="76"/>
        <v>43399.809027777843399.8166666667</v>
      </c>
      <c r="AH242" s="26" t="e">
        <f>VLOOKUP(AG242,simple_survey!$M$841:$N$1083,2,FALSE)</f>
        <v>#N/A</v>
      </c>
    </row>
    <row r="243" spans="1:34" s="3" customFormat="1" hidden="1" x14ac:dyDescent="0.4">
      <c r="A243" s="16" t="str">
        <f t="shared" si="85"/>
        <v>-</v>
      </c>
      <c r="B243" s="16" t="str">
        <f t="shared" si="86"/>
        <v>-</v>
      </c>
      <c r="C243" s="3">
        <v>19</v>
      </c>
      <c r="D243" s="2">
        <v>43399.813194444447</v>
      </c>
      <c r="E243" s="3">
        <v>6829</v>
      </c>
      <c r="F243" s="3" t="s">
        <v>33</v>
      </c>
      <c r="G243" s="3">
        <v>1540</v>
      </c>
      <c r="H243" s="3">
        <v>528</v>
      </c>
      <c r="I243" s="3">
        <v>6</v>
      </c>
      <c r="J243" s="3">
        <v>4</v>
      </c>
      <c r="L243" s="2">
        <v>43399.823171296295</v>
      </c>
      <c r="M243" s="2">
        <v>43399.836956018517</v>
      </c>
      <c r="N243" s="3" t="s">
        <v>25</v>
      </c>
      <c r="O243" s="3" t="s">
        <v>26</v>
      </c>
      <c r="P243" s="3" t="s">
        <v>70</v>
      </c>
      <c r="Q243" s="3" t="s">
        <v>71</v>
      </c>
      <c r="R243" s="2">
        <v>43399.818541666667</v>
      </c>
      <c r="S243" s="2">
        <v>43399.820057870369</v>
      </c>
      <c r="T243" s="2">
        <v>43399.829328703701</v>
      </c>
      <c r="U243" s="2">
        <v>43399.836180555554</v>
      </c>
      <c r="W243" s="2">
        <f t="shared" si="60"/>
        <v>43399.813194444447</v>
      </c>
      <c r="X243" s="34">
        <f t="shared" si="62"/>
        <v>1.378472222131677E-2</v>
      </c>
      <c r="Y243" s="34">
        <f t="shared" si="63"/>
        <v>5.5138888885267079E-2</v>
      </c>
      <c r="Z243" s="31"/>
      <c r="AA243" s="31">
        <f t="shared" si="64"/>
        <v>4.6296296277432702E-3</v>
      </c>
      <c r="AB243" s="31">
        <f t="shared" si="65"/>
        <v>9.9768518484779634E-3</v>
      </c>
      <c r="AC243" s="31"/>
      <c r="AD243" s="31"/>
      <c r="AE243" s="71">
        <f t="shared" si="74"/>
        <v>43399.813194444447</v>
      </c>
      <c r="AF243" s="71">
        <f t="shared" si="75"/>
        <v>43399.836805555555</v>
      </c>
      <c r="AG243" s="26" t="str">
        <f t="shared" si="76"/>
        <v>43399.813194444443399.8368055556</v>
      </c>
      <c r="AH243" s="26" t="e">
        <f>VLOOKUP(AG243,simple_survey!$M$841:$N$1083,2,FALSE)</f>
        <v>#N/A</v>
      </c>
    </row>
    <row r="244" spans="1:34" s="3" customFormat="1" hidden="1" x14ac:dyDescent="0.4">
      <c r="A244" s="16" t="str">
        <f t="shared" si="85"/>
        <v>-</v>
      </c>
      <c r="B244" s="16" t="str">
        <f t="shared" si="86"/>
        <v>-</v>
      </c>
      <c r="C244" s="3">
        <v>19</v>
      </c>
      <c r="D244" s="2">
        <v>43399.815254629626</v>
      </c>
      <c r="E244" s="3">
        <v>6830</v>
      </c>
      <c r="F244" s="3" t="s">
        <v>33</v>
      </c>
      <c r="G244" s="3">
        <v>1076</v>
      </c>
      <c r="H244" s="3">
        <v>342</v>
      </c>
      <c r="I244" s="3">
        <v>5</v>
      </c>
      <c r="J244" s="3">
        <v>3</v>
      </c>
      <c r="L244" s="2">
        <v>43399.826886574076</v>
      </c>
      <c r="M244" s="2">
        <v>43399.827118055553</v>
      </c>
      <c r="N244" s="3" t="s">
        <v>46</v>
      </c>
      <c r="O244" s="3" t="s">
        <v>47</v>
      </c>
      <c r="P244" s="3" t="s">
        <v>19</v>
      </c>
      <c r="Q244" s="3" t="s">
        <v>20</v>
      </c>
      <c r="R244" s="2">
        <v>43399.822106481479</v>
      </c>
      <c r="S244" s="2">
        <v>43399.822106481479</v>
      </c>
      <c r="T244" s="2">
        <v>43399.836122685185</v>
      </c>
      <c r="U244" s="2">
        <v>43399.836122685185</v>
      </c>
      <c r="W244" s="2">
        <f t="shared" si="60"/>
        <v>43399.815254629626</v>
      </c>
      <c r="X244" s="34">
        <f t="shared" si="62"/>
        <v>2.3148147738538682E-4</v>
      </c>
      <c r="Y244" s="34">
        <f t="shared" si="63"/>
        <v>6.9444443215616047E-4</v>
      </c>
      <c r="Z244" s="31"/>
      <c r="AA244" s="31">
        <f t="shared" si="64"/>
        <v>4.7800925967749208E-3</v>
      </c>
      <c r="AB244" s="31">
        <f t="shared" si="65"/>
        <v>1.1631944449618459E-2</v>
      </c>
      <c r="AC244" s="31"/>
      <c r="AD244" s="31"/>
      <c r="AE244" s="71">
        <f t="shared" si="74"/>
        <v>43399.814583333333</v>
      </c>
      <c r="AF244" s="71">
        <f t="shared" si="75"/>
        <v>43399.82708333333</v>
      </c>
      <c r="AG244" s="26" t="str">
        <f t="shared" si="76"/>
        <v>43399.814583333343399.8270833333</v>
      </c>
      <c r="AH244" s="26" t="e">
        <f>VLOOKUP(AG244,simple_survey!$M$841:$N$1083,2,FALSE)</f>
        <v>#N/A</v>
      </c>
    </row>
    <row r="245" spans="1:34" s="3" customFormat="1" hidden="1" x14ac:dyDescent="0.4">
      <c r="A245" s="16" t="str">
        <f t="shared" si="85"/>
        <v>-</v>
      </c>
      <c r="B245" s="16" t="str">
        <f t="shared" si="86"/>
        <v>-</v>
      </c>
      <c r="C245" s="3">
        <v>19</v>
      </c>
      <c r="D245" s="2">
        <v>43399.815497685187</v>
      </c>
      <c r="E245" s="3">
        <v>6831</v>
      </c>
      <c r="F245" s="3" t="s">
        <v>18</v>
      </c>
      <c r="G245" s="3">
        <v>3871</v>
      </c>
      <c r="H245" s="3">
        <v>1056</v>
      </c>
      <c r="I245" s="3">
        <v>7</v>
      </c>
      <c r="J245" s="3">
        <v>1</v>
      </c>
      <c r="L245" s="2">
        <v>43399.819884259261</v>
      </c>
      <c r="M245" s="2">
        <v>43399.823854166665</v>
      </c>
      <c r="N245" s="3" t="s">
        <v>65</v>
      </c>
      <c r="O245" s="3" t="s">
        <v>66</v>
      </c>
      <c r="P245" s="3" t="s">
        <v>19</v>
      </c>
      <c r="Q245" s="3" t="s">
        <v>20</v>
      </c>
      <c r="R245" s="2">
        <v>43399.82136574074</v>
      </c>
      <c r="S245" s="2">
        <v>43399.82136574074</v>
      </c>
      <c r="T245" s="2">
        <v>43399.825775462959</v>
      </c>
      <c r="U245" s="2">
        <v>43399.825775462959</v>
      </c>
      <c r="W245" s="2">
        <f t="shared" si="60"/>
        <v>43399.815497685187</v>
      </c>
      <c r="X245" s="34">
        <f t="shared" si="62"/>
        <v>3.9699074040981941E-3</v>
      </c>
      <c r="Y245" s="34">
        <f t="shared" si="63"/>
        <v>3.9699074040981941E-3</v>
      </c>
      <c r="Z245" s="31"/>
      <c r="AA245" s="31">
        <f t="shared" si="64"/>
        <v>0</v>
      </c>
      <c r="AB245" s="31">
        <f t="shared" si="65"/>
        <v>4.386574073578231E-3</v>
      </c>
      <c r="AC245" s="31"/>
      <c r="AD245" s="31"/>
      <c r="AE245" s="71">
        <f t="shared" si="74"/>
        <v>43399.81527777778</v>
      </c>
      <c r="AF245" s="71">
        <f t="shared" si="75"/>
        <v>43399.823611111111</v>
      </c>
      <c r="AG245" s="26" t="str">
        <f t="shared" si="76"/>
        <v>43399.815277777843399.8236111111</v>
      </c>
      <c r="AH245" s="26" t="e">
        <f>VLOOKUP(AG245,simple_survey!$M$841:$N$1083,2,FALSE)</f>
        <v>#N/A</v>
      </c>
    </row>
    <row r="246" spans="1:34" s="3" customFormat="1" hidden="1" x14ac:dyDescent="0.4">
      <c r="A246" s="16" t="str">
        <f t="shared" si="85"/>
        <v>-</v>
      </c>
      <c r="B246" s="16" t="str">
        <f t="shared" si="86"/>
        <v>-</v>
      </c>
      <c r="C246" s="3">
        <v>19</v>
      </c>
      <c r="D246" s="2">
        <v>43399.815960648149</v>
      </c>
      <c r="E246" s="3">
        <v>6832</v>
      </c>
      <c r="F246" s="3" t="s">
        <v>18</v>
      </c>
      <c r="G246" s="3">
        <v>4054</v>
      </c>
      <c r="H246" s="3">
        <v>605</v>
      </c>
      <c r="I246" s="3">
        <v>2</v>
      </c>
      <c r="J246" s="3">
        <v>2</v>
      </c>
      <c r="L246" s="2">
        <v>43399.821504629632</v>
      </c>
      <c r="M246" s="2">
        <v>43399.82916666667</v>
      </c>
      <c r="N246" s="3" t="s">
        <v>59</v>
      </c>
      <c r="O246" s="3" t="s">
        <v>60</v>
      </c>
      <c r="P246" s="3" t="s">
        <v>80</v>
      </c>
      <c r="Q246" s="3" t="s">
        <v>81</v>
      </c>
      <c r="R246" s="2">
        <v>43399.819525462961</v>
      </c>
      <c r="S246" s="2">
        <v>43399.819525462961</v>
      </c>
      <c r="T246" s="2">
        <v>43399.829699074071</v>
      </c>
      <c r="U246" s="2">
        <v>43399.829699074071</v>
      </c>
      <c r="W246" s="2">
        <f t="shared" si="60"/>
        <v>43399.815960648149</v>
      </c>
      <c r="X246" s="34">
        <f t="shared" si="62"/>
        <v>7.662037038244307E-3</v>
      </c>
      <c r="Y246" s="34">
        <f t="shared" si="63"/>
        <v>1.5324074076488614E-2</v>
      </c>
      <c r="Z246" s="31"/>
      <c r="AA246" s="31">
        <f t="shared" si="64"/>
        <v>1.9791666709352285E-3</v>
      </c>
      <c r="AB246" s="31">
        <f t="shared" si="65"/>
        <v>5.543981482333038E-3</v>
      </c>
      <c r="AC246" s="31"/>
      <c r="AD246" s="31"/>
      <c r="AE246" s="71">
        <f t="shared" si="74"/>
        <v>43399.81527777778</v>
      </c>
      <c r="AF246" s="71">
        <f t="shared" si="75"/>
        <v>43399.82916666667</v>
      </c>
      <c r="AG246" s="26" t="str">
        <f t="shared" si="76"/>
        <v>43399.815277777843399.8291666667</v>
      </c>
      <c r="AH246" s="26" t="e">
        <f>VLOOKUP(AG246,simple_survey!$M$841:$N$1083,2,FALSE)</f>
        <v>#N/A</v>
      </c>
    </row>
    <row r="247" spans="1:34" s="3" customFormat="1" hidden="1" x14ac:dyDescent="0.4">
      <c r="A247" s="16" t="str">
        <f t="shared" si="85"/>
        <v>-</v>
      </c>
      <c r="B247" s="16" t="str">
        <f t="shared" si="86"/>
        <v>-</v>
      </c>
      <c r="C247" s="3">
        <v>19</v>
      </c>
      <c r="D247" s="2">
        <v>43399.817488425928</v>
      </c>
      <c r="E247" s="3">
        <v>6834</v>
      </c>
      <c r="F247" s="3" t="s">
        <v>93</v>
      </c>
      <c r="G247" s="3">
        <v>0</v>
      </c>
      <c r="H247" s="3">
        <v>833</v>
      </c>
      <c r="I247" s="3">
        <v>6</v>
      </c>
      <c r="J247" s="3">
        <v>1</v>
      </c>
      <c r="L247" s="2">
        <v>43399.824999999997</v>
      </c>
      <c r="M247" s="2">
        <v>43399.83121527778</v>
      </c>
      <c r="N247" s="3" t="s">
        <v>46</v>
      </c>
      <c r="O247" s="3" t="s">
        <v>47</v>
      </c>
      <c r="P247" s="3" t="s">
        <v>27</v>
      </c>
      <c r="Q247" s="3" t="s">
        <v>28</v>
      </c>
      <c r="R247" s="2">
        <v>43399.823611111111</v>
      </c>
      <c r="S247" s="2">
        <v>43399.823611111111</v>
      </c>
      <c r="T247" s="2">
        <v>43399.829942129632</v>
      </c>
      <c r="U247" s="2">
        <v>43399.829942129632</v>
      </c>
      <c r="W247" s="2">
        <f t="shared" si="60"/>
        <v>43399.817488425928</v>
      </c>
      <c r="X247" s="34">
        <f t="shared" si="62"/>
        <v>6.2152777827577665E-3</v>
      </c>
      <c r="Y247" s="34">
        <f t="shared" si="63"/>
        <v>6.2152777827577665E-3</v>
      </c>
      <c r="Z247" s="31"/>
      <c r="AA247" s="31">
        <f t="shared" si="64"/>
        <v>1.3888888861401938E-3</v>
      </c>
      <c r="AB247" s="31">
        <f t="shared" si="65"/>
        <v>7.5115740692126565E-3</v>
      </c>
      <c r="AC247" s="31"/>
      <c r="AD247" s="31"/>
      <c r="AE247" s="71">
        <f t="shared" si="74"/>
        <v>43399.817361111112</v>
      </c>
      <c r="AF247" s="71">
        <f t="shared" si="75"/>
        <v>43399.830555555556</v>
      </c>
      <c r="AG247" s="26" t="str">
        <f t="shared" si="76"/>
        <v>43399.817361111143399.8305555556</v>
      </c>
      <c r="AH247" s="26" t="e">
        <f>VLOOKUP(AG247,simple_survey!$M$841:$N$1083,2,FALSE)</f>
        <v>#N/A</v>
      </c>
    </row>
    <row r="248" spans="1:34" s="3" customFormat="1" hidden="1" x14ac:dyDescent="0.4">
      <c r="A248" s="16" t="str">
        <f t="shared" si="85"/>
        <v>-</v>
      </c>
      <c r="B248" s="16" t="str">
        <f t="shared" si="86"/>
        <v>-</v>
      </c>
      <c r="C248" s="3">
        <v>19</v>
      </c>
      <c r="D248" s="2">
        <v>43399.817824074074</v>
      </c>
      <c r="E248" s="3">
        <v>6835</v>
      </c>
      <c r="F248" s="3" t="s">
        <v>33</v>
      </c>
      <c r="G248" s="3">
        <v>3537</v>
      </c>
      <c r="H248" s="3">
        <v>1042</v>
      </c>
      <c r="I248" s="3">
        <v>4</v>
      </c>
      <c r="J248" s="3">
        <v>1</v>
      </c>
      <c r="L248" s="2">
        <v>43399.822650462964</v>
      </c>
      <c r="M248" s="2">
        <v>43399.828576388885</v>
      </c>
      <c r="N248" s="3" t="s">
        <v>21</v>
      </c>
      <c r="O248" s="3" t="s">
        <v>22</v>
      </c>
      <c r="P248" s="3" t="s">
        <v>19</v>
      </c>
      <c r="Q248" s="3" t="s">
        <v>20</v>
      </c>
      <c r="R248" s="2">
        <v>43399.822766203702</v>
      </c>
      <c r="S248" s="2">
        <v>43399.822858796295</v>
      </c>
      <c r="T248" s="2">
        <v>43399.829664351855</v>
      </c>
      <c r="U248" s="2">
        <v>43399.831180555557</v>
      </c>
      <c r="W248" s="2">
        <f t="shared" si="60"/>
        <v>43399.817824074074</v>
      </c>
      <c r="X248" s="34">
        <f t="shared" si="62"/>
        <v>5.9259259214741178E-3</v>
      </c>
      <c r="Y248" s="34">
        <f t="shared" si="63"/>
        <v>5.9259259214741178E-3</v>
      </c>
      <c r="Z248" s="31"/>
      <c r="AA248" s="31">
        <f t="shared" si="64"/>
        <v>0</v>
      </c>
      <c r="AB248" s="31">
        <f t="shared" si="65"/>
        <v>4.8263888893416151E-3</v>
      </c>
      <c r="AC248" s="31"/>
      <c r="AD248" s="31"/>
      <c r="AE248" s="71">
        <f t="shared" si="74"/>
        <v>43399.817361111112</v>
      </c>
      <c r="AF248" s="71">
        <f t="shared" si="75"/>
        <v>43399.828472222223</v>
      </c>
      <c r="AG248" s="26" t="str">
        <f t="shared" si="76"/>
        <v>43399.817361111143399.8284722222</v>
      </c>
      <c r="AH248" s="26" t="e">
        <f>VLOOKUP(AG248,simple_survey!$M$841:$N$1083,2,FALSE)</f>
        <v>#N/A</v>
      </c>
    </row>
    <row r="249" spans="1:34" s="3" customFormat="1" hidden="1" x14ac:dyDescent="0.4">
      <c r="A249" s="16" t="str">
        <f t="shared" si="85"/>
        <v>-</v>
      </c>
      <c r="B249" s="16" t="str">
        <f t="shared" si="86"/>
        <v>-</v>
      </c>
      <c r="C249" s="3">
        <v>19</v>
      </c>
      <c r="D249" s="2">
        <v>43399.817928240744</v>
      </c>
      <c r="E249" s="3">
        <v>6836</v>
      </c>
      <c r="F249" s="3" t="s">
        <v>33</v>
      </c>
      <c r="G249" s="3">
        <v>3700</v>
      </c>
      <c r="H249" s="3">
        <v>1271</v>
      </c>
      <c r="I249" s="3">
        <v>4</v>
      </c>
      <c r="J249" s="3">
        <v>1</v>
      </c>
      <c r="L249" s="2">
        <v>43399.823750000003</v>
      </c>
      <c r="M249" s="2">
        <v>43399.833055555559</v>
      </c>
      <c r="N249" s="3" t="s">
        <v>31</v>
      </c>
      <c r="O249" s="3" t="s">
        <v>32</v>
      </c>
      <c r="P249" s="3" t="s">
        <v>23</v>
      </c>
      <c r="Q249" s="3" t="s">
        <v>24</v>
      </c>
      <c r="R249" s="2">
        <v>43399.82439814815</v>
      </c>
      <c r="S249" s="2">
        <v>43399.82439814815</v>
      </c>
      <c r="T249" s="2">
        <v>43399.838194444441</v>
      </c>
      <c r="U249" s="2">
        <v>43399.838194444441</v>
      </c>
      <c r="W249" s="2">
        <f t="shared" si="60"/>
        <v>43399.817928240744</v>
      </c>
      <c r="X249" s="34">
        <f t="shared" si="62"/>
        <v>9.3055555553291924E-3</v>
      </c>
      <c r="Y249" s="34">
        <f t="shared" si="63"/>
        <v>9.3055555553291924E-3</v>
      </c>
      <c r="Z249" s="31"/>
      <c r="AA249" s="31">
        <f t="shared" si="64"/>
        <v>0</v>
      </c>
      <c r="AB249" s="31">
        <f t="shared" si="65"/>
        <v>5.8217592595610768E-3</v>
      </c>
      <c r="AC249" s="31"/>
      <c r="AD249" s="31"/>
      <c r="AE249" s="71">
        <f t="shared" si="74"/>
        <v>43399.817361111112</v>
      </c>
      <c r="AF249" s="71">
        <f t="shared" si="75"/>
        <v>43399.832638888889</v>
      </c>
      <c r="AG249" s="26" t="str">
        <f t="shared" si="76"/>
        <v>43399.817361111143399.8326388889</v>
      </c>
      <c r="AH249" s="26" t="e">
        <f>VLOOKUP(AG249,simple_survey!$M$841:$N$1083,2,FALSE)</f>
        <v>#N/A</v>
      </c>
    </row>
    <row r="250" spans="1:34" s="3" customFormat="1" hidden="1" x14ac:dyDescent="0.4">
      <c r="A250" s="16" t="str">
        <f t="shared" si="85"/>
        <v>-</v>
      </c>
      <c r="B250" s="16" t="str">
        <f t="shared" si="86"/>
        <v>-</v>
      </c>
      <c r="C250" s="3">
        <v>19</v>
      </c>
      <c r="D250" s="2">
        <v>43399.818877314814</v>
      </c>
      <c r="E250" s="3">
        <v>6839</v>
      </c>
      <c r="F250" s="3" t="s">
        <v>18</v>
      </c>
      <c r="G250" s="3">
        <v>3705</v>
      </c>
      <c r="H250" s="3">
        <v>748</v>
      </c>
      <c r="I250" s="3">
        <v>1</v>
      </c>
      <c r="J250" s="3">
        <v>1</v>
      </c>
      <c r="L250" s="2">
        <v>43399.833009259259</v>
      </c>
      <c r="M250" s="2">
        <v>43399.838055555556</v>
      </c>
      <c r="N250" s="3" t="s">
        <v>31</v>
      </c>
      <c r="O250" s="3" t="s">
        <v>32</v>
      </c>
      <c r="P250" s="3" t="s">
        <v>27</v>
      </c>
      <c r="Q250" s="3" t="s">
        <v>28</v>
      </c>
      <c r="R250" s="2">
        <v>43399.828877314816</v>
      </c>
      <c r="S250" s="2">
        <v>43399.835706018515</v>
      </c>
      <c r="T250" s="2">
        <v>43399.835393518515</v>
      </c>
      <c r="U250" s="2">
        <v>43399.842222222222</v>
      </c>
      <c r="W250" s="2">
        <f t="shared" si="60"/>
        <v>43399.818877314814</v>
      </c>
      <c r="X250" s="34">
        <f t="shared" si="62"/>
        <v>5.0462962972233072E-3</v>
      </c>
      <c r="Y250" s="34">
        <f t="shared" si="63"/>
        <v>5.0462962972233072E-3</v>
      </c>
      <c r="Z250" s="31"/>
      <c r="AA250" s="31">
        <f t="shared" si="64"/>
        <v>4.1319444426335394E-3</v>
      </c>
      <c r="AB250" s="31">
        <f t="shared" si="65"/>
        <v>1.4131944444670808E-2</v>
      </c>
      <c r="AC250" s="31"/>
      <c r="AD250" s="31"/>
      <c r="AE250" s="71">
        <f t="shared" si="74"/>
        <v>43399.818749999999</v>
      </c>
      <c r="AF250" s="71">
        <f t="shared" si="75"/>
        <v>43399.837500000001</v>
      </c>
      <c r="AG250" s="26" t="str">
        <f t="shared" si="76"/>
        <v>43399.8187543399.8375</v>
      </c>
      <c r="AH250" s="73" t="str">
        <f>VLOOKUP(AG250,simple_survey!$M$841:$N$1083,2,FALSE)</f>
        <v>肯定的</v>
      </c>
    </row>
    <row r="251" spans="1:34" s="7" customFormat="1" hidden="1" x14ac:dyDescent="0.4">
      <c r="A251" s="16" t="str">
        <f t="shared" ref="A251:A258" si="87">IF(V251&gt;0, "★", "-")</f>
        <v>-</v>
      </c>
      <c r="B251" s="16" t="str">
        <f t="shared" ref="B251:B258" si="88">IF(K251&gt;0, "☆", "-")</f>
        <v>-</v>
      </c>
      <c r="C251" s="7">
        <v>19</v>
      </c>
      <c r="D251" s="2">
        <v>43399.820787037039</v>
      </c>
      <c r="E251" s="3">
        <v>6842</v>
      </c>
      <c r="F251" s="3" t="s">
        <v>33</v>
      </c>
      <c r="G251" s="3">
        <v>3920</v>
      </c>
      <c r="H251" s="3">
        <v>1024</v>
      </c>
      <c r="I251" s="3">
        <v>7</v>
      </c>
      <c r="J251" s="3">
        <v>1</v>
      </c>
      <c r="K251" s="3"/>
      <c r="L251" s="2">
        <v>43399.827499999999</v>
      </c>
      <c r="M251" s="2">
        <v>43399.829143518517</v>
      </c>
      <c r="N251" s="3" t="s">
        <v>25</v>
      </c>
      <c r="O251" s="3" t="s">
        <v>26</v>
      </c>
      <c r="P251" s="3" t="s">
        <v>37</v>
      </c>
      <c r="Q251" s="3" t="s">
        <v>38</v>
      </c>
      <c r="R251" s="2">
        <v>43399.82880787037</v>
      </c>
      <c r="S251" s="2">
        <v>43399.829664351855</v>
      </c>
      <c r="T251" s="2">
        <v>43399.835324074076</v>
      </c>
      <c r="U251" s="2">
        <v>43399.836875000001</v>
      </c>
      <c r="V251" s="3"/>
      <c r="W251" s="8">
        <f t="shared" ref="W251:W288" si="89">IF(V251&gt;0,V251,D251)</f>
        <v>43399.820787037039</v>
      </c>
      <c r="X251" s="9">
        <f t="shared" si="62"/>
        <v>1.6435185170848854E-3</v>
      </c>
      <c r="Y251" s="9">
        <f t="shared" si="63"/>
        <v>1.6435185170848854E-3</v>
      </c>
      <c r="Z251" s="10"/>
      <c r="AA251" s="10">
        <f t="shared" si="64"/>
        <v>0</v>
      </c>
      <c r="AB251" s="10">
        <f t="shared" si="65"/>
        <v>6.7129629605915397E-3</v>
      </c>
      <c r="AC251" s="10"/>
      <c r="AD251" s="10"/>
      <c r="AE251" s="71">
        <f t="shared" si="74"/>
        <v>43399.820138888892</v>
      </c>
      <c r="AF251" s="71">
        <f t="shared" si="75"/>
        <v>43399.828472222223</v>
      </c>
      <c r="AG251" s="26" t="str">
        <f t="shared" si="76"/>
        <v>43399.820138888943399.8284722222</v>
      </c>
      <c r="AH251" s="26" t="e">
        <f>VLOOKUP(AG251,simple_survey!$M$841:$N$1083,2,FALSE)</f>
        <v>#N/A</v>
      </c>
    </row>
    <row r="252" spans="1:34" s="7" customFormat="1" hidden="1" x14ac:dyDescent="0.4">
      <c r="A252" s="16" t="str">
        <f t="shared" si="87"/>
        <v>-</v>
      </c>
      <c r="B252" s="16" t="str">
        <f t="shared" si="88"/>
        <v>-</v>
      </c>
      <c r="C252" s="7">
        <v>19</v>
      </c>
      <c r="D252" s="2">
        <v>43399.820798611108</v>
      </c>
      <c r="E252" s="3">
        <v>6843</v>
      </c>
      <c r="F252" s="3" t="s">
        <v>33</v>
      </c>
      <c r="G252" s="3">
        <v>3445</v>
      </c>
      <c r="H252" s="3">
        <v>398</v>
      </c>
      <c r="I252" s="3">
        <v>7</v>
      </c>
      <c r="J252" s="3">
        <v>1</v>
      </c>
      <c r="K252" s="3"/>
      <c r="L252" s="2">
        <v>43399.827534722222</v>
      </c>
      <c r="M252" s="2">
        <v>43399.829108796293</v>
      </c>
      <c r="N252" s="3" t="s">
        <v>25</v>
      </c>
      <c r="O252" s="3" t="s">
        <v>26</v>
      </c>
      <c r="P252" s="3" t="s">
        <v>37</v>
      </c>
      <c r="Q252" s="3" t="s">
        <v>38</v>
      </c>
      <c r="R252" s="2">
        <v>43399.829155092593</v>
      </c>
      <c r="S252" s="2">
        <v>43399.830011574071</v>
      </c>
      <c r="T252" s="2">
        <v>43399.8356712963</v>
      </c>
      <c r="U252" s="2">
        <v>43399.836527777778</v>
      </c>
      <c r="V252" s="3"/>
      <c r="W252" s="8">
        <f t="shared" si="89"/>
        <v>43399.820798611108</v>
      </c>
      <c r="X252" s="9">
        <f t="shared" ref="X252:X288" si="90">M252-L252</f>
        <v>1.5740740709588863E-3</v>
      </c>
      <c r="Y252" s="9">
        <f t="shared" ref="Y252:Y288" si="91">X252*J252</f>
        <v>1.5740740709588863E-3</v>
      </c>
      <c r="Z252" s="10"/>
      <c r="AA252" s="10">
        <f t="shared" ref="AA252:AA288" si="92">IF(IF(A252="☆",K252-R252,L252-R252)&lt;0,0,IF(A252="☆",K252-R252,L252-R252))</f>
        <v>0</v>
      </c>
      <c r="AB252" s="10">
        <f t="shared" ref="AB252:AB288" si="93">IF(IF(B252="☆",(IF(K252&gt;R252,K252-W252,R252-W252)),L252-W252)&lt;0,0,IF(B252="☆",(IF(K252&gt;R252,K252-W252,R252-W252)),L252-W252))</f>
        <v>6.7361111141508445E-3</v>
      </c>
      <c r="AC252" s="10"/>
      <c r="AD252" s="10"/>
      <c r="AE252" s="71">
        <f t="shared" si="74"/>
        <v>43399.820138888892</v>
      </c>
      <c r="AF252" s="71">
        <f t="shared" si="75"/>
        <v>43399.828472222223</v>
      </c>
      <c r="AG252" s="26" t="str">
        <f t="shared" si="76"/>
        <v>43399.820138888943399.8284722222</v>
      </c>
      <c r="AH252" s="26" t="e">
        <f>VLOOKUP(AG252,simple_survey!$M$841:$N$1083,2,FALSE)</f>
        <v>#N/A</v>
      </c>
    </row>
    <row r="253" spans="1:34" s="7" customFormat="1" hidden="1" x14ac:dyDescent="0.4">
      <c r="A253" s="16" t="str">
        <f t="shared" si="87"/>
        <v>-</v>
      </c>
      <c r="B253" s="16" t="str">
        <f t="shared" si="88"/>
        <v>-</v>
      </c>
      <c r="C253" s="7">
        <v>19</v>
      </c>
      <c r="D253" s="2">
        <v>43399.821550925924</v>
      </c>
      <c r="E253" s="3">
        <v>6844</v>
      </c>
      <c r="F253" s="3" t="s">
        <v>94</v>
      </c>
      <c r="G253" s="3">
        <v>0</v>
      </c>
      <c r="H253" s="3">
        <v>749</v>
      </c>
      <c r="I253" s="3">
        <v>1</v>
      </c>
      <c r="J253" s="3">
        <v>2</v>
      </c>
      <c r="K253" s="3"/>
      <c r="L253" s="2">
        <v>43399.823159722226</v>
      </c>
      <c r="M253" s="2">
        <v>43399.827476851853</v>
      </c>
      <c r="N253" s="3" t="s">
        <v>53</v>
      </c>
      <c r="O253" s="3" t="s">
        <v>54</v>
      </c>
      <c r="P253" s="3" t="s">
        <v>27</v>
      </c>
      <c r="Q253" s="3" t="s">
        <v>28</v>
      </c>
      <c r="R253" s="2">
        <v>43399.824305555558</v>
      </c>
      <c r="S253" s="2">
        <v>43399.824305555558</v>
      </c>
      <c r="T253" s="2">
        <v>43399.829641203702</v>
      </c>
      <c r="U253" s="2">
        <v>43399.829641203702</v>
      </c>
      <c r="V253" s="3"/>
      <c r="W253" s="8">
        <f t="shared" si="89"/>
        <v>43399.821550925924</v>
      </c>
      <c r="X253" s="9">
        <f t="shared" si="90"/>
        <v>4.3171296274522319E-3</v>
      </c>
      <c r="Y253" s="9">
        <f t="shared" si="91"/>
        <v>8.6342592549044639E-3</v>
      </c>
      <c r="Z253" s="10"/>
      <c r="AA253" s="10">
        <f t="shared" si="92"/>
        <v>0</v>
      </c>
      <c r="AB253" s="10">
        <f t="shared" si="93"/>
        <v>1.6087963012978435E-3</v>
      </c>
      <c r="AC253" s="10"/>
      <c r="AD253" s="10"/>
      <c r="AE253" s="71">
        <f t="shared" si="74"/>
        <v>43399.821527777778</v>
      </c>
      <c r="AF253" s="71">
        <f t="shared" si="75"/>
        <v>43399.82708333333</v>
      </c>
      <c r="AG253" s="26" t="str">
        <f t="shared" si="76"/>
        <v>43399.821527777843399.8270833333</v>
      </c>
      <c r="AH253" s="26" t="e">
        <f>VLOOKUP(AG253,simple_survey!$M$841:$N$1083,2,FALSE)</f>
        <v>#N/A</v>
      </c>
    </row>
    <row r="254" spans="1:34" s="3" customFormat="1" hidden="1" x14ac:dyDescent="0.4">
      <c r="A254" s="16" t="str">
        <f t="shared" si="87"/>
        <v>-</v>
      </c>
      <c r="B254" s="16" t="str">
        <f t="shared" si="88"/>
        <v>-</v>
      </c>
      <c r="C254" s="3">
        <v>19</v>
      </c>
      <c r="D254" s="2">
        <v>43399.82203703704</v>
      </c>
      <c r="E254" s="3">
        <v>6845</v>
      </c>
      <c r="F254" s="3" t="s">
        <v>93</v>
      </c>
      <c r="G254" s="3">
        <v>0</v>
      </c>
      <c r="H254" s="3">
        <v>1276</v>
      </c>
      <c r="I254" s="3">
        <v>9</v>
      </c>
      <c r="J254" s="3">
        <v>4</v>
      </c>
      <c r="L254" s="2">
        <v>43399.836087962962</v>
      </c>
      <c r="M254" s="2">
        <v>43399.841249999998</v>
      </c>
      <c r="N254" s="3" t="s">
        <v>48</v>
      </c>
      <c r="O254" s="3" t="s">
        <v>49</v>
      </c>
      <c r="P254" s="3" t="s">
        <v>50</v>
      </c>
      <c r="Q254" s="3" t="s">
        <v>51</v>
      </c>
      <c r="R254" s="2">
        <v>43399.83971064815</v>
      </c>
      <c r="S254" s="2">
        <v>43399.83971064815</v>
      </c>
      <c r="T254" s="2">
        <v>43399.849189814813</v>
      </c>
      <c r="U254" s="2">
        <v>43399.849189814813</v>
      </c>
      <c r="W254" s="2">
        <f t="shared" si="89"/>
        <v>43399.82203703704</v>
      </c>
      <c r="X254" s="34">
        <f t="shared" si="90"/>
        <v>5.1620370359160006E-3</v>
      </c>
      <c r="Y254" s="34">
        <f t="shared" si="91"/>
        <v>2.0648148143664002E-2</v>
      </c>
      <c r="Z254" s="31"/>
      <c r="AA254" s="31">
        <f t="shared" si="92"/>
        <v>0</v>
      </c>
      <c r="AB254" s="31">
        <f t="shared" si="93"/>
        <v>1.4050925921765156E-2</v>
      </c>
      <c r="AC254" s="31"/>
      <c r="AD254" s="31"/>
      <c r="AE254" s="71">
        <f t="shared" si="74"/>
        <v>43399.821527777778</v>
      </c>
      <c r="AF254" s="71">
        <f t="shared" si="75"/>
        <v>43399.84097222222</v>
      </c>
      <c r="AG254" s="26" t="str">
        <f t="shared" si="76"/>
        <v>43399.821527777843399.8409722222</v>
      </c>
      <c r="AH254" s="26" t="e">
        <f>VLOOKUP(AG254,simple_survey!$M$841:$N$1083,2,FALSE)</f>
        <v>#N/A</v>
      </c>
    </row>
    <row r="255" spans="1:34" s="3" customFormat="1" x14ac:dyDescent="0.4">
      <c r="A255" s="16" t="str">
        <f t="shared" si="87"/>
        <v>★</v>
      </c>
      <c r="B255" s="16" t="str">
        <f t="shared" si="88"/>
        <v>-</v>
      </c>
      <c r="C255" s="3">
        <v>19</v>
      </c>
      <c r="D255" s="2">
        <v>43399.823761574073</v>
      </c>
      <c r="E255" s="3">
        <v>6848</v>
      </c>
      <c r="F255" s="3" t="s">
        <v>93</v>
      </c>
      <c r="G255" s="3">
        <v>0</v>
      </c>
      <c r="H255" s="3">
        <v>823</v>
      </c>
      <c r="I255" s="3">
        <v>7</v>
      </c>
      <c r="J255" s="3">
        <v>1</v>
      </c>
      <c r="L255" s="2">
        <v>43399.83934027778</v>
      </c>
      <c r="M255" s="2">
        <v>43399.846944444442</v>
      </c>
      <c r="N255" s="3" t="s">
        <v>21</v>
      </c>
      <c r="O255" s="3" t="s">
        <v>22</v>
      </c>
      <c r="P255" s="3" t="s">
        <v>72</v>
      </c>
      <c r="Q255" s="3" t="s">
        <v>73</v>
      </c>
      <c r="R255" s="2">
        <v>43399.844386574077</v>
      </c>
      <c r="S255" s="2">
        <v>43399.844386574077</v>
      </c>
      <c r="T255" s="2">
        <v>43399.850219907406</v>
      </c>
      <c r="U255" s="2">
        <v>43399.855081018519</v>
      </c>
      <c r="V255" s="2">
        <v>43399.844386574077</v>
      </c>
      <c r="W255" s="2">
        <f t="shared" si="89"/>
        <v>43399.844386574077</v>
      </c>
      <c r="X255" s="34">
        <f t="shared" si="90"/>
        <v>7.6041666616220027E-3</v>
      </c>
      <c r="Y255" s="34">
        <f t="shared" si="91"/>
        <v>7.6041666616220027E-3</v>
      </c>
      <c r="Z255" s="31"/>
      <c r="AA255" s="31">
        <f t="shared" si="92"/>
        <v>0</v>
      </c>
      <c r="AB255" s="31">
        <f t="shared" si="93"/>
        <v>0</v>
      </c>
      <c r="AC255" s="31"/>
      <c r="AD255" s="31"/>
      <c r="AE255" s="71">
        <f t="shared" si="74"/>
        <v>43399.823611111111</v>
      </c>
      <c r="AF255" s="71">
        <f t="shared" si="75"/>
        <v>43399.84652777778</v>
      </c>
      <c r="AG255" s="26" t="str">
        <f t="shared" si="76"/>
        <v>43399.823611111143399.8465277778</v>
      </c>
      <c r="AH255" s="26" t="e">
        <f>VLOOKUP(AG255,simple_survey!$M$841:$N$1083,2,FALSE)</f>
        <v>#N/A</v>
      </c>
    </row>
    <row r="256" spans="1:34" s="3" customFormat="1" hidden="1" x14ac:dyDescent="0.4">
      <c r="A256" s="16" t="str">
        <f t="shared" si="87"/>
        <v>-</v>
      </c>
      <c r="B256" s="16" t="str">
        <f t="shared" si="88"/>
        <v>-</v>
      </c>
      <c r="C256" s="3">
        <v>19</v>
      </c>
      <c r="D256" s="2">
        <v>43399.830763888887</v>
      </c>
      <c r="E256" s="3">
        <v>6849</v>
      </c>
      <c r="F256" s="3" t="s">
        <v>93</v>
      </c>
      <c r="G256" s="3">
        <v>0</v>
      </c>
      <c r="H256" s="3">
        <v>659</v>
      </c>
      <c r="I256" s="3">
        <v>2</v>
      </c>
      <c r="J256" s="3">
        <v>1</v>
      </c>
      <c r="L256" s="2">
        <v>43399.834386574075</v>
      </c>
      <c r="M256" s="2">
        <v>43399.837881944448</v>
      </c>
      <c r="N256" s="3" t="s">
        <v>53</v>
      </c>
      <c r="O256" s="3" t="s">
        <v>54</v>
      </c>
      <c r="P256" s="3" t="s">
        <v>19</v>
      </c>
      <c r="Q256" s="3" t="s">
        <v>20</v>
      </c>
      <c r="R256" s="2">
        <v>43399.832766203705</v>
      </c>
      <c r="S256" s="2">
        <v>43399.832766203705</v>
      </c>
      <c r="T256" s="2">
        <v>43399.839097222219</v>
      </c>
      <c r="U256" s="2">
        <v>43399.839097222219</v>
      </c>
      <c r="W256" s="2">
        <f t="shared" si="89"/>
        <v>43399.830763888887</v>
      </c>
      <c r="X256" s="34">
        <f t="shared" si="90"/>
        <v>3.4953703725477681E-3</v>
      </c>
      <c r="Y256" s="34">
        <f t="shared" si="91"/>
        <v>3.4953703725477681E-3</v>
      </c>
      <c r="Z256" s="31"/>
      <c r="AA256" s="31">
        <f t="shared" si="92"/>
        <v>1.6203703708015382E-3</v>
      </c>
      <c r="AB256" s="31">
        <f t="shared" si="93"/>
        <v>3.6226851880201139E-3</v>
      </c>
      <c r="AC256" s="31"/>
      <c r="AD256" s="31"/>
      <c r="AE256" s="71">
        <f t="shared" si="74"/>
        <v>43399.830555555556</v>
      </c>
      <c r="AF256" s="71">
        <f t="shared" si="75"/>
        <v>43399.837500000001</v>
      </c>
      <c r="AG256" s="26" t="str">
        <f t="shared" si="76"/>
        <v>43399.830555555643399.8375</v>
      </c>
      <c r="AH256" s="26" t="e">
        <f>VLOOKUP(AG256,simple_survey!$M$841:$N$1083,2,FALSE)</f>
        <v>#N/A</v>
      </c>
    </row>
    <row r="257" spans="1:36" s="3" customFormat="1" hidden="1" x14ac:dyDescent="0.4">
      <c r="A257" s="16" t="str">
        <f t="shared" si="87"/>
        <v>-</v>
      </c>
      <c r="B257" s="16" t="str">
        <f t="shared" si="88"/>
        <v>-</v>
      </c>
      <c r="C257" s="3">
        <v>19</v>
      </c>
      <c r="D257" s="2">
        <v>43399.83184027778</v>
      </c>
      <c r="E257" s="3">
        <v>6850</v>
      </c>
      <c r="F257" s="3" t="s">
        <v>18</v>
      </c>
      <c r="G257" s="3">
        <v>3512</v>
      </c>
      <c r="H257" s="3">
        <v>1049</v>
      </c>
      <c r="I257" s="3">
        <v>4</v>
      </c>
      <c r="J257" s="3">
        <v>3</v>
      </c>
      <c r="L257" s="2">
        <v>43399.836192129631</v>
      </c>
      <c r="M257" s="2">
        <v>43399.839456018519</v>
      </c>
      <c r="N257" s="3" t="s">
        <v>63</v>
      </c>
      <c r="O257" s="3" t="s">
        <v>64</v>
      </c>
      <c r="P257" s="3" t="s">
        <v>23</v>
      </c>
      <c r="Q257" s="3" t="s">
        <v>24</v>
      </c>
      <c r="R257" s="2">
        <v>43399.837476851855</v>
      </c>
      <c r="S257" s="2">
        <v>43399.837476851855</v>
      </c>
      <c r="T257" s="2">
        <v>43399.842546296299</v>
      </c>
      <c r="U257" s="2">
        <v>43399.842546296299</v>
      </c>
      <c r="W257" s="2">
        <f t="shared" si="89"/>
        <v>43399.83184027778</v>
      </c>
      <c r="X257" s="34">
        <f t="shared" si="90"/>
        <v>3.2638888878864236E-3</v>
      </c>
      <c r="Y257" s="34">
        <f t="shared" si="91"/>
        <v>9.7916666636592709E-3</v>
      </c>
      <c r="Z257" s="31"/>
      <c r="AA257" s="31">
        <f t="shared" si="92"/>
        <v>0</v>
      </c>
      <c r="AB257" s="31">
        <f t="shared" si="93"/>
        <v>4.3518518505152315E-3</v>
      </c>
      <c r="AC257" s="31"/>
      <c r="AD257" s="31"/>
      <c r="AE257" s="71">
        <f t="shared" si="74"/>
        <v>43399.831250000003</v>
      </c>
      <c r="AF257" s="71">
        <f t="shared" si="75"/>
        <v>43399.838888888888</v>
      </c>
      <c r="AG257" s="26" t="str">
        <f t="shared" si="76"/>
        <v>43399.8312543399.8388888889</v>
      </c>
      <c r="AH257" s="73" t="str">
        <f>VLOOKUP(AG257,simple_survey!$M$841:$N$1083,2,FALSE)</f>
        <v>肯定的</v>
      </c>
    </row>
    <row r="258" spans="1:36" s="3" customFormat="1" x14ac:dyDescent="0.4">
      <c r="A258" s="16" t="str">
        <f t="shared" si="87"/>
        <v>★</v>
      </c>
      <c r="B258" s="16" t="str">
        <f t="shared" si="88"/>
        <v>-</v>
      </c>
      <c r="C258" s="3">
        <v>19</v>
      </c>
      <c r="D258" s="2">
        <v>43399.832986111112</v>
      </c>
      <c r="E258" s="3">
        <v>6851</v>
      </c>
      <c r="F258" s="3" t="s">
        <v>18</v>
      </c>
      <c r="G258" s="3">
        <v>3839</v>
      </c>
      <c r="H258" s="3">
        <v>340</v>
      </c>
      <c r="I258" s="3">
        <v>7</v>
      </c>
      <c r="J258" s="3">
        <v>1</v>
      </c>
      <c r="L258" s="2">
        <v>43399.875219907408</v>
      </c>
      <c r="M258" s="2">
        <v>43399.875347222223</v>
      </c>
      <c r="N258" s="3" t="s">
        <v>21</v>
      </c>
      <c r="O258" s="3" t="s">
        <v>22</v>
      </c>
      <c r="P258" s="3" t="s">
        <v>72</v>
      </c>
      <c r="Q258" s="3" t="s">
        <v>73</v>
      </c>
      <c r="R258" s="2">
        <v>43399.874305555553</v>
      </c>
      <c r="S258" s="2">
        <v>43399.874305555553</v>
      </c>
      <c r="T258" s="2">
        <v>43399.88013888889</v>
      </c>
      <c r="U258" s="2">
        <v>43399.881944444445</v>
      </c>
      <c r="V258" s="2">
        <v>43399.874305555553</v>
      </c>
      <c r="W258" s="2">
        <f t="shared" si="89"/>
        <v>43399.874305555553</v>
      </c>
      <c r="X258" s="34">
        <f t="shared" si="90"/>
        <v>1.273148154723458E-4</v>
      </c>
      <c r="Y258" s="34">
        <f t="shared" si="91"/>
        <v>1.273148154723458E-4</v>
      </c>
      <c r="Z258" s="31"/>
      <c r="AA258" s="31">
        <f t="shared" si="92"/>
        <v>9.1435185458976775E-4</v>
      </c>
      <c r="AB258" s="31">
        <f t="shared" si="93"/>
        <v>9.1435185458976775E-4</v>
      </c>
      <c r="AC258" s="31"/>
      <c r="AD258" s="31"/>
      <c r="AE258" s="71">
        <f t="shared" si="74"/>
        <v>43399.832638888889</v>
      </c>
      <c r="AF258" s="71">
        <f t="shared" si="75"/>
        <v>43399.875</v>
      </c>
      <c r="AG258" s="26" t="str">
        <f t="shared" si="76"/>
        <v>43399.832638888943399.875</v>
      </c>
      <c r="AH258" s="26" t="e">
        <f>VLOOKUP(AG258,simple_survey!$M$841:$N$1083,2,FALSE)</f>
        <v>#N/A</v>
      </c>
    </row>
    <row r="259" spans="1:36" s="7" customFormat="1" hidden="1" x14ac:dyDescent="0.4">
      <c r="A259" s="16" t="str">
        <f t="shared" ref="A259:A268" si="94">IF(V259&gt;0, "★", "-")</f>
        <v>-</v>
      </c>
      <c r="B259" s="16" t="str">
        <f t="shared" ref="B259:B268" si="95">IF(K259&gt;0, "☆", "-")</f>
        <v>☆</v>
      </c>
      <c r="C259" s="7">
        <v>19</v>
      </c>
      <c r="D259" s="2">
        <v>43399.798356481479</v>
      </c>
      <c r="E259" s="3">
        <v>6818</v>
      </c>
      <c r="F259" s="3" t="s">
        <v>18</v>
      </c>
      <c r="G259" s="3">
        <v>1390</v>
      </c>
      <c r="H259" s="3">
        <v>380</v>
      </c>
      <c r="I259" s="3">
        <v>1</v>
      </c>
      <c r="J259" s="3">
        <v>1</v>
      </c>
      <c r="K259" s="2">
        <v>43399.798518518517</v>
      </c>
      <c r="L259" s="3"/>
      <c r="M259" s="3"/>
      <c r="N259" s="3" t="s">
        <v>19</v>
      </c>
      <c r="O259" s="3" t="s">
        <v>20</v>
      </c>
      <c r="P259" s="3" t="s">
        <v>31</v>
      </c>
      <c r="Q259" s="3" t="s">
        <v>32</v>
      </c>
      <c r="R259" s="2">
        <v>43399.803622685184</v>
      </c>
      <c r="S259" s="3"/>
      <c r="T259" s="2">
        <v>43399.815000000002</v>
      </c>
      <c r="U259" s="3"/>
      <c r="V259" s="3"/>
      <c r="W259" s="8">
        <f t="shared" ref="W259:W268" si="96">IF(V259&gt;0,V259,D259)</f>
        <v>43399.798356481479</v>
      </c>
      <c r="X259" s="9">
        <f t="shared" ref="X259:X268" si="97">M259-L259</f>
        <v>0</v>
      </c>
      <c r="Y259" s="9">
        <f t="shared" ref="Y259:Y268" si="98">X259*J259</f>
        <v>0</v>
      </c>
      <c r="Z259" s="10"/>
      <c r="AA259" s="10">
        <f t="shared" ref="AA259:AA268" si="99">IF(IF(A259="☆",K259-R259,L259-R259)&lt;0,0,IF(A259="☆",K259-R259,L259-R259))</f>
        <v>0</v>
      </c>
      <c r="AB259" s="31"/>
      <c r="AC259" s="10"/>
      <c r="AD259" s="10"/>
      <c r="AE259" s="71">
        <f t="shared" si="74"/>
        <v>43399.79791666667</v>
      </c>
      <c r="AF259" s="71">
        <f t="shared" si="75"/>
        <v>0</v>
      </c>
      <c r="AG259" s="26" t="str">
        <f t="shared" si="76"/>
        <v>43399.79791666670</v>
      </c>
      <c r="AH259" s="26" t="e">
        <f>VLOOKUP(AG259,simple_survey!$M$841:$N$1083,2,FALSE)</f>
        <v>#N/A</v>
      </c>
      <c r="AJ259" s="7" t="s">
        <v>130</v>
      </c>
    </row>
    <row r="260" spans="1:36" s="7" customFormat="1" hidden="1" x14ac:dyDescent="0.4">
      <c r="A260" s="16" t="str">
        <f t="shared" si="94"/>
        <v>-</v>
      </c>
      <c r="B260" s="16" t="str">
        <f t="shared" si="95"/>
        <v>☆</v>
      </c>
      <c r="C260" s="7">
        <v>19</v>
      </c>
      <c r="D260" s="2">
        <v>43399.799247685187</v>
      </c>
      <c r="E260" s="3">
        <v>6820</v>
      </c>
      <c r="F260" s="3" t="s">
        <v>18</v>
      </c>
      <c r="G260" s="3">
        <v>1390</v>
      </c>
      <c r="H260" s="3">
        <v>969</v>
      </c>
      <c r="I260" s="3">
        <v>4</v>
      </c>
      <c r="J260" s="3">
        <v>3</v>
      </c>
      <c r="K260" s="2">
        <v>43399.799421296295</v>
      </c>
      <c r="L260" s="3"/>
      <c r="M260" s="3"/>
      <c r="N260" s="3" t="s">
        <v>19</v>
      </c>
      <c r="O260" s="3" t="s">
        <v>20</v>
      </c>
      <c r="P260" s="3" t="s">
        <v>31</v>
      </c>
      <c r="Q260" s="3" t="s">
        <v>32</v>
      </c>
      <c r="R260" s="2">
        <v>43399.801979166667</v>
      </c>
      <c r="S260" s="3"/>
      <c r="T260" s="2">
        <v>43399.809641203705</v>
      </c>
      <c r="U260" s="3"/>
      <c r="V260" s="3"/>
      <c r="W260" s="8">
        <f t="shared" si="96"/>
        <v>43399.799247685187</v>
      </c>
      <c r="X260" s="9">
        <f t="shared" si="97"/>
        <v>0</v>
      </c>
      <c r="Y260" s="9">
        <f t="shared" si="98"/>
        <v>0</v>
      </c>
      <c r="Z260" s="10"/>
      <c r="AA260" s="10">
        <f t="shared" si="99"/>
        <v>0</v>
      </c>
      <c r="AB260" s="31"/>
      <c r="AC260" s="10"/>
      <c r="AD260" s="10"/>
      <c r="AE260" s="71">
        <f t="shared" si="74"/>
        <v>43399.798611111109</v>
      </c>
      <c r="AF260" s="71">
        <f t="shared" si="75"/>
        <v>0</v>
      </c>
      <c r="AG260" s="26" t="str">
        <f t="shared" si="76"/>
        <v>43399.79861111110</v>
      </c>
      <c r="AH260" s="26" t="e">
        <f>VLOOKUP(AG260,simple_survey!$M$841:$N$1083,2,FALSE)</f>
        <v>#N/A</v>
      </c>
      <c r="AJ260" s="7" t="s">
        <v>131</v>
      </c>
    </row>
    <row r="261" spans="1:36" s="3" customFormat="1" hidden="1" x14ac:dyDescent="0.4">
      <c r="A261" s="16" t="str">
        <f t="shared" si="94"/>
        <v>-</v>
      </c>
      <c r="B261" s="16" t="str">
        <f t="shared" si="95"/>
        <v>☆</v>
      </c>
      <c r="C261" s="3">
        <v>19</v>
      </c>
      <c r="D261" s="2">
        <v>43399.805879629632</v>
      </c>
      <c r="E261" s="3">
        <v>6824</v>
      </c>
      <c r="F261" s="3" t="s">
        <v>18</v>
      </c>
      <c r="G261" s="3">
        <v>1390</v>
      </c>
      <c r="H261" s="3">
        <v>942</v>
      </c>
      <c r="I261" s="3">
        <v>10</v>
      </c>
      <c r="J261" s="3">
        <v>1</v>
      </c>
      <c r="K261" s="2">
        <v>43399.806192129632</v>
      </c>
      <c r="N261" s="3" t="s">
        <v>41</v>
      </c>
      <c r="O261" s="3" t="s">
        <v>42</v>
      </c>
      <c r="P261" s="3" t="s">
        <v>19</v>
      </c>
      <c r="Q261" s="3" t="s">
        <v>20</v>
      </c>
      <c r="R261" s="2">
        <v>43399.808287037034</v>
      </c>
      <c r="T261" s="2">
        <v>43399.815185185187</v>
      </c>
      <c r="W261" s="2">
        <f t="shared" si="96"/>
        <v>43399.805879629632</v>
      </c>
      <c r="X261" s="34">
        <f t="shared" si="97"/>
        <v>0</v>
      </c>
      <c r="Y261" s="34">
        <f t="shared" si="98"/>
        <v>0</v>
      </c>
      <c r="Z261" s="31"/>
      <c r="AA261" s="31">
        <f t="shared" si="99"/>
        <v>0</v>
      </c>
      <c r="AB261" s="31">
        <f>IF(IF(B261="☆",(IF(K261&gt;R261,K261-W261,R261-W261)),L261-W261)&lt;0,0,IF(B261="☆",(IF(K261&gt;R261,K261-W261,R261-W261)),L261-W261))</f>
        <v>2.4074074026430026E-3</v>
      </c>
      <c r="AC261" s="31"/>
      <c r="AD261" s="31"/>
      <c r="AE261" s="71">
        <f t="shared" si="74"/>
        <v>43399.805555555555</v>
      </c>
      <c r="AF261" s="71">
        <f t="shared" si="75"/>
        <v>0</v>
      </c>
      <c r="AG261" s="26" t="str">
        <f t="shared" si="76"/>
        <v>43399.80555555560</v>
      </c>
      <c r="AH261" s="26" t="e">
        <f>VLOOKUP(AG261,simple_survey!$M$841:$N$1083,2,FALSE)</f>
        <v>#N/A</v>
      </c>
      <c r="AJ261" s="7" t="s">
        <v>129</v>
      </c>
    </row>
    <row r="262" spans="1:36" s="3" customFormat="1" hidden="1" x14ac:dyDescent="0.4">
      <c r="A262" s="16" t="str">
        <f t="shared" si="94"/>
        <v>-</v>
      </c>
      <c r="B262" s="16" t="str">
        <f t="shared" si="95"/>
        <v>☆</v>
      </c>
      <c r="C262" s="3">
        <v>19</v>
      </c>
      <c r="D262" s="2">
        <v>43399.817476851851</v>
      </c>
      <c r="E262" s="3">
        <v>6833</v>
      </c>
      <c r="F262" s="3" t="s">
        <v>33</v>
      </c>
      <c r="G262" s="3">
        <v>3445</v>
      </c>
      <c r="H262" s="3">
        <v>977</v>
      </c>
      <c r="I262" s="3">
        <v>4</v>
      </c>
      <c r="J262" s="3">
        <v>1</v>
      </c>
      <c r="K262" s="2">
        <v>43399.817650462966</v>
      </c>
      <c r="N262" s="3" t="s">
        <v>25</v>
      </c>
      <c r="O262" s="3" t="s">
        <v>26</v>
      </c>
      <c r="P262" s="3" t="s">
        <v>37</v>
      </c>
      <c r="Q262" s="3" t="s">
        <v>38</v>
      </c>
      <c r="R262" s="2">
        <v>43399.82199074074</v>
      </c>
      <c r="T262" s="2">
        <v>43399.828506944446</v>
      </c>
      <c r="W262" s="2">
        <f t="shared" si="96"/>
        <v>43399.817476851851</v>
      </c>
      <c r="X262" s="34">
        <f t="shared" si="97"/>
        <v>0</v>
      </c>
      <c r="Y262" s="34">
        <f t="shared" si="98"/>
        <v>0</v>
      </c>
      <c r="Z262" s="31"/>
      <c r="AA262" s="31">
        <f t="shared" si="99"/>
        <v>0</v>
      </c>
      <c r="AB262" s="31">
        <f>IF(IF(B262="☆",(IF(K262&gt;R262,K262-W262,R262-W262)),L262-W262)&lt;0,0,IF(B262="☆",(IF(K262&gt;R262,K262-W262,R262-W262)),L262-W262))</f>
        <v>4.5138888890505768E-3</v>
      </c>
      <c r="AC262" s="31"/>
      <c r="AD262" s="31"/>
      <c r="AE262" s="71">
        <f t="shared" si="74"/>
        <v>43399.817361111112</v>
      </c>
      <c r="AF262" s="71">
        <f t="shared" si="75"/>
        <v>0</v>
      </c>
      <c r="AG262" s="26" t="str">
        <f t="shared" si="76"/>
        <v>43399.81736111110</v>
      </c>
      <c r="AH262" s="26" t="e">
        <f>VLOOKUP(AG262,simple_survey!$M$841:$N$1083,2,FALSE)</f>
        <v>#N/A</v>
      </c>
      <c r="AJ262" s="7" t="s">
        <v>145</v>
      </c>
    </row>
    <row r="263" spans="1:36" s="3" customFormat="1" hidden="1" x14ac:dyDescent="0.4">
      <c r="A263" s="16" t="str">
        <f t="shared" si="94"/>
        <v>-</v>
      </c>
      <c r="B263" s="16" t="str">
        <f t="shared" si="95"/>
        <v>☆</v>
      </c>
      <c r="C263" s="3">
        <v>19</v>
      </c>
      <c r="D263" s="2">
        <v>43399.818159722221</v>
      </c>
      <c r="E263" s="3">
        <v>6837</v>
      </c>
      <c r="F263" s="3" t="s">
        <v>33</v>
      </c>
      <c r="G263" s="3">
        <v>3920</v>
      </c>
      <c r="H263" s="3">
        <v>478</v>
      </c>
      <c r="I263" s="3">
        <v>1</v>
      </c>
      <c r="J263" s="3">
        <v>1</v>
      </c>
      <c r="K263" s="2">
        <v>43399.818472222221</v>
      </c>
      <c r="N263" s="3" t="s">
        <v>25</v>
      </c>
      <c r="O263" s="3" t="s">
        <v>26</v>
      </c>
      <c r="P263" s="3" t="s">
        <v>37</v>
      </c>
      <c r="Q263" s="3" t="s">
        <v>38</v>
      </c>
      <c r="R263" s="2">
        <v>43399.828206018516</v>
      </c>
      <c r="T263" s="2">
        <v>43399.834722222222</v>
      </c>
      <c r="W263" s="2">
        <f t="shared" si="96"/>
        <v>43399.818159722221</v>
      </c>
      <c r="X263" s="34">
        <f t="shared" si="97"/>
        <v>0</v>
      </c>
      <c r="Y263" s="34">
        <f t="shared" si="98"/>
        <v>0</v>
      </c>
      <c r="Z263" s="31"/>
      <c r="AA263" s="31">
        <f t="shared" si="99"/>
        <v>0</v>
      </c>
      <c r="AB263" s="31">
        <f>IF(IF(B263="☆",(IF(K263&gt;R263,K263-W263,R263-W263)),L263-W263)&lt;0,0,IF(B263="☆",(IF(K263&gt;R263,K263-W263,R263-W263)),L263-W263))</f>
        <v>1.0046296294603962E-2</v>
      </c>
      <c r="AC263" s="31"/>
      <c r="AD263" s="31"/>
      <c r="AE263" s="71">
        <f t="shared" si="74"/>
        <v>43399.818055555559</v>
      </c>
      <c r="AF263" s="71">
        <f t="shared" si="75"/>
        <v>0</v>
      </c>
      <c r="AG263" s="26" t="str">
        <f t="shared" si="76"/>
        <v>43399.81805555560</v>
      </c>
      <c r="AH263" s="26" t="e">
        <f>VLOOKUP(AG263,simple_survey!$M$841:$N$1083,2,FALSE)</f>
        <v>#N/A</v>
      </c>
      <c r="AJ263" s="7" t="s">
        <v>133</v>
      </c>
    </row>
    <row r="264" spans="1:36" s="3" customFormat="1" hidden="1" x14ac:dyDescent="0.4">
      <c r="A264" s="16" t="str">
        <f t="shared" si="94"/>
        <v>-</v>
      </c>
      <c r="B264" s="16" t="str">
        <f t="shared" si="95"/>
        <v>☆</v>
      </c>
      <c r="C264" s="3">
        <v>19</v>
      </c>
      <c r="D264" s="2">
        <v>43399.818159722221</v>
      </c>
      <c r="E264" s="3">
        <v>6838</v>
      </c>
      <c r="F264" s="3" t="s">
        <v>33</v>
      </c>
      <c r="G264" s="3">
        <v>3445</v>
      </c>
      <c r="H264" s="3">
        <v>1055</v>
      </c>
      <c r="I264" s="3">
        <v>1</v>
      </c>
      <c r="J264" s="3">
        <v>1</v>
      </c>
      <c r="K264" s="2">
        <v>43399.818425925929</v>
      </c>
      <c r="N264" s="3" t="s">
        <v>25</v>
      </c>
      <c r="O264" s="3" t="s">
        <v>26</v>
      </c>
      <c r="P264" s="3" t="s">
        <v>37</v>
      </c>
      <c r="Q264" s="3" t="s">
        <v>38</v>
      </c>
      <c r="R264" s="2">
        <v>43399.828564814816</v>
      </c>
      <c r="T264" s="2">
        <v>43399.835081018522</v>
      </c>
      <c r="W264" s="2">
        <f t="shared" si="96"/>
        <v>43399.818159722221</v>
      </c>
      <c r="X264" s="34">
        <f t="shared" si="97"/>
        <v>0</v>
      </c>
      <c r="Y264" s="34">
        <f t="shared" si="98"/>
        <v>0</v>
      </c>
      <c r="Z264" s="31"/>
      <c r="AA264" s="31">
        <f t="shared" si="99"/>
        <v>0</v>
      </c>
      <c r="AB264" s="31"/>
      <c r="AC264" s="31"/>
      <c r="AD264" s="31"/>
      <c r="AE264" s="71">
        <f t="shared" si="74"/>
        <v>43399.818055555559</v>
      </c>
      <c r="AF264" s="71">
        <f t="shared" si="75"/>
        <v>0</v>
      </c>
      <c r="AG264" s="26" t="str">
        <f t="shared" si="76"/>
        <v>43399.81805555560</v>
      </c>
      <c r="AH264" s="26" t="e">
        <f>VLOOKUP(AG264,simple_survey!$M$841:$N$1083,2,FALSE)</f>
        <v>#N/A</v>
      </c>
      <c r="AJ264" s="7" t="s">
        <v>146</v>
      </c>
    </row>
    <row r="265" spans="1:36" s="3" customFormat="1" hidden="1" x14ac:dyDescent="0.4">
      <c r="A265" s="16" t="str">
        <f t="shared" si="94"/>
        <v>-</v>
      </c>
      <c r="B265" s="16" t="str">
        <f t="shared" si="95"/>
        <v>☆</v>
      </c>
      <c r="C265" s="3">
        <v>19</v>
      </c>
      <c r="D265" s="2">
        <v>43399.819282407407</v>
      </c>
      <c r="E265" s="3">
        <v>6840</v>
      </c>
      <c r="F265" s="3" t="s">
        <v>33</v>
      </c>
      <c r="G265" s="3">
        <v>3920</v>
      </c>
      <c r="H265" s="3">
        <v>691</v>
      </c>
      <c r="I265" s="3">
        <v>7</v>
      </c>
      <c r="J265" s="3">
        <v>1</v>
      </c>
      <c r="K265" s="2">
        <v>43399.820243055554</v>
      </c>
      <c r="N265" s="3" t="s">
        <v>25</v>
      </c>
      <c r="O265" s="3" t="s">
        <v>26</v>
      </c>
      <c r="P265" s="3" t="s">
        <v>59</v>
      </c>
      <c r="Q265" s="3" t="s">
        <v>60</v>
      </c>
      <c r="R265" s="2">
        <v>43399.830185185187</v>
      </c>
      <c r="T265" s="2">
        <v>43399.834930555553</v>
      </c>
      <c r="W265" s="2">
        <f t="shared" si="96"/>
        <v>43399.819282407407</v>
      </c>
      <c r="X265" s="34">
        <f t="shared" si="97"/>
        <v>0</v>
      </c>
      <c r="Y265" s="34">
        <f t="shared" si="98"/>
        <v>0</v>
      </c>
      <c r="Z265" s="31"/>
      <c r="AA265" s="31">
        <f t="shared" si="99"/>
        <v>0</v>
      </c>
      <c r="AB265" s="31"/>
      <c r="AC265" s="31"/>
      <c r="AD265" s="31"/>
      <c r="AE265" s="71">
        <f t="shared" si="74"/>
        <v>43399.818749999999</v>
      </c>
      <c r="AF265" s="71">
        <f t="shared" si="75"/>
        <v>0</v>
      </c>
      <c r="AG265" s="26" t="str">
        <f t="shared" si="76"/>
        <v>43399.818750</v>
      </c>
      <c r="AH265" s="26" t="e">
        <f>VLOOKUP(AG265,simple_survey!$M$841:$N$1083,2,FALSE)</f>
        <v>#N/A</v>
      </c>
      <c r="AJ265" s="7" t="s">
        <v>132</v>
      </c>
    </row>
    <row r="266" spans="1:36" s="3" customFormat="1" hidden="1" x14ac:dyDescent="0.4">
      <c r="A266" s="16" t="str">
        <f t="shared" si="94"/>
        <v>-</v>
      </c>
      <c r="B266" s="16" t="str">
        <f t="shared" si="95"/>
        <v>☆</v>
      </c>
      <c r="C266" s="3">
        <v>19</v>
      </c>
      <c r="D266" s="2">
        <v>43399.819282407407</v>
      </c>
      <c r="E266" s="3">
        <v>6841</v>
      </c>
      <c r="F266" s="3" t="s">
        <v>33</v>
      </c>
      <c r="G266" s="3">
        <v>3445</v>
      </c>
      <c r="H266" s="3">
        <v>959</v>
      </c>
      <c r="I266" s="3">
        <v>7</v>
      </c>
      <c r="J266" s="3">
        <v>1</v>
      </c>
      <c r="K266" s="2">
        <v>43399.820243055554</v>
      </c>
      <c r="N266" s="3" t="s">
        <v>25</v>
      </c>
      <c r="O266" s="3" t="s">
        <v>26</v>
      </c>
      <c r="P266" s="3" t="s">
        <v>59</v>
      </c>
      <c r="Q266" s="3" t="s">
        <v>60</v>
      </c>
      <c r="R266" s="2">
        <v>43399.83053240741</v>
      </c>
      <c r="T266" s="2">
        <v>43399.835277777776</v>
      </c>
      <c r="W266" s="2">
        <f t="shared" si="96"/>
        <v>43399.819282407407</v>
      </c>
      <c r="X266" s="34">
        <f t="shared" si="97"/>
        <v>0</v>
      </c>
      <c r="Y266" s="34">
        <f t="shared" si="98"/>
        <v>0</v>
      </c>
      <c r="Z266" s="31"/>
      <c r="AA266" s="31">
        <f t="shared" si="99"/>
        <v>0</v>
      </c>
      <c r="AB266" s="31"/>
      <c r="AC266" s="31"/>
      <c r="AD266" s="31"/>
      <c r="AE266" s="71">
        <f t="shared" si="74"/>
        <v>43399.818749999999</v>
      </c>
      <c r="AF266" s="71">
        <f t="shared" si="75"/>
        <v>0</v>
      </c>
      <c r="AG266" s="26" t="str">
        <f t="shared" si="76"/>
        <v>43399.818750</v>
      </c>
      <c r="AH266" s="26" t="e">
        <f>VLOOKUP(AG266,simple_survey!$M$841:$N$1083,2,FALSE)</f>
        <v>#N/A</v>
      </c>
      <c r="AJ266" s="7" t="s">
        <v>147</v>
      </c>
    </row>
    <row r="267" spans="1:36" s="3" customFormat="1" hidden="1" x14ac:dyDescent="0.4">
      <c r="A267" s="16" t="str">
        <f t="shared" si="94"/>
        <v>-</v>
      </c>
      <c r="B267" s="16" t="str">
        <f t="shared" si="95"/>
        <v>☆</v>
      </c>
      <c r="C267" s="3">
        <v>19</v>
      </c>
      <c r="D267" s="2">
        <v>43399.822233796294</v>
      </c>
      <c r="E267" s="3">
        <v>6846</v>
      </c>
      <c r="F267" s="3" t="s">
        <v>18</v>
      </c>
      <c r="G267" s="3">
        <v>3512</v>
      </c>
      <c r="H267" s="3">
        <v>917</v>
      </c>
      <c r="I267" s="3">
        <v>7</v>
      </c>
      <c r="J267" s="3">
        <v>3</v>
      </c>
      <c r="K267" s="2">
        <v>43399.822893518518</v>
      </c>
      <c r="N267" s="3" t="s">
        <v>63</v>
      </c>
      <c r="O267" s="3" t="s">
        <v>64</v>
      </c>
      <c r="P267" s="3" t="s">
        <v>23</v>
      </c>
      <c r="Q267" s="3" t="s">
        <v>24</v>
      </c>
      <c r="R267" s="2">
        <v>43399.84103009259</v>
      </c>
      <c r="T267" s="2">
        <v>43399.846099537041</v>
      </c>
      <c r="W267" s="2">
        <f t="shared" si="96"/>
        <v>43399.822233796294</v>
      </c>
      <c r="X267" s="34">
        <f t="shared" si="97"/>
        <v>0</v>
      </c>
      <c r="Y267" s="34">
        <f t="shared" si="98"/>
        <v>0</v>
      </c>
      <c r="Z267" s="31"/>
      <c r="AA267" s="31">
        <f t="shared" si="99"/>
        <v>0</v>
      </c>
      <c r="AB267" s="31"/>
      <c r="AC267" s="31"/>
      <c r="AD267" s="31"/>
      <c r="AE267" s="71">
        <f t="shared" si="74"/>
        <v>43399.822222222225</v>
      </c>
      <c r="AF267" s="71">
        <f t="shared" si="75"/>
        <v>0</v>
      </c>
      <c r="AG267" s="26" t="str">
        <f t="shared" si="76"/>
        <v>43399.82222222220</v>
      </c>
      <c r="AH267" s="26" t="e">
        <f>VLOOKUP(AG267,simple_survey!$M$841:$N$1083,2,FALSE)</f>
        <v>#N/A</v>
      </c>
      <c r="AJ267" s="7" t="s">
        <v>134</v>
      </c>
    </row>
    <row r="268" spans="1:36" s="5" customFormat="1" hidden="1" x14ac:dyDescent="0.4">
      <c r="A268" s="17" t="str">
        <f t="shared" si="94"/>
        <v>-</v>
      </c>
      <c r="B268" s="17" t="str">
        <f t="shared" si="95"/>
        <v>☆</v>
      </c>
      <c r="C268" s="5">
        <v>19</v>
      </c>
      <c r="D268" s="4">
        <v>43399.82366898148</v>
      </c>
      <c r="E268" s="5">
        <v>6847</v>
      </c>
      <c r="F268" s="5" t="s">
        <v>18</v>
      </c>
      <c r="G268" s="5">
        <v>3512</v>
      </c>
      <c r="H268" s="5">
        <v>772</v>
      </c>
      <c r="I268" s="5">
        <v>8</v>
      </c>
      <c r="J268" s="5">
        <v>3</v>
      </c>
      <c r="K268" s="4">
        <v>43399.831400462965</v>
      </c>
      <c r="N268" s="5" t="s">
        <v>63</v>
      </c>
      <c r="O268" s="5" t="s">
        <v>64</v>
      </c>
      <c r="P268" s="5" t="s">
        <v>23</v>
      </c>
      <c r="Q268" s="5" t="s">
        <v>24</v>
      </c>
      <c r="R268" s="4">
        <v>43399.82912037037</v>
      </c>
      <c r="T268" s="4">
        <v>43399.834189814814</v>
      </c>
      <c r="W268" s="4">
        <f t="shared" si="96"/>
        <v>43399.82366898148</v>
      </c>
      <c r="X268" s="35">
        <f t="shared" si="97"/>
        <v>0</v>
      </c>
      <c r="Y268" s="35">
        <f t="shared" si="98"/>
        <v>0</v>
      </c>
      <c r="Z268" s="32"/>
      <c r="AA268" s="32">
        <f t="shared" si="99"/>
        <v>0</v>
      </c>
      <c r="AB268" s="32">
        <f>IF(IF(B268="☆",(IF(K268&gt;R268,K268-W268,R268-W268)),L268-W268)&lt;0,0,IF(B268="☆",(IF(K268&gt;R268,K268-W268,R268-W268)),L268-W268))</f>
        <v>7.7314814843703061E-3</v>
      </c>
      <c r="AC268" s="32"/>
      <c r="AD268" s="32"/>
      <c r="AE268" s="71">
        <f t="shared" si="74"/>
        <v>43399.823611111111</v>
      </c>
      <c r="AF268" s="71">
        <f t="shared" si="75"/>
        <v>0</v>
      </c>
      <c r="AG268" s="26" t="str">
        <f t="shared" si="76"/>
        <v>43399.82361111110</v>
      </c>
      <c r="AH268" s="26" t="e">
        <f>VLOOKUP(AG268,simple_survey!$M$841:$N$1083,2,FALSE)</f>
        <v>#N/A</v>
      </c>
      <c r="AJ268" s="7" t="s">
        <v>135</v>
      </c>
    </row>
    <row r="269" spans="1:36" s="21" customFormat="1" hidden="1" x14ac:dyDescent="0.4">
      <c r="A269" s="20" t="str">
        <f t="shared" si="85"/>
        <v>-</v>
      </c>
      <c r="B269" s="20" t="str">
        <f t="shared" si="86"/>
        <v>-</v>
      </c>
      <c r="C269" s="21">
        <v>20</v>
      </c>
      <c r="D269" s="22">
        <v>43399.83421296296</v>
      </c>
      <c r="E269" s="21">
        <v>6852</v>
      </c>
      <c r="F269" s="21" t="s">
        <v>33</v>
      </c>
      <c r="G269" s="21">
        <v>2632</v>
      </c>
      <c r="H269" s="21">
        <v>641</v>
      </c>
      <c r="I269" s="21">
        <v>3</v>
      </c>
      <c r="J269" s="21">
        <v>1</v>
      </c>
      <c r="L269" s="22">
        <v>43399.837893518517</v>
      </c>
      <c r="M269" s="22">
        <v>43399.843680555554</v>
      </c>
      <c r="N269" s="21" t="s">
        <v>39</v>
      </c>
      <c r="O269" s="21" t="s">
        <v>40</v>
      </c>
      <c r="P269" s="21" t="s">
        <v>27</v>
      </c>
      <c r="Q269" s="21" t="s">
        <v>28</v>
      </c>
      <c r="R269" s="22">
        <v>43399.83525462963</v>
      </c>
      <c r="S269" s="22">
        <v>43399.83525462963</v>
      </c>
      <c r="T269" s="22">
        <v>43399.841319444444</v>
      </c>
      <c r="U269" s="22">
        <v>43399.841319444444</v>
      </c>
      <c r="W269" s="22">
        <f t="shared" si="89"/>
        <v>43399.83421296296</v>
      </c>
      <c r="X269" s="36">
        <f t="shared" si="90"/>
        <v>5.7870370364980772E-3</v>
      </c>
      <c r="Y269" s="36">
        <f t="shared" si="91"/>
        <v>5.7870370364980772E-3</v>
      </c>
      <c r="Z269" s="33">
        <f>SUM(Y269:Y291)</f>
        <v>0.18120370371616445</v>
      </c>
      <c r="AA269" s="33">
        <f t="shared" si="92"/>
        <v>2.638888887304347E-3</v>
      </c>
      <c r="AB269" s="33">
        <f t="shared" si="93"/>
        <v>3.6805555573664606E-3</v>
      </c>
      <c r="AC269" s="33">
        <f>AVERAGE(AB269:AB291)</f>
        <v>3.7827093388920689E-3</v>
      </c>
      <c r="AD269" s="33">
        <f>MEDIAN(AB269:AB291)</f>
        <v>3.6805555573664606E-3</v>
      </c>
      <c r="AE269" s="71">
        <f t="shared" si="74"/>
        <v>43399.834027777775</v>
      </c>
      <c r="AF269" s="71">
        <f t="shared" si="75"/>
        <v>43399.843055555553</v>
      </c>
      <c r="AG269" s="26" t="str">
        <f t="shared" si="76"/>
        <v>43399.834027777843399.8430555556</v>
      </c>
      <c r="AH269" s="26" t="e">
        <f>VLOOKUP(AG269,simple_survey!$M$841:$N$1083,2,FALSE)</f>
        <v>#N/A</v>
      </c>
    </row>
    <row r="270" spans="1:36" s="3" customFormat="1" hidden="1" x14ac:dyDescent="0.4">
      <c r="A270" s="16" t="str">
        <f t="shared" si="85"/>
        <v>-</v>
      </c>
      <c r="B270" s="16" t="str">
        <f t="shared" si="86"/>
        <v>-</v>
      </c>
      <c r="C270" s="3">
        <v>20</v>
      </c>
      <c r="D270" s="2">
        <v>43399.834548611114</v>
      </c>
      <c r="E270" s="3">
        <v>6853</v>
      </c>
      <c r="F270" s="3" t="s">
        <v>18</v>
      </c>
      <c r="G270" s="3">
        <v>3765</v>
      </c>
      <c r="H270" s="3">
        <v>1092</v>
      </c>
      <c r="I270" s="3">
        <v>8</v>
      </c>
      <c r="J270" s="3">
        <v>2</v>
      </c>
      <c r="L270" s="2">
        <v>43399.843425925923</v>
      </c>
      <c r="M270" s="2">
        <v>43399.852789351855</v>
      </c>
      <c r="N270" s="3" t="s">
        <v>48</v>
      </c>
      <c r="O270" s="3" t="s">
        <v>49</v>
      </c>
      <c r="P270" s="3" t="s">
        <v>80</v>
      </c>
      <c r="Q270" s="3" t="s">
        <v>81</v>
      </c>
      <c r="R270" s="2">
        <v>43399.842893518522</v>
      </c>
      <c r="S270" s="2">
        <v>43399.8434837963</v>
      </c>
      <c r="T270" s="2">
        <v>43399.851585648146</v>
      </c>
      <c r="U270" s="2">
        <v>43399.858194444445</v>
      </c>
      <c r="W270" s="2">
        <f t="shared" si="89"/>
        <v>43399.834548611114</v>
      </c>
      <c r="X270" s="34">
        <f t="shared" si="90"/>
        <v>9.3634259319514968E-3</v>
      </c>
      <c r="Y270" s="34">
        <f t="shared" si="91"/>
        <v>1.8726851863902994E-2</v>
      </c>
      <c r="Z270" s="31"/>
      <c r="AA270" s="31">
        <f t="shared" si="92"/>
        <v>5.3240740089677274E-4</v>
      </c>
      <c r="AB270" s="31">
        <f t="shared" si="93"/>
        <v>8.8773148090695031E-3</v>
      </c>
      <c r="AC270" s="31"/>
      <c r="AD270" s="31"/>
      <c r="AE270" s="71">
        <f t="shared" si="74"/>
        <v>43399.834027777775</v>
      </c>
      <c r="AF270" s="71">
        <f t="shared" si="75"/>
        <v>43399.852777777778</v>
      </c>
      <c r="AG270" s="26" t="str">
        <f t="shared" si="76"/>
        <v>43399.834027777843399.8527777778</v>
      </c>
      <c r="AH270" s="26" t="e">
        <f>VLOOKUP(AG270,simple_survey!$M$841:$N$1083,2,FALSE)</f>
        <v>#N/A</v>
      </c>
    </row>
    <row r="271" spans="1:36" s="3" customFormat="1" hidden="1" x14ac:dyDescent="0.4">
      <c r="A271" s="16" t="str">
        <f t="shared" si="85"/>
        <v>-</v>
      </c>
      <c r="B271" s="16" t="str">
        <f t="shared" si="86"/>
        <v>-</v>
      </c>
      <c r="C271" s="3">
        <v>20</v>
      </c>
      <c r="D271" s="2">
        <v>43399.836504629631</v>
      </c>
      <c r="E271" s="3">
        <v>6854</v>
      </c>
      <c r="F271" s="3" t="s">
        <v>93</v>
      </c>
      <c r="G271" s="3">
        <v>0</v>
      </c>
      <c r="H271" s="3">
        <v>1216</v>
      </c>
      <c r="I271" s="3">
        <v>2</v>
      </c>
      <c r="J271" s="3">
        <v>1</v>
      </c>
      <c r="L271" s="2">
        <v>43399.84175925926</v>
      </c>
      <c r="M271" s="2">
        <v>43399.852187500001</v>
      </c>
      <c r="N271" s="3" t="s">
        <v>25</v>
      </c>
      <c r="O271" s="3" t="s">
        <v>26</v>
      </c>
      <c r="P271" s="3" t="s">
        <v>19</v>
      </c>
      <c r="Q271" s="3" t="s">
        <v>20</v>
      </c>
      <c r="R271" s="2">
        <v>43399.844340277778</v>
      </c>
      <c r="S271" s="2">
        <v>43399.844340277778</v>
      </c>
      <c r="T271" s="2">
        <v>43399.850694444445</v>
      </c>
      <c r="U271" s="2">
        <v>43399.856041666666</v>
      </c>
      <c r="W271" s="2">
        <f t="shared" si="89"/>
        <v>43399.836504629631</v>
      </c>
      <c r="X271" s="34">
        <f t="shared" si="90"/>
        <v>1.0428240741021E-2</v>
      </c>
      <c r="Y271" s="34">
        <f t="shared" si="91"/>
        <v>1.0428240741021E-2</v>
      </c>
      <c r="Z271" s="31"/>
      <c r="AA271" s="31">
        <f t="shared" si="92"/>
        <v>0</v>
      </c>
      <c r="AB271" s="31">
        <f t="shared" si="93"/>
        <v>5.2546296283253469E-3</v>
      </c>
      <c r="AC271" s="31"/>
      <c r="AD271" s="31"/>
      <c r="AE271" s="71">
        <f t="shared" si="74"/>
        <v>43399.836111111108</v>
      </c>
      <c r="AF271" s="71">
        <f t="shared" si="75"/>
        <v>43399.852083333331</v>
      </c>
      <c r="AG271" s="26" t="str">
        <f t="shared" si="76"/>
        <v>43399.836111111143399.8520833333</v>
      </c>
      <c r="AH271" s="26" t="e">
        <f>VLOOKUP(AG271,simple_survey!$M$841:$N$1083,2,FALSE)</f>
        <v>#N/A</v>
      </c>
    </row>
    <row r="272" spans="1:36" s="3" customFormat="1" hidden="1" x14ac:dyDescent="0.4">
      <c r="A272" s="16" t="str">
        <f t="shared" si="85"/>
        <v>-</v>
      </c>
      <c r="B272" s="16" t="str">
        <f t="shared" si="86"/>
        <v>-</v>
      </c>
      <c r="C272" s="3">
        <v>20</v>
      </c>
      <c r="D272" s="2">
        <v>43399.838310185187</v>
      </c>
      <c r="E272" s="3">
        <v>6855</v>
      </c>
      <c r="F272" s="3" t="s">
        <v>93</v>
      </c>
      <c r="G272" s="3">
        <v>0</v>
      </c>
      <c r="H272" s="3">
        <v>335</v>
      </c>
      <c r="I272" s="3">
        <v>7</v>
      </c>
      <c r="J272" s="3">
        <v>2</v>
      </c>
      <c r="L272" s="2">
        <v>43399.840451388889</v>
      </c>
      <c r="M272" s="2">
        <v>43399.844953703701</v>
      </c>
      <c r="N272" s="3" t="s">
        <v>46</v>
      </c>
      <c r="O272" s="3" t="s">
        <v>47</v>
      </c>
      <c r="P272" s="3" t="s">
        <v>19</v>
      </c>
      <c r="Q272" s="3" t="s">
        <v>20</v>
      </c>
      <c r="R272" s="2">
        <v>43399.84101851852</v>
      </c>
      <c r="S272" s="2">
        <v>43399.84101851852</v>
      </c>
      <c r="T272" s="2">
        <v>43399.851631944446</v>
      </c>
      <c r="U272" s="2">
        <v>43399.851631944446</v>
      </c>
      <c r="W272" s="2">
        <f t="shared" si="89"/>
        <v>43399.838310185187</v>
      </c>
      <c r="X272" s="34">
        <f t="shared" si="90"/>
        <v>4.5023148122709244E-3</v>
      </c>
      <c r="Y272" s="34">
        <f t="shared" si="91"/>
        <v>9.0046296245418489E-3</v>
      </c>
      <c r="Z272" s="31"/>
      <c r="AA272" s="31">
        <f t="shared" si="92"/>
        <v>0</v>
      </c>
      <c r="AB272" s="31">
        <f t="shared" si="93"/>
        <v>2.1412037021946162E-3</v>
      </c>
      <c r="AC272" s="31"/>
      <c r="AD272" s="31"/>
      <c r="AE272" s="71">
        <f t="shared" si="74"/>
        <v>43399.838194444441</v>
      </c>
      <c r="AF272" s="71">
        <f t="shared" si="75"/>
        <v>43399.844444444447</v>
      </c>
      <c r="AG272" s="26" t="str">
        <f t="shared" si="76"/>
        <v>43399.838194444443399.8444444444</v>
      </c>
      <c r="AH272" s="26" t="e">
        <f>VLOOKUP(AG272,simple_survey!$M$841:$N$1083,2,FALSE)</f>
        <v>#N/A</v>
      </c>
    </row>
    <row r="273" spans="1:34" s="3" customFormat="1" hidden="1" x14ac:dyDescent="0.4">
      <c r="A273" s="16" t="str">
        <f t="shared" si="85"/>
        <v>-</v>
      </c>
      <c r="B273" s="16" t="str">
        <f t="shared" si="86"/>
        <v>-</v>
      </c>
      <c r="C273" s="3">
        <v>20</v>
      </c>
      <c r="D273" s="2">
        <v>43399.840810185182</v>
      </c>
      <c r="E273" s="3">
        <v>6856</v>
      </c>
      <c r="F273" s="3" t="s">
        <v>18</v>
      </c>
      <c r="G273" s="3">
        <v>3512</v>
      </c>
      <c r="H273" s="3">
        <v>928</v>
      </c>
      <c r="I273" s="3">
        <v>4</v>
      </c>
      <c r="J273" s="3">
        <v>1</v>
      </c>
      <c r="L273" s="2">
        <v>43399.842858796299</v>
      </c>
      <c r="M273" s="2">
        <v>43399.845532407409</v>
      </c>
      <c r="N273" s="3" t="s">
        <v>23</v>
      </c>
      <c r="O273" s="3" t="s">
        <v>24</v>
      </c>
      <c r="P273" s="3" t="s">
        <v>63</v>
      </c>
      <c r="Q273" s="3" t="s">
        <v>64</v>
      </c>
      <c r="R273" s="2">
        <v>43399.842222222222</v>
      </c>
      <c r="S273" s="2">
        <v>43399.842222222222</v>
      </c>
      <c r="T273" s="2">
        <v>43399.846261574072</v>
      </c>
      <c r="U273" s="2">
        <v>43399.846261574072</v>
      </c>
      <c r="W273" s="2">
        <f t="shared" si="89"/>
        <v>43399.840810185182</v>
      </c>
      <c r="X273" s="34">
        <f t="shared" si="90"/>
        <v>2.6736111103673466E-3</v>
      </c>
      <c r="Y273" s="34">
        <f t="shared" si="91"/>
        <v>2.6736111103673466E-3</v>
      </c>
      <c r="Z273" s="31"/>
      <c r="AA273" s="31">
        <f t="shared" si="92"/>
        <v>6.36574077361729E-4</v>
      </c>
      <c r="AB273" s="31">
        <f t="shared" si="93"/>
        <v>2.0486111170612276E-3</v>
      </c>
      <c r="AC273" s="31"/>
      <c r="AD273" s="31"/>
      <c r="AE273" s="71">
        <f t="shared" si="74"/>
        <v>43399.840277777781</v>
      </c>
      <c r="AF273" s="71">
        <f t="shared" si="75"/>
        <v>43399.845138888886</v>
      </c>
      <c r="AG273" s="26" t="str">
        <f t="shared" si="76"/>
        <v>43399.840277777843399.8451388889</v>
      </c>
      <c r="AH273" s="73" t="str">
        <f>VLOOKUP(AG273,simple_survey!$M$841:$N$1083,2,FALSE)</f>
        <v>肯定的</v>
      </c>
    </row>
    <row r="274" spans="1:34" s="3" customFormat="1" hidden="1" x14ac:dyDescent="0.4">
      <c r="A274" s="16" t="str">
        <f t="shared" si="85"/>
        <v>-</v>
      </c>
      <c r="B274" s="16" t="str">
        <f t="shared" si="86"/>
        <v>-</v>
      </c>
      <c r="C274" s="3">
        <v>20</v>
      </c>
      <c r="D274" s="2">
        <v>43399.841192129628</v>
      </c>
      <c r="E274" s="3">
        <v>6857</v>
      </c>
      <c r="F274" s="3" t="s">
        <v>94</v>
      </c>
      <c r="G274" s="3">
        <v>0</v>
      </c>
      <c r="H274" s="3">
        <v>489</v>
      </c>
      <c r="I274" s="3">
        <v>2</v>
      </c>
      <c r="J274" s="3">
        <v>2</v>
      </c>
      <c r="L274" s="2">
        <v>43399.842361111114</v>
      </c>
      <c r="M274" s="2">
        <v>43399.847245370373</v>
      </c>
      <c r="N274" s="3" t="s">
        <v>25</v>
      </c>
      <c r="O274" s="3" t="s">
        <v>26</v>
      </c>
      <c r="P274" s="3" t="s">
        <v>63</v>
      </c>
      <c r="Q274" s="3" t="s">
        <v>64</v>
      </c>
      <c r="R274" s="2">
        <v>43399.842557870368</v>
      </c>
      <c r="S274" s="2">
        <v>43399.842557870368</v>
      </c>
      <c r="T274" s="2">
        <v>43399.851307870369</v>
      </c>
      <c r="U274" s="2">
        <v>43399.851307870369</v>
      </c>
      <c r="W274" s="2">
        <f t="shared" si="89"/>
        <v>43399.841192129628</v>
      </c>
      <c r="X274" s="34">
        <f t="shared" si="90"/>
        <v>4.8842592586879618E-3</v>
      </c>
      <c r="Y274" s="34">
        <f t="shared" si="91"/>
        <v>9.7685185173759237E-3</v>
      </c>
      <c r="Z274" s="31"/>
      <c r="AA274" s="31">
        <f t="shared" si="92"/>
        <v>0</v>
      </c>
      <c r="AB274" s="31">
        <f t="shared" si="93"/>
        <v>1.1689814855344594E-3</v>
      </c>
      <c r="AC274" s="31"/>
      <c r="AD274" s="31"/>
      <c r="AE274" s="71">
        <f t="shared" si="74"/>
        <v>43399.84097222222</v>
      </c>
      <c r="AF274" s="71">
        <f t="shared" si="75"/>
        <v>43399.847222222219</v>
      </c>
      <c r="AG274" s="26" t="str">
        <f t="shared" si="76"/>
        <v>43399.840972222243399.8472222222</v>
      </c>
      <c r="AH274" s="26" t="e">
        <f>VLOOKUP(AG274,simple_survey!$M$841:$N$1083,2,FALSE)</f>
        <v>#N/A</v>
      </c>
    </row>
    <row r="275" spans="1:34" s="3" customFormat="1" hidden="1" x14ac:dyDescent="0.4">
      <c r="A275" s="16" t="str">
        <f t="shared" si="85"/>
        <v>-</v>
      </c>
      <c r="B275" s="16" t="str">
        <f t="shared" si="86"/>
        <v>-</v>
      </c>
      <c r="C275" s="3">
        <v>20</v>
      </c>
      <c r="D275" s="2">
        <v>43399.843043981484</v>
      </c>
      <c r="E275" s="3">
        <v>6858</v>
      </c>
      <c r="F275" s="3" t="s">
        <v>33</v>
      </c>
      <c r="G275" s="3">
        <v>1588</v>
      </c>
      <c r="H275" s="3">
        <v>828</v>
      </c>
      <c r="I275" s="3">
        <v>8</v>
      </c>
      <c r="J275" s="3">
        <v>3</v>
      </c>
      <c r="L275" s="2">
        <v>43399.847662037035</v>
      </c>
      <c r="M275" s="2">
        <v>43399.852893518517</v>
      </c>
      <c r="N275" s="3" t="s">
        <v>65</v>
      </c>
      <c r="O275" s="3" t="s">
        <v>66</v>
      </c>
      <c r="P275" s="3" t="s">
        <v>80</v>
      </c>
      <c r="Q275" s="3" t="s">
        <v>81</v>
      </c>
      <c r="R275" s="2">
        <v>43399.84783564815</v>
      </c>
      <c r="S275" s="2">
        <v>43399.84783564815</v>
      </c>
      <c r="T275" s="2">
        <v>43399.859236111108</v>
      </c>
      <c r="U275" s="2">
        <v>43399.859236111108</v>
      </c>
      <c r="W275" s="2">
        <f t="shared" si="89"/>
        <v>43399.843043981484</v>
      </c>
      <c r="X275" s="34">
        <f t="shared" si="90"/>
        <v>5.2314814820419997E-3</v>
      </c>
      <c r="Y275" s="34">
        <f t="shared" si="91"/>
        <v>1.5694444446125999E-2</v>
      </c>
      <c r="Z275" s="31"/>
      <c r="AA275" s="31">
        <f t="shared" si="92"/>
        <v>0</v>
      </c>
      <c r="AB275" s="31">
        <f t="shared" si="93"/>
        <v>4.6180555509636179E-3</v>
      </c>
      <c r="AC275" s="31"/>
      <c r="AD275" s="31"/>
      <c r="AE275" s="71">
        <f t="shared" si="74"/>
        <v>43399.842361111114</v>
      </c>
      <c r="AF275" s="71">
        <f t="shared" si="75"/>
        <v>43399.852777777778</v>
      </c>
      <c r="AG275" s="26" t="str">
        <f t="shared" si="76"/>
        <v>43399.842361111143399.8527777778</v>
      </c>
      <c r="AH275" s="26" t="e">
        <f>VLOOKUP(AG275,simple_survey!$M$841:$N$1083,2,FALSE)</f>
        <v>#N/A</v>
      </c>
    </row>
    <row r="276" spans="1:34" s="3" customFormat="1" hidden="1" x14ac:dyDescent="0.4">
      <c r="A276" s="16" t="str">
        <f t="shared" si="85"/>
        <v>-</v>
      </c>
      <c r="B276" s="16" t="str">
        <f t="shared" si="86"/>
        <v>-</v>
      </c>
      <c r="C276" s="3">
        <v>20</v>
      </c>
      <c r="D276" s="2">
        <v>43399.845462962963</v>
      </c>
      <c r="E276" s="3">
        <v>6860</v>
      </c>
      <c r="F276" s="3" t="s">
        <v>33</v>
      </c>
      <c r="G276" s="3">
        <v>1281</v>
      </c>
      <c r="H276" s="3">
        <v>1202</v>
      </c>
      <c r="I276" s="3">
        <v>5</v>
      </c>
      <c r="J276" s="3">
        <v>1</v>
      </c>
      <c r="L276" s="2">
        <v>43399.846273148149</v>
      </c>
      <c r="M276" s="2">
        <v>43399.851712962962</v>
      </c>
      <c r="N276" s="3" t="s">
        <v>31</v>
      </c>
      <c r="O276" s="3" t="s">
        <v>32</v>
      </c>
      <c r="P276" s="3" t="s">
        <v>55</v>
      </c>
      <c r="Q276" s="3" t="s">
        <v>56</v>
      </c>
      <c r="R276" s="2">
        <v>43399.846504629626</v>
      </c>
      <c r="S276" s="2">
        <v>43399.846504629626</v>
      </c>
      <c r="T276" s="2">
        <v>43399.853495370371</v>
      </c>
      <c r="U276" s="2">
        <v>43399.853495370371</v>
      </c>
      <c r="W276" s="2">
        <f t="shared" si="89"/>
        <v>43399.845462962963</v>
      </c>
      <c r="X276" s="34">
        <f t="shared" si="90"/>
        <v>5.4398148131440394E-3</v>
      </c>
      <c r="Y276" s="34">
        <f t="shared" si="91"/>
        <v>5.4398148131440394E-3</v>
      </c>
      <c r="Z276" s="31"/>
      <c r="AA276" s="31">
        <f t="shared" si="92"/>
        <v>0</v>
      </c>
      <c r="AB276" s="31">
        <f t="shared" si="93"/>
        <v>8.1018518540076911E-4</v>
      </c>
      <c r="AC276" s="31"/>
      <c r="AD276" s="31"/>
      <c r="AE276" s="71">
        <f t="shared" si="74"/>
        <v>43399.845138888886</v>
      </c>
      <c r="AF276" s="71">
        <f t="shared" si="75"/>
        <v>43399.851388888892</v>
      </c>
      <c r="AG276" s="26" t="str">
        <f t="shared" si="76"/>
        <v>43399.845138888943399.8513888889</v>
      </c>
      <c r="AH276" s="26" t="e">
        <f>VLOOKUP(AG276,simple_survey!$M$841:$N$1083,2,FALSE)</f>
        <v>#N/A</v>
      </c>
    </row>
    <row r="277" spans="1:34" s="3" customFormat="1" hidden="1" x14ac:dyDescent="0.4">
      <c r="A277" s="16" t="str">
        <f t="shared" si="85"/>
        <v>-</v>
      </c>
      <c r="B277" s="16" t="str">
        <f t="shared" si="86"/>
        <v>-</v>
      </c>
      <c r="C277" s="3">
        <v>20</v>
      </c>
      <c r="D277" s="2">
        <v>43399.848113425927</v>
      </c>
      <c r="E277" s="3">
        <v>6861</v>
      </c>
      <c r="F277" s="3" t="s">
        <v>18</v>
      </c>
      <c r="G277" s="3">
        <v>1358</v>
      </c>
      <c r="H277" s="3">
        <v>408</v>
      </c>
      <c r="I277" s="3">
        <v>1</v>
      </c>
      <c r="J277" s="3">
        <v>1</v>
      </c>
      <c r="L277" s="2">
        <v>43399.849756944444</v>
      </c>
      <c r="M277" s="2">
        <v>43399.854085648149</v>
      </c>
      <c r="N277" s="3" t="s">
        <v>31</v>
      </c>
      <c r="O277" s="3" t="s">
        <v>32</v>
      </c>
      <c r="P277" s="3" t="s">
        <v>19</v>
      </c>
      <c r="Q277" s="3" t="s">
        <v>20</v>
      </c>
      <c r="R277" s="2">
        <v>43399.849456018521</v>
      </c>
      <c r="S277" s="2">
        <v>43399.849456018521</v>
      </c>
      <c r="T277" s="2">
        <v>43399.856238425928</v>
      </c>
      <c r="U277" s="2">
        <v>43399.856238425928</v>
      </c>
      <c r="W277" s="2">
        <f t="shared" si="89"/>
        <v>43399.848113425927</v>
      </c>
      <c r="X277" s="34">
        <f t="shared" si="90"/>
        <v>4.3287037042318843E-3</v>
      </c>
      <c r="Y277" s="34">
        <f t="shared" si="91"/>
        <v>4.3287037042318843E-3</v>
      </c>
      <c r="Z277" s="31"/>
      <c r="AA277" s="31">
        <f t="shared" si="92"/>
        <v>3.0092592351138592E-4</v>
      </c>
      <c r="AB277" s="31">
        <f t="shared" si="93"/>
        <v>1.6435185170848854E-3</v>
      </c>
      <c r="AC277" s="31"/>
      <c r="AD277" s="31"/>
      <c r="AE277" s="71">
        <f t="shared" ref="AE277:AE291" si="100">INT(D277*1440)/1440</f>
        <v>43399.847916666666</v>
      </c>
      <c r="AF277" s="71">
        <f t="shared" ref="AF277:AF291" si="101">INT(M277*1440)/1440</f>
        <v>43399.853472222225</v>
      </c>
      <c r="AG277" s="26" t="str">
        <f t="shared" ref="AG277:AG291" si="102">CONCATENATE(AE277,AF277)</f>
        <v>43399.847916666743399.8534722222</v>
      </c>
      <c r="AH277" s="26" t="e">
        <f>VLOOKUP(AG277,simple_survey!$M$841:$N$1083,2,FALSE)</f>
        <v>#N/A</v>
      </c>
    </row>
    <row r="278" spans="1:34" s="3" customFormat="1" hidden="1" x14ac:dyDescent="0.4">
      <c r="A278" s="16" t="str">
        <f t="shared" si="85"/>
        <v>-</v>
      </c>
      <c r="B278" s="16" t="str">
        <f t="shared" si="86"/>
        <v>-</v>
      </c>
      <c r="C278" s="3">
        <v>20</v>
      </c>
      <c r="D278" s="2">
        <v>43399.849733796298</v>
      </c>
      <c r="E278" s="3">
        <v>6862</v>
      </c>
      <c r="F278" s="3" t="s">
        <v>33</v>
      </c>
      <c r="G278" s="3">
        <v>1727</v>
      </c>
      <c r="H278" s="3">
        <v>691</v>
      </c>
      <c r="I278" s="3">
        <v>5</v>
      </c>
      <c r="J278" s="3">
        <v>1</v>
      </c>
      <c r="L278" s="2">
        <v>43399.853668981479</v>
      </c>
      <c r="M278" s="2">
        <v>43399.865474537037</v>
      </c>
      <c r="N278" s="3" t="s">
        <v>70</v>
      </c>
      <c r="O278" s="3" t="s">
        <v>71</v>
      </c>
      <c r="P278" s="3" t="s">
        <v>63</v>
      </c>
      <c r="Q278" s="3" t="s">
        <v>64</v>
      </c>
      <c r="R278" s="2">
        <v>43399.852129629631</v>
      </c>
      <c r="S278" s="2">
        <v>43399.854583333334</v>
      </c>
      <c r="T278" s="2">
        <v>43399.863842592589</v>
      </c>
      <c r="U278" s="2">
        <v>43399.870393518519</v>
      </c>
      <c r="W278" s="2">
        <f t="shared" si="89"/>
        <v>43399.849733796298</v>
      </c>
      <c r="X278" s="34">
        <f t="shared" si="90"/>
        <v>1.1805555557657499E-2</v>
      </c>
      <c r="Y278" s="34">
        <f t="shared" si="91"/>
        <v>1.1805555557657499E-2</v>
      </c>
      <c r="Z278" s="31"/>
      <c r="AA278" s="31">
        <f t="shared" si="92"/>
        <v>1.5393518478958867E-3</v>
      </c>
      <c r="AB278" s="31">
        <f t="shared" si="93"/>
        <v>3.9351851810351945E-3</v>
      </c>
      <c r="AC278" s="31"/>
      <c r="AD278" s="31"/>
      <c r="AE278" s="71">
        <f t="shared" si="100"/>
        <v>43399.849305555559</v>
      </c>
      <c r="AF278" s="71">
        <f t="shared" si="101"/>
        <v>43399.865277777775</v>
      </c>
      <c r="AG278" s="26" t="str">
        <f t="shared" si="102"/>
        <v>43399.849305555643399.8652777778</v>
      </c>
      <c r="AH278" s="26" t="e">
        <f>VLOOKUP(AG278,simple_survey!$M$841:$N$1083,2,FALSE)</f>
        <v>#N/A</v>
      </c>
    </row>
    <row r="279" spans="1:34" s="3" customFormat="1" hidden="1" x14ac:dyDescent="0.4">
      <c r="A279" s="16" t="str">
        <f t="shared" si="85"/>
        <v>-</v>
      </c>
      <c r="B279" s="16" t="str">
        <f t="shared" si="86"/>
        <v>-</v>
      </c>
      <c r="C279" s="3">
        <v>20</v>
      </c>
      <c r="D279" s="2">
        <v>43399.850138888891</v>
      </c>
      <c r="E279" s="3">
        <v>6863</v>
      </c>
      <c r="F279" s="3" t="s">
        <v>94</v>
      </c>
      <c r="G279" s="3">
        <v>0</v>
      </c>
      <c r="H279" s="3">
        <v>969</v>
      </c>
      <c r="I279" s="3">
        <v>4</v>
      </c>
      <c r="J279" s="3">
        <v>1</v>
      </c>
      <c r="L279" s="2">
        <v>43399.85497685185</v>
      </c>
      <c r="M279" s="2">
        <v>43399.861273148148</v>
      </c>
      <c r="N279" s="3" t="s">
        <v>37</v>
      </c>
      <c r="O279" s="3" t="s">
        <v>38</v>
      </c>
      <c r="P279" s="3" t="s">
        <v>55</v>
      </c>
      <c r="Q279" s="3" t="s">
        <v>56</v>
      </c>
      <c r="R279" s="2">
        <v>43399.855150462965</v>
      </c>
      <c r="S279" s="2">
        <v>43399.855891203704</v>
      </c>
      <c r="T279" s="2">
        <v>43399.864583333336</v>
      </c>
      <c r="U279" s="2">
        <v>43399.872233796297</v>
      </c>
      <c r="W279" s="2">
        <f t="shared" si="89"/>
        <v>43399.850138888891</v>
      </c>
      <c r="X279" s="34">
        <f t="shared" si="90"/>
        <v>6.2962962983874604E-3</v>
      </c>
      <c r="Y279" s="34">
        <f t="shared" si="91"/>
        <v>6.2962962983874604E-3</v>
      </c>
      <c r="Z279" s="31"/>
      <c r="AA279" s="31">
        <f t="shared" si="92"/>
        <v>0</v>
      </c>
      <c r="AB279" s="31">
        <f t="shared" si="93"/>
        <v>4.8379629588453099E-3</v>
      </c>
      <c r="AC279" s="31"/>
      <c r="AD279" s="31"/>
      <c r="AE279" s="71">
        <f t="shared" si="100"/>
        <v>43399.85</v>
      </c>
      <c r="AF279" s="71">
        <f t="shared" si="101"/>
        <v>43399.861111111109</v>
      </c>
      <c r="AG279" s="26" t="str">
        <f t="shared" si="102"/>
        <v>43399.8543399.8611111111</v>
      </c>
      <c r="AH279" s="26" t="e">
        <f>VLOOKUP(AG279,simple_survey!$M$841:$N$1083,2,FALSE)</f>
        <v>#N/A</v>
      </c>
    </row>
    <row r="280" spans="1:34" s="3" customFormat="1" hidden="1" x14ac:dyDescent="0.4">
      <c r="A280" s="16" t="str">
        <f t="shared" si="85"/>
        <v>-</v>
      </c>
      <c r="B280" s="16" t="str">
        <f t="shared" si="86"/>
        <v>-</v>
      </c>
      <c r="C280" s="3">
        <v>20</v>
      </c>
      <c r="D280" s="2">
        <v>43399.851493055554</v>
      </c>
      <c r="E280" s="3">
        <v>6864</v>
      </c>
      <c r="F280" s="3" t="s">
        <v>33</v>
      </c>
      <c r="G280" s="3">
        <v>2867</v>
      </c>
      <c r="H280" s="3">
        <v>566</v>
      </c>
      <c r="I280" s="3">
        <v>6</v>
      </c>
      <c r="J280" s="3">
        <v>1</v>
      </c>
      <c r="L280" s="2">
        <v>43399.853321759256</v>
      </c>
      <c r="M280" s="2">
        <v>43399.85738425926</v>
      </c>
      <c r="N280" s="3" t="s">
        <v>31</v>
      </c>
      <c r="O280" s="3" t="s">
        <v>32</v>
      </c>
      <c r="P280" s="3" t="s">
        <v>19</v>
      </c>
      <c r="Q280" s="3" t="s">
        <v>20</v>
      </c>
      <c r="R280" s="2">
        <v>43399.852951388886</v>
      </c>
      <c r="S280" s="2">
        <v>43399.852951388886</v>
      </c>
      <c r="T280" s="2">
        <v>43399.859733796293</v>
      </c>
      <c r="U280" s="2">
        <v>43399.859733796293</v>
      </c>
      <c r="W280" s="2">
        <f t="shared" si="89"/>
        <v>43399.851493055554</v>
      </c>
      <c r="X280" s="34">
        <f t="shared" si="90"/>
        <v>4.062500003783498E-3</v>
      </c>
      <c r="Y280" s="34">
        <f t="shared" si="91"/>
        <v>4.062500003783498E-3</v>
      </c>
      <c r="Z280" s="31"/>
      <c r="AA280" s="31">
        <f t="shared" si="92"/>
        <v>3.7037036963738501E-4</v>
      </c>
      <c r="AB280" s="31">
        <f t="shared" si="93"/>
        <v>1.8287037019035779E-3</v>
      </c>
      <c r="AC280" s="31"/>
      <c r="AD280" s="31"/>
      <c r="AE280" s="71">
        <f t="shared" si="100"/>
        <v>43399.851388888892</v>
      </c>
      <c r="AF280" s="71">
        <f t="shared" si="101"/>
        <v>43399.856944444444</v>
      </c>
      <c r="AG280" s="26" t="str">
        <f t="shared" si="102"/>
        <v>43399.851388888943399.8569444444</v>
      </c>
      <c r="AH280" s="26" t="e">
        <f>VLOOKUP(AG280,simple_survey!$M$841:$N$1083,2,FALSE)</f>
        <v>#N/A</v>
      </c>
    </row>
    <row r="281" spans="1:34" s="3" customFormat="1" hidden="1" x14ac:dyDescent="0.4">
      <c r="A281" s="16" t="str">
        <f t="shared" si="85"/>
        <v>-</v>
      </c>
      <c r="B281" s="16" t="str">
        <f t="shared" si="86"/>
        <v>-</v>
      </c>
      <c r="C281" s="3">
        <v>20</v>
      </c>
      <c r="D281" s="2">
        <v>43399.853449074071</v>
      </c>
      <c r="E281" s="3">
        <v>6866</v>
      </c>
      <c r="F281" s="3" t="s">
        <v>18</v>
      </c>
      <c r="G281" s="3">
        <v>3945</v>
      </c>
      <c r="H281" s="3">
        <v>928</v>
      </c>
      <c r="I281" s="3">
        <v>5</v>
      </c>
      <c r="J281" s="3">
        <v>1</v>
      </c>
      <c r="L281" s="2">
        <v>43399.858252314814</v>
      </c>
      <c r="M281" s="2">
        <v>43399.865393518521</v>
      </c>
      <c r="N281" s="3" t="s">
        <v>41</v>
      </c>
      <c r="O281" s="3" t="s">
        <v>42</v>
      </c>
      <c r="P281" s="3" t="s">
        <v>63</v>
      </c>
      <c r="Q281" s="3" t="s">
        <v>64</v>
      </c>
      <c r="R281" s="2">
        <v>43399.858946759261</v>
      </c>
      <c r="S281" s="2">
        <v>43399.858946759261</v>
      </c>
      <c r="T281" s="2">
        <v>43399.870046296295</v>
      </c>
      <c r="U281" s="2">
        <v>43399.872499999998</v>
      </c>
      <c r="W281" s="2">
        <f t="shared" si="89"/>
        <v>43399.853449074071</v>
      </c>
      <c r="X281" s="34">
        <f t="shared" si="90"/>
        <v>7.1412037068512291E-3</v>
      </c>
      <c r="Y281" s="34">
        <f t="shared" si="91"/>
        <v>7.1412037068512291E-3</v>
      </c>
      <c r="Z281" s="31"/>
      <c r="AA281" s="31">
        <f t="shared" si="92"/>
        <v>0</v>
      </c>
      <c r="AB281" s="31">
        <f t="shared" si="93"/>
        <v>4.803240743058268E-3</v>
      </c>
      <c r="AC281" s="31"/>
      <c r="AD281" s="31"/>
      <c r="AE281" s="71">
        <f t="shared" si="100"/>
        <v>43399.852777777778</v>
      </c>
      <c r="AF281" s="71">
        <f t="shared" si="101"/>
        <v>43399.865277777775</v>
      </c>
      <c r="AG281" s="26" t="str">
        <f t="shared" si="102"/>
        <v>43399.852777777843399.8652777778</v>
      </c>
      <c r="AH281" s="26" t="e">
        <f>VLOOKUP(AG281,simple_survey!$M$841:$N$1083,2,FALSE)</f>
        <v>#N/A</v>
      </c>
    </row>
    <row r="282" spans="1:34" s="3" customFormat="1" hidden="1" x14ac:dyDescent="0.4">
      <c r="A282" s="16" t="str">
        <f t="shared" si="85"/>
        <v>-</v>
      </c>
      <c r="B282" s="16" t="str">
        <f t="shared" si="86"/>
        <v>-</v>
      </c>
      <c r="C282" s="3">
        <v>20</v>
      </c>
      <c r="D282" s="2">
        <v>43399.854004629633</v>
      </c>
      <c r="E282" s="3">
        <v>6867</v>
      </c>
      <c r="F282" s="3" t="s">
        <v>94</v>
      </c>
      <c r="G282" s="3">
        <v>0</v>
      </c>
      <c r="H282" s="3">
        <v>309</v>
      </c>
      <c r="I282" s="3">
        <v>8</v>
      </c>
      <c r="J282" s="3">
        <v>2</v>
      </c>
      <c r="L282" s="2">
        <v>43399.856956018521</v>
      </c>
      <c r="M282" s="2">
        <v>43399.861134259256</v>
      </c>
      <c r="N282" s="3" t="s">
        <v>39</v>
      </c>
      <c r="O282" s="3" t="s">
        <v>40</v>
      </c>
      <c r="P282" s="3" t="s">
        <v>27</v>
      </c>
      <c r="Q282" s="3" t="s">
        <v>28</v>
      </c>
      <c r="R282" s="2">
        <v>43399.856064814812</v>
      </c>
      <c r="S282" s="2">
        <v>43399.856064814812</v>
      </c>
      <c r="T282" s="2">
        <v>43399.862824074073</v>
      </c>
      <c r="U282" s="2">
        <v>43399.862824074073</v>
      </c>
      <c r="W282" s="2">
        <f t="shared" si="89"/>
        <v>43399.854004629633</v>
      </c>
      <c r="X282" s="34">
        <f t="shared" si="90"/>
        <v>4.1782407352002338E-3</v>
      </c>
      <c r="Y282" s="34">
        <f t="shared" si="91"/>
        <v>8.3564814704004675E-3</v>
      </c>
      <c r="Z282" s="31"/>
      <c r="AA282" s="31">
        <f t="shared" si="92"/>
        <v>8.9120370830642059E-4</v>
      </c>
      <c r="AB282" s="31">
        <f t="shared" si="93"/>
        <v>2.9513888875953853E-3</v>
      </c>
      <c r="AC282" s="31"/>
      <c r="AD282" s="31"/>
      <c r="AE282" s="71">
        <f t="shared" si="100"/>
        <v>43399.853472222225</v>
      </c>
      <c r="AF282" s="71">
        <f t="shared" si="101"/>
        <v>43399.861111111109</v>
      </c>
      <c r="AG282" s="26" t="str">
        <f t="shared" si="102"/>
        <v>43399.853472222243399.8611111111</v>
      </c>
      <c r="AH282" s="26" t="e">
        <f>VLOOKUP(AG282,simple_survey!$M$841:$N$1083,2,FALSE)</f>
        <v>#N/A</v>
      </c>
    </row>
    <row r="283" spans="1:34" s="3" customFormat="1" hidden="1" x14ac:dyDescent="0.4">
      <c r="A283" s="16" t="str">
        <f t="shared" si="85"/>
        <v>-</v>
      </c>
      <c r="B283" s="16" t="str">
        <f t="shared" si="86"/>
        <v>-</v>
      </c>
      <c r="C283" s="3">
        <v>20</v>
      </c>
      <c r="D283" s="2">
        <v>43399.854571759257</v>
      </c>
      <c r="E283" s="3">
        <v>6868</v>
      </c>
      <c r="F283" s="3" t="s">
        <v>93</v>
      </c>
      <c r="G283" s="3">
        <v>0</v>
      </c>
      <c r="H283" s="3">
        <v>1276</v>
      </c>
      <c r="I283" s="3">
        <v>1</v>
      </c>
      <c r="J283" s="3">
        <v>4</v>
      </c>
      <c r="L283" s="2">
        <v>43399.857476851852</v>
      </c>
      <c r="M283" s="2">
        <v>43399.862592592595</v>
      </c>
      <c r="N283" s="3" t="s">
        <v>37</v>
      </c>
      <c r="O283" s="3" t="s">
        <v>38</v>
      </c>
      <c r="P283" s="3" t="s">
        <v>63</v>
      </c>
      <c r="Q283" s="3" t="s">
        <v>64</v>
      </c>
      <c r="R283" s="2">
        <v>43399.859375</v>
      </c>
      <c r="S283" s="2">
        <v>43399.859375</v>
      </c>
      <c r="T283" s="2">
        <v>43399.866516203707</v>
      </c>
      <c r="U283" s="2">
        <v>43399.866516203707</v>
      </c>
      <c r="W283" s="2">
        <f t="shared" si="89"/>
        <v>43399.854571759257</v>
      </c>
      <c r="X283" s="34">
        <f t="shared" si="90"/>
        <v>5.1157407433493063E-3</v>
      </c>
      <c r="Y283" s="34">
        <f t="shared" si="91"/>
        <v>2.0462962973397225E-2</v>
      </c>
      <c r="Z283" s="31"/>
      <c r="AA283" s="31">
        <f t="shared" si="92"/>
        <v>0</v>
      </c>
      <c r="AB283" s="31">
        <f t="shared" si="93"/>
        <v>2.905092595028691E-3</v>
      </c>
      <c r="AC283" s="31"/>
      <c r="AD283" s="31"/>
      <c r="AE283" s="71">
        <f t="shared" si="100"/>
        <v>43399.854166666664</v>
      </c>
      <c r="AF283" s="71">
        <f t="shared" si="101"/>
        <v>43399.862500000003</v>
      </c>
      <c r="AG283" s="26" t="str">
        <f t="shared" si="102"/>
        <v>43399.854166666743399.8625</v>
      </c>
      <c r="AH283" s="26" t="e">
        <f>VLOOKUP(AG283,simple_survey!$M$841:$N$1083,2,FALSE)</f>
        <v>#N/A</v>
      </c>
    </row>
    <row r="284" spans="1:34" s="3" customFormat="1" hidden="1" x14ac:dyDescent="0.4">
      <c r="A284" s="16" t="str">
        <f t="shared" si="85"/>
        <v>-</v>
      </c>
      <c r="B284" s="16" t="str">
        <f t="shared" si="86"/>
        <v>-</v>
      </c>
      <c r="C284" s="3">
        <v>20</v>
      </c>
      <c r="D284" s="2">
        <v>43399.855185185188</v>
      </c>
      <c r="E284" s="3">
        <v>6869</v>
      </c>
      <c r="F284" s="3" t="s">
        <v>33</v>
      </c>
      <c r="G284" s="3">
        <v>3991</v>
      </c>
      <c r="H284" s="3">
        <v>689</v>
      </c>
      <c r="I284" s="3">
        <v>3</v>
      </c>
      <c r="J284" s="3">
        <v>1</v>
      </c>
      <c r="L284" s="2">
        <v>43399.860520833332</v>
      </c>
      <c r="M284" s="2">
        <v>43399.865034722221</v>
      </c>
      <c r="N284" s="3" t="s">
        <v>27</v>
      </c>
      <c r="O284" s="3" t="s">
        <v>28</v>
      </c>
      <c r="P284" s="3" t="s">
        <v>63</v>
      </c>
      <c r="Q284" s="3" t="s">
        <v>64</v>
      </c>
      <c r="R284" s="2">
        <v>43399.857372685183</v>
      </c>
      <c r="S284" s="2">
        <v>43399.857372685183</v>
      </c>
      <c r="T284" s="2">
        <v>43399.866157407407</v>
      </c>
      <c r="U284" s="2">
        <v>43399.866157407407</v>
      </c>
      <c r="W284" s="2">
        <f t="shared" si="89"/>
        <v>43399.855185185188</v>
      </c>
      <c r="X284" s="34">
        <f t="shared" si="90"/>
        <v>4.5138888890505768E-3</v>
      </c>
      <c r="Y284" s="34">
        <f t="shared" si="91"/>
        <v>4.5138888890505768E-3</v>
      </c>
      <c r="Z284" s="31"/>
      <c r="AA284" s="31">
        <f t="shared" si="92"/>
        <v>3.1481481491937302E-3</v>
      </c>
      <c r="AB284" s="31">
        <f t="shared" si="93"/>
        <v>5.3356481439550407E-3</v>
      </c>
      <c r="AC284" s="31"/>
      <c r="AD284" s="31"/>
      <c r="AE284" s="71">
        <f t="shared" si="100"/>
        <v>43399.854861111111</v>
      </c>
      <c r="AF284" s="71">
        <f t="shared" si="101"/>
        <v>43399.864583333336</v>
      </c>
      <c r="AG284" s="26" t="str">
        <f t="shared" si="102"/>
        <v>43399.854861111143399.8645833333</v>
      </c>
      <c r="AH284" s="26" t="e">
        <f>VLOOKUP(AG284,simple_survey!$M$841:$N$1083,2,FALSE)</f>
        <v>#N/A</v>
      </c>
    </row>
    <row r="285" spans="1:34" s="3" customFormat="1" hidden="1" x14ac:dyDescent="0.4">
      <c r="A285" s="16" t="str">
        <f t="shared" si="85"/>
        <v>-</v>
      </c>
      <c r="B285" s="16" t="str">
        <f t="shared" si="86"/>
        <v>-</v>
      </c>
      <c r="C285" s="3">
        <v>20</v>
      </c>
      <c r="D285" s="2">
        <v>43399.859918981485</v>
      </c>
      <c r="E285" s="3">
        <v>6871</v>
      </c>
      <c r="F285" s="3" t="s">
        <v>93</v>
      </c>
      <c r="G285" s="3">
        <v>0</v>
      </c>
      <c r="H285" s="3">
        <v>634</v>
      </c>
      <c r="I285" s="3">
        <v>9</v>
      </c>
      <c r="J285" s="3">
        <v>1</v>
      </c>
      <c r="L285" s="2">
        <v>43399.861921296295</v>
      </c>
      <c r="M285" s="2">
        <v>43399.866284722222</v>
      </c>
      <c r="N285" s="3" t="s">
        <v>46</v>
      </c>
      <c r="O285" s="3" t="s">
        <v>47</v>
      </c>
      <c r="P285" s="3" t="s">
        <v>19</v>
      </c>
      <c r="Q285" s="3" t="s">
        <v>20</v>
      </c>
      <c r="R285" s="2">
        <v>43399.861504629633</v>
      </c>
      <c r="S285" s="2">
        <v>43399.861504629633</v>
      </c>
      <c r="T285" s="2">
        <v>43399.867569444446</v>
      </c>
      <c r="U285" s="2">
        <v>43399.867569444446</v>
      </c>
      <c r="W285" s="2">
        <f t="shared" si="89"/>
        <v>43399.859918981485</v>
      </c>
      <c r="X285" s="34">
        <f t="shared" si="90"/>
        <v>4.3634259272948839E-3</v>
      </c>
      <c r="Y285" s="34">
        <f t="shared" si="91"/>
        <v>4.3634259272948839E-3</v>
      </c>
      <c r="Z285" s="31"/>
      <c r="AA285" s="31">
        <f t="shared" si="92"/>
        <v>4.1666666220407933E-4</v>
      </c>
      <c r="AB285" s="31">
        <f t="shared" si="93"/>
        <v>2.002314809942618E-3</v>
      </c>
      <c r="AC285" s="31"/>
      <c r="AD285" s="31"/>
      <c r="AE285" s="71">
        <f t="shared" si="100"/>
        <v>43399.859722222223</v>
      </c>
      <c r="AF285" s="71">
        <f t="shared" si="101"/>
        <v>43399.865972222222</v>
      </c>
      <c r="AG285" s="26" t="str">
        <f t="shared" si="102"/>
        <v>43399.859722222243399.8659722222</v>
      </c>
      <c r="AH285" s="26" t="e">
        <f>VLOOKUP(AG285,simple_survey!$M$841:$N$1083,2,FALSE)</f>
        <v>#N/A</v>
      </c>
    </row>
    <row r="286" spans="1:34" s="3" customFormat="1" hidden="1" x14ac:dyDescent="0.4">
      <c r="A286" s="16" t="str">
        <f t="shared" ref="A286:A291" si="103">IF(V286&gt;0, "★", "-")</f>
        <v>-</v>
      </c>
      <c r="B286" s="16" t="str">
        <f t="shared" ref="B286:B291" si="104">IF(K286&gt;0, "☆", "-")</f>
        <v>-</v>
      </c>
      <c r="C286" s="3">
        <v>20</v>
      </c>
      <c r="D286" s="2">
        <v>43399.862673611111</v>
      </c>
      <c r="E286" s="3">
        <v>6872</v>
      </c>
      <c r="F286" s="3" t="s">
        <v>67</v>
      </c>
      <c r="G286" s="3">
        <v>3231</v>
      </c>
      <c r="H286" s="3">
        <v>304</v>
      </c>
      <c r="I286" s="3">
        <v>10</v>
      </c>
      <c r="J286" s="3">
        <v>2</v>
      </c>
      <c r="L286" s="2">
        <v>43399.866909722223</v>
      </c>
      <c r="M286" s="2">
        <v>43399.875879629632</v>
      </c>
      <c r="N286" s="3" t="s">
        <v>23</v>
      </c>
      <c r="O286" s="3" t="s">
        <v>24</v>
      </c>
      <c r="P286" s="3" t="s">
        <v>39</v>
      </c>
      <c r="Q286" s="3" t="s">
        <v>40</v>
      </c>
      <c r="R286" s="2">
        <v>43399.86445601852</v>
      </c>
      <c r="S286" s="2">
        <v>43399.86445601852</v>
      </c>
      <c r="T286" s="2">
        <v>43399.875844907408</v>
      </c>
      <c r="U286" s="2">
        <v>43399.875844907408</v>
      </c>
      <c r="W286" s="2">
        <f t="shared" si="89"/>
        <v>43399.862673611111</v>
      </c>
      <c r="X286" s="34">
        <f t="shared" si="90"/>
        <v>8.969907408754807E-3</v>
      </c>
      <c r="Y286" s="34">
        <f t="shared" si="91"/>
        <v>1.7939814817509614E-2</v>
      </c>
      <c r="Z286" s="31"/>
      <c r="AA286" s="31">
        <f t="shared" si="92"/>
        <v>2.4537037024856545E-3</v>
      </c>
      <c r="AB286" s="31">
        <f t="shared" si="93"/>
        <v>4.2361111118225381E-3</v>
      </c>
      <c r="AC286" s="31"/>
      <c r="AD286" s="31"/>
      <c r="AE286" s="71">
        <f t="shared" si="100"/>
        <v>43399.862500000003</v>
      </c>
      <c r="AF286" s="71">
        <f t="shared" si="101"/>
        <v>43399.875694444447</v>
      </c>
      <c r="AG286" s="26" t="str">
        <f t="shared" si="102"/>
        <v>43399.862543399.8756944444</v>
      </c>
      <c r="AH286" s="26" t="e">
        <f>VLOOKUP(AG286,simple_survey!$M$841:$N$1083,2,FALSE)</f>
        <v>#N/A</v>
      </c>
    </row>
    <row r="287" spans="1:34" s="3" customFormat="1" hidden="1" x14ac:dyDescent="0.4">
      <c r="A287" s="16" t="str">
        <f t="shared" si="103"/>
        <v>-</v>
      </c>
      <c r="B287" s="16" t="str">
        <f t="shared" si="104"/>
        <v>-</v>
      </c>
      <c r="C287" s="3">
        <v>20</v>
      </c>
      <c r="D287" s="2">
        <v>43399.868194444447</v>
      </c>
      <c r="E287" s="3">
        <v>6873</v>
      </c>
      <c r="F287" s="3" t="s">
        <v>33</v>
      </c>
      <c r="G287" s="3">
        <v>3445</v>
      </c>
      <c r="H287" s="3">
        <v>1080</v>
      </c>
      <c r="I287" s="3">
        <v>10</v>
      </c>
      <c r="J287" s="3">
        <v>1</v>
      </c>
      <c r="L287" s="2">
        <v>43399.873148148145</v>
      </c>
      <c r="M287" s="2">
        <v>43399.880937499998</v>
      </c>
      <c r="N287" s="3" t="s">
        <v>65</v>
      </c>
      <c r="O287" s="3" t="s">
        <v>66</v>
      </c>
      <c r="P287" s="3" t="s">
        <v>70</v>
      </c>
      <c r="Q287" s="3" t="s">
        <v>71</v>
      </c>
      <c r="R287" s="2">
        <v>43399.873993055553</v>
      </c>
      <c r="S287" s="2">
        <v>43399.873993055553</v>
      </c>
      <c r="T287" s="2">
        <v>43399.886145833334</v>
      </c>
      <c r="U287" s="2">
        <v>43399.886145833334</v>
      </c>
      <c r="W287" s="2">
        <f t="shared" si="89"/>
        <v>43399.868194444447</v>
      </c>
      <c r="X287" s="34">
        <f t="shared" si="90"/>
        <v>7.7893518537166528E-3</v>
      </c>
      <c r="Y287" s="34">
        <f t="shared" si="91"/>
        <v>7.7893518537166528E-3</v>
      </c>
      <c r="Z287" s="31"/>
      <c r="AA287" s="31">
        <f t="shared" si="92"/>
        <v>0</v>
      </c>
      <c r="AB287" s="31">
        <f t="shared" si="93"/>
        <v>4.9537036975380033E-3</v>
      </c>
      <c r="AC287" s="31"/>
      <c r="AD287" s="31"/>
      <c r="AE287" s="71">
        <f t="shared" si="100"/>
        <v>43399.868055555555</v>
      </c>
      <c r="AF287" s="71">
        <f t="shared" si="101"/>
        <v>43399.880555555559</v>
      </c>
      <c r="AG287" s="26" t="str">
        <f t="shared" si="102"/>
        <v>43399.868055555643399.8805555556</v>
      </c>
      <c r="AH287" s="26" t="e">
        <f>VLOOKUP(AG287,simple_survey!$M$841:$N$1083,2,FALSE)</f>
        <v>#N/A</v>
      </c>
    </row>
    <row r="288" spans="1:34" s="3" customFormat="1" hidden="1" x14ac:dyDescent="0.4">
      <c r="A288" s="16" t="str">
        <f t="shared" si="103"/>
        <v>-</v>
      </c>
      <c r="B288" s="16" t="str">
        <f t="shared" si="104"/>
        <v>-</v>
      </c>
      <c r="C288" s="3">
        <v>20</v>
      </c>
      <c r="D288" s="2">
        <v>43399.87394675926</v>
      </c>
      <c r="E288" s="3">
        <v>6874</v>
      </c>
      <c r="F288" s="3" t="s">
        <v>93</v>
      </c>
      <c r="G288" s="3">
        <v>0</v>
      </c>
      <c r="H288" s="3">
        <v>368</v>
      </c>
      <c r="I288" s="3">
        <v>7</v>
      </c>
      <c r="J288" s="3">
        <v>2</v>
      </c>
      <c r="L288" s="2">
        <v>43399.876631944448</v>
      </c>
      <c r="M288" s="2">
        <v>43399.879942129628</v>
      </c>
      <c r="N288" s="3" t="s">
        <v>46</v>
      </c>
      <c r="O288" s="3" t="s">
        <v>47</v>
      </c>
      <c r="P288" s="3" t="s">
        <v>19</v>
      </c>
      <c r="Q288" s="3" t="s">
        <v>20</v>
      </c>
      <c r="R288" s="2">
        <v>43399.876585648148</v>
      </c>
      <c r="S288" s="2">
        <v>43399.876585648148</v>
      </c>
      <c r="T288" s="2">
        <v>43399.885717592595</v>
      </c>
      <c r="U288" s="2">
        <v>43399.885717592595</v>
      </c>
      <c r="W288" s="2">
        <f t="shared" si="89"/>
        <v>43399.87394675926</v>
      </c>
      <c r="X288" s="34">
        <f t="shared" si="90"/>
        <v>3.3101851804531179E-3</v>
      </c>
      <c r="Y288" s="34">
        <f t="shared" si="91"/>
        <v>6.6203703609062359E-3</v>
      </c>
      <c r="Z288" s="31"/>
      <c r="AA288" s="31">
        <f t="shared" si="92"/>
        <v>4.6296299842651933E-5</v>
      </c>
      <c r="AB288" s="31">
        <f t="shared" si="93"/>
        <v>2.6851851871469989E-3</v>
      </c>
      <c r="AC288" s="31"/>
      <c r="AD288" s="31"/>
      <c r="AE288" s="71">
        <f t="shared" si="100"/>
        <v>43399.873611111114</v>
      </c>
      <c r="AF288" s="71">
        <f t="shared" si="101"/>
        <v>43399.879861111112</v>
      </c>
      <c r="AG288" s="26" t="str">
        <f t="shared" si="102"/>
        <v>43399.873611111143399.8798611111</v>
      </c>
      <c r="AH288" s="26" t="e">
        <f>VLOOKUP(AG288,simple_survey!$M$841:$N$1083,2,FALSE)</f>
        <v>#N/A</v>
      </c>
    </row>
    <row r="289" spans="1:34" s="3" customFormat="1" hidden="1" x14ac:dyDescent="0.4">
      <c r="A289" s="16" t="str">
        <f t="shared" si="103"/>
        <v>-</v>
      </c>
      <c r="B289" s="16" t="str">
        <f t="shared" si="104"/>
        <v>☆</v>
      </c>
      <c r="C289" s="3">
        <v>20</v>
      </c>
      <c r="D289" s="2">
        <v>43399.84412037037</v>
      </c>
      <c r="E289" s="3">
        <v>6859</v>
      </c>
      <c r="F289" s="3" t="s">
        <v>33</v>
      </c>
      <c r="G289" s="3">
        <v>4111</v>
      </c>
      <c r="H289" s="3">
        <v>1291</v>
      </c>
      <c r="I289" s="3">
        <v>9</v>
      </c>
      <c r="J289" s="3">
        <v>2</v>
      </c>
      <c r="K289" s="2">
        <v>43399.84679398148</v>
      </c>
      <c r="L289" s="2">
        <v>43399.846747685187</v>
      </c>
      <c r="N289" s="3" t="s">
        <v>45</v>
      </c>
      <c r="O289" s="3" t="s">
        <v>92</v>
      </c>
      <c r="P289" s="3" t="s">
        <v>25</v>
      </c>
      <c r="Q289" s="3" t="s">
        <v>26</v>
      </c>
      <c r="R289" s="2">
        <v>43399.846643518518</v>
      </c>
      <c r="S289" s="2">
        <v>43399.846643518518</v>
      </c>
      <c r="T289" s="2">
        <v>43399.853993055556</v>
      </c>
      <c r="W289" s="2">
        <f>IF(V289&gt;0,V289,D289)</f>
        <v>43399.84412037037</v>
      </c>
      <c r="X289" s="34"/>
      <c r="Y289" s="34"/>
      <c r="Z289" s="31"/>
      <c r="AA289" s="31">
        <f>IF(IF(A289="☆",K289-R289,L289-R289)&lt;0,0,IF(A289="☆",K289-R289,L289-R289))</f>
        <v>1.0416666918899864E-4</v>
      </c>
      <c r="AB289" s="31">
        <f>IF(IF(B289="☆",(IF(K289&gt;R289,K289-W289,R289-W289)),L289-W289)&lt;0,0,IF(B289="☆",(IF(K289&gt;R289,K289-W289,R289-W289)),L289-W289))</f>
        <v>2.6736111103673466E-3</v>
      </c>
      <c r="AC289" s="31"/>
      <c r="AD289" s="31"/>
      <c r="AE289" s="71">
        <f t="shared" si="100"/>
        <v>43399.84375</v>
      </c>
      <c r="AF289" s="71">
        <f t="shared" si="101"/>
        <v>0</v>
      </c>
      <c r="AG289" s="26" t="str">
        <f t="shared" si="102"/>
        <v>43399.843750</v>
      </c>
      <c r="AH289" s="26" t="e">
        <f>VLOOKUP(AG289,simple_survey!$M$841:$N$1083,2,FALSE)</f>
        <v>#N/A</v>
      </c>
    </row>
    <row r="290" spans="1:34" s="3" customFormat="1" hidden="1" x14ac:dyDescent="0.4">
      <c r="A290" s="16" t="str">
        <f t="shared" si="103"/>
        <v>-</v>
      </c>
      <c r="B290" s="16" t="str">
        <f t="shared" si="104"/>
        <v>☆</v>
      </c>
      <c r="C290" s="3">
        <v>20</v>
      </c>
      <c r="D290" s="2">
        <v>43399.853252314817</v>
      </c>
      <c r="E290" s="3">
        <v>6865</v>
      </c>
      <c r="F290" s="3" t="s">
        <v>18</v>
      </c>
      <c r="G290" s="3">
        <v>2270</v>
      </c>
      <c r="H290" s="3">
        <v>439</v>
      </c>
      <c r="I290" s="3">
        <v>4</v>
      </c>
      <c r="J290" s="3">
        <v>1</v>
      </c>
      <c r="K290" s="2">
        <v>43399.853541666664</v>
      </c>
      <c r="N290" s="3" t="s">
        <v>31</v>
      </c>
      <c r="O290" s="3" t="s">
        <v>32</v>
      </c>
      <c r="P290" s="3" t="s">
        <v>27</v>
      </c>
      <c r="Q290" s="3" t="s">
        <v>28</v>
      </c>
      <c r="R290" s="2">
        <v>43399.85974537037</v>
      </c>
      <c r="T290" s="2">
        <v>43399.866261574076</v>
      </c>
      <c r="W290" s="2">
        <f>IF(V290&gt;0,V290,D290)</f>
        <v>43399.853252314817</v>
      </c>
      <c r="X290" s="34">
        <f>M290-L290</f>
        <v>0</v>
      </c>
      <c r="Y290" s="34">
        <f>X290*J290</f>
        <v>0</v>
      </c>
      <c r="Z290" s="31"/>
      <c r="AA290" s="31">
        <f>IF(IF(A290="☆",K290-R290,L290-R290)&lt;0,0,IF(A290="☆",K290-R290,L290-R290))</f>
        <v>0</v>
      </c>
      <c r="AB290" s="31">
        <f>IF(IF(B290="☆",(IF(K290&gt;R290,K290-W290,R290-W290)),L290-W290)&lt;0,0,IF(B290="☆",(IF(K290&gt;R290,K290-W290,R290-W290)),L290-W290))</f>
        <v>6.4930555527098477E-3</v>
      </c>
      <c r="AC290" s="31"/>
      <c r="AD290" s="31"/>
      <c r="AE290" s="71">
        <f t="shared" si="100"/>
        <v>43399.852777777778</v>
      </c>
      <c r="AF290" s="71">
        <f t="shared" si="101"/>
        <v>0</v>
      </c>
      <c r="AG290" s="26" t="str">
        <f t="shared" si="102"/>
        <v>43399.85277777780</v>
      </c>
      <c r="AH290" s="26" t="e">
        <f>VLOOKUP(AG290,simple_survey!$M$841:$N$1083,2,FALSE)</f>
        <v>#N/A</v>
      </c>
    </row>
    <row r="291" spans="1:34" s="5" customFormat="1" hidden="1" x14ac:dyDescent="0.4">
      <c r="A291" s="17" t="str">
        <f t="shared" si="103"/>
        <v>-</v>
      </c>
      <c r="B291" s="17" t="str">
        <f t="shared" si="104"/>
        <v>☆</v>
      </c>
      <c r="C291" s="5">
        <v>20</v>
      </c>
      <c r="D291" s="4">
        <v>43399.857835648145</v>
      </c>
      <c r="E291" s="5">
        <v>6870</v>
      </c>
      <c r="F291" s="5" t="s">
        <v>93</v>
      </c>
      <c r="G291" s="5">
        <v>0</v>
      </c>
      <c r="H291" s="5">
        <v>824</v>
      </c>
      <c r="I291" s="5">
        <v>5</v>
      </c>
      <c r="J291" s="5">
        <v>1</v>
      </c>
      <c r="K291" s="4">
        <v>43399.859606481485</v>
      </c>
      <c r="N291" s="5" t="s">
        <v>46</v>
      </c>
      <c r="O291" s="5" t="s">
        <v>47</v>
      </c>
      <c r="P291" s="5" t="s">
        <v>19</v>
      </c>
      <c r="Q291" s="5" t="s">
        <v>20</v>
      </c>
      <c r="R291" s="4">
        <v>43399.864953703705</v>
      </c>
      <c r="T291" s="4">
        <v>43399.877581018518</v>
      </c>
      <c r="W291" s="4">
        <f>IF(V291&gt;0,V291,D291)</f>
        <v>43399.857835648145</v>
      </c>
      <c r="X291" s="35">
        <f>M291-L291</f>
        <v>0</v>
      </c>
      <c r="Y291" s="35">
        <f>X291*J291</f>
        <v>0</v>
      </c>
      <c r="Z291" s="32"/>
      <c r="AA291" s="32">
        <f>IF(IF(A291="☆",K291-R291,L291-R291)&lt;0,0,IF(A291="☆",K291-R291,L291-R291))</f>
        <v>0</v>
      </c>
      <c r="AB291" s="32">
        <f>IF(IF(B291="☆",(IF(K291&gt;R291,K291-W291,R291-W291)),L291-W291)&lt;0,0,IF(B291="☆",(IF(K291&gt;R291,K291-W291,R291-W291)),L291-W291))</f>
        <v>7.1180555605678819E-3</v>
      </c>
      <c r="AC291" s="32"/>
      <c r="AD291" s="32"/>
      <c r="AE291" s="71">
        <f t="shared" si="100"/>
        <v>43399.857638888891</v>
      </c>
      <c r="AF291" s="71">
        <f t="shared" si="101"/>
        <v>0</v>
      </c>
      <c r="AG291" s="26" t="str">
        <f t="shared" si="102"/>
        <v>43399.85763888890</v>
      </c>
      <c r="AH291" s="26" t="e">
        <f>VLOOKUP(AG291,simple_survey!$M$841:$N$1083,2,FALSE)</f>
        <v>#N/A</v>
      </c>
    </row>
    <row r="292" spans="1:34" ht="19.5" thickBot="1" x14ac:dyDescent="0.45"/>
    <row r="293" spans="1:34" ht="19.5" thickBot="1" x14ac:dyDescent="0.45">
      <c r="A293">
        <f>SUBTOTAL(3,$A$2:$A$291)</f>
        <v>36</v>
      </c>
      <c r="G293">
        <f>SUMPRODUCT(1/COUNTIF(G2:G291,G2:G291))-1</f>
        <v>115.00000000000017</v>
      </c>
      <c r="K293">
        <f>SUBTOTAL(3,$K$2:$K$291)</f>
        <v>9</v>
      </c>
      <c r="AB293" s="75">
        <f>SUBTOTAL(3, AB2:AB291)</f>
        <v>35</v>
      </c>
      <c r="AH293" s="72">
        <f>SUBTOTAL(3,AH2:AH291)</f>
        <v>36</v>
      </c>
    </row>
    <row r="294" spans="1:34" x14ac:dyDescent="0.4">
      <c r="AB294">
        <f>SUBTOTAL(3,$K$2:$K$291)</f>
        <v>9</v>
      </c>
    </row>
  </sheetData>
  <autoFilter ref="A1:AL291">
    <filterColumn colId="0">
      <filters>
        <filter val="★"/>
      </filters>
    </filterColumn>
  </autoFilter>
  <phoneticPr fontId="18"/>
  <conditionalFormatting sqref="A2:AH291">
    <cfRule type="expression" dxfId="18" priority="2">
      <formula>$B2="☆"</formula>
    </cfRule>
  </conditionalFormatting>
  <conditionalFormatting sqref="AB293">
    <cfRule type="expression" dxfId="0" priority="6">
      <formula>$A293="☆"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308"/>
  <sheetViews>
    <sheetView zoomScale="80" zoomScaleNormal="80" workbookViewId="0">
      <pane ySplit="615" topLeftCell="A290" activePane="bottomLeft"/>
      <selection activeCell="T1" sqref="T1"/>
      <selection pane="bottomLeft" activeCell="A307" sqref="A307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1" max="34" width="19.625" style="6" customWidth="1"/>
    <col min="36" max="36" width="18.625" bestFit="1" customWidth="1"/>
  </cols>
  <sheetData>
    <row r="1" spans="1:36" x14ac:dyDescent="0.4">
      <c r="A1" s="27"/>
      <c r="B1" s="2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 t="s">
        <v>184</v>
      </c>
      <c r="AF1" s="15" t="s">
        <v>185</v>
      </c>
      <c r="AG1" s="15" t="s">
        <v>186</v>
      </c>
      <c r="AH1" s="15" t="s">
        <v>187</v>
      </c>
      <c r="AI1" s="15"/>
    </row>
    <row r="2" spans="1:36" s="23" customFormat="1" hidden="1" x14ac:dyDescent="0.4">
      <c r="A2" s="20" t="str">
        <f t="shared" ref="A2:A63" si="0">IF(V2&gt;0, "★", "-")</f>
        <v>-</v>
      </c>
      <c r="B2" s="20" t="str">
        <f t="shared" ref="B2:B63" si="1">IF(K2&gt;0, "☆", "-")</f>
        <v>-</v>
      </c>
      <c r="C2" s="23">
        <v>10</v>
      </c>
      <c r="D2" s="22">
        <v>43400.386134259257</v>
      </c>
      <c r="E2" s="21">
        <v>6876</v>
      </c>
      <c r="F2" s="21" t="s">
        <v>67</v>
      </c>
      <c r="G2" s="21">
        <v>2915</v>
      </c>
      <c r="H2" s="21">
        <v>914</v>
      </c>
      <c r="I2" s="21">
        <v>6</v>
      </c>
      <c r="J2" s="21">
        <v>1</v>
      </c>
      <c r="K2" s="21"/>
      <c r="L2" s="22">
        <v>43400.421249999999</v>
      </c>
      <c r="M2" s="22">
        <v>43400.427789351852</v>
      </c>
      <c r="N2" s="21" t="s">
        <v>19</v>
      </c>
      <c r="O2" s="21" t="s">
        <v>20</v>
      </c>
      <c r="P2" s="21" t="s">
        <v>21</v>
      </c>
      <c r="Q2" s="21" t="s">
        <v>22</v>
      </c>
      <c r="R2" s="22">
        <v>43400.420578703706</v>
      </c>
      <c r="S2" s="22">
        <v>43400.421041666668</v>
      </c>
      <c r="T2" s="22">
        <v>43400.426712962966</v>
      </c>
      <c r="U2" s="22">
        <v>43400.428553240738</v>
      </c>
      <c r="V2" s="21"/>
      <c r="W2" s="24">
        <f t="shared" ref="W2:W63" si="2">IF(V2&gt;0,V2,D2)</f>
        <v>43400.386134259257</v>
      </c>
      <c r="X2" s="25">
        <f t="shared" ref="X2:X63" si="3">M2-L2</f>
        <v>6.5393518525524996E-3</v>
      </c>
      <c r="Y2" s="25">
        <f t="shared" ref="Y2:Y63" si="4">X2*J2</f>
        <v>6.5393518525524996E-3</v>
      </c>
      <c r="Z2" s="26">
        <f>SUM(Y2:Y36)</f>
        <v>0.33133101848216029</v>
      </c>
      <c r="AA2" s="26">
        <f t="shared" ref="AA2:AA63" si="5">IF(IF(A2="☆",K2-R2,L2-R2)&lt;0,0,IF(A2="☆",K2-R2,L2-R2))</f>
        <v>6.7129629314877093E-4</v>
      </c>
      <c r="AB2" s="26">
        <f>L2-AJ2</f>
        <v>4.5833333351765759E-3</v>
      </c>
      <c r="AC2" s="26">
        <f>AVERAGE(AB2:AB36)</f>
        <v>3.7317620660883913E-3</v>
      </c>
      <c r="AD2" s="26">
        <f>MEDIAN(AB2:AB36)</f>
        <v>3.4837962957681157E-3</v>
      </c>
      <c r="AE2" s="71">
        <f>INT(D2*1440)/1440</f>
        <v>43400.386111111111</v>
      </c>
      <c r="AF2" s="71">
        <f>INT(M2*1440)/1440</f>
        <v>43400.427777777775</v>
      </c>
      <c r="AG2" s="26" t="str">
        <f>CONCATENATE(AE2,AF2)</f>
        <v>43400.386111111143400.4277777778</v>
      </c>
      <c r="AH2" s="26" t="e">
        <f>VLOOKUP(AG2,simple_survey!$M$841:$N$1083,2,FALSE)</f>
        <v>#N/A</v>
      </c>
      <c r="AJ2" s="8">
        <v>43400.416666666664</v>
      </c>
    </row>
    <row r="3" spans="1:36" s="7" customFormat="1" x14ac:dyDescent="0.4">
      <c r="A3" s="16" t="str">
        <f t="shared" si="0"/>
        <v>★</v>
      </c>
      <c r="B3" s="16" t="str">
        <f t="shared" si="1"/>
        <v>-</v>
      </c>
      <c r="C3" s="7">
        <v>10</v>
      </c>
      <c r="D3" s="2">
        <v>43400.407997685186</v>
      </c>
      <c r="E3" s="3">
        <v>6877</v>
      </c>
      <c r="F3" s="3" t="s">
        <v>93</v>
      </c>
      <c r="G3" s="3">
        <v>0</v>
      </c>
      <c r="H3" s="3">
        <v>378</v>
      </c>
      <c r="I3" s="3">
        <v>7</v>
      </c>
      <c r="J3" s="3">
        <v>3</v>
      </c>
      <c r="K3" s="3"/>
      <c r="L3" s="2">
        <v>43400.445601851854</v>
      </c>
      <c r="M3" s="2">
        <v>43400.449050925927</v>
      </c>
      <c r="N3" s="3" t="s">
        <v>29</v>
      </c>
      <c r="O3" s="3" t="s">
        <v>30</v>
      </c>
      <c r="P3" s="3" t="s">
        <v>21</v>
      </c>
      <c r="Q3" s="3" t="s">
        <v>22</v>
      </c>
      <c r="R3" s="2">
        <v>43400.449166666665</v>
      </c>
      <c r="S3" s="2">
        <v>43400.449166666665</v>
      </c>
      <c r="T3" s="2">
        <v>43400.455266203702</v>
      </c>
      <c r="U3" s="2">
        <v>43400.455266203702</v>
      </c>
      <c r="V3" s="2">
        <v>43400.449166666665</v>
      </c>
      <c r="W3" s="8">
        <f t="shared" si="2"/>
        <v>43400.449166666665</v>
      </c>
      <c r="X3" s="9">
        <f t="shared" si="3"/>
        <v>3.4490740727051161E-3</v>
      </c>
      <c r="Y3" s="9">
        <f t="shared" si="4"/>
        <v>1.0347222218115348E-2</v>
      </c>
      <c r="Z3" s="10"/>
      <c r="AA3" s="10">
        <f t="shared" si="5"/>
        <v>0</v>
      </c>
      <c r="AB3" s="10">
        <f t="shared" ref="AB3:AB63" si="6">IF(IF(B3="☆",(IF(K3&gt;R3,K3-W3,R3-W3)),L3-W3)&lt;0,0,IF(B3="☆",(IF(K3&gt;R3,K3-W3,R3-W3)),L3-W3))</f>
        <v>0</v>
      </c>
      <c r="AC3" s="10"/>
      <c r="AD3" s="10"/>
      <c r="AE3" s="71">
        <f t="shared" ref="AE3:AE66" si="7">INT(D3*1440)/1440</f>
        <v>43400.407638888886</v>
      </c>
      <c r="AF3" s="71">
        <f t="shared" ref="AF3:AF66" si="8">INT(M3*1440)/1440</f>
        <v>43400.448611111111</v>
      </c>
      <c r="AG3" s="26" t="str">
        <f t="shared" ref="AG3:AG66" si="9">CONCATENATE(AE3,AF3)</f>
        <v>43400.407638888943400.4486111111</v>
      </c>
      <c r="AH3" s="26" t="e">
        <f>VLOOKUP(AG3,simple_survey!$M$841:$N$1083,2,FALSE)</f>
        <v>#N/A</v>
      </c>
    </row>
    <row r="4" spans="1:36" s="7" customFormat="1" hidden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43400.415798611109</v>
      </c>
      <c r="E4" s="3">
        <v>6880</v>
      </c>
      <c r="F4" s="3" t="s">
        <v>18</v>
      </c>
      <c r="G4" s="3">
        <v>4136</v>
      </c>
      <c r="H4" s="3">
        <v>1255</v>
      </c>
      <c r="I4" s="3">
        <v>3</v>
      </c>
      <c r="J4" s="3">
        <v>2</v>
      </c>
      <c r="K4" s="3"/>
      <c r="L4" s="2">
        <v>43400.42119212963</v>
      </c>
      <c r="M4" s="2">
        <v>43400.427986111114</v>
      </c>
      <c r="N4" s="3" t="s">
        <v>23</v>
      </c>
      <c r="O4" s="3" t="s">
        <v>24</v>
      </c>
      <c r="P4" s="3" t="s">
        <v>21</v>
      </c>
      <c r="Q4" s="3" t="s">
        <v>22</v>
      </c>
      <c r="R4" s="2">
        <v>43400.419166666667</v>
      </c>
      <c r="S4" s="2">
        <v>43400.41978009259</v>
      </c>
      <c r="T4" s="2">
        <v>43400.425821759258</v>
      </c>
      <c r="U4" s="2">
        <v>43400.427199074074</v>
      </c>
      <c r="V4" s="3"/>
      <c r="W4" s="8">
        <f t="shared" si="2"/>
        <v>43400.415798611109</v>
      </c>
      <c r="X4" s="9">
        <f t="shared" si="3"/>
        <v>6.7939814834971912E-3</v>
      </c>
      <c r="Y4" s="9">
        <f t="shared" si="4"/>
        <v>1.3587962966994382E-2</v>
      </c>
      <c r="Z4" s="10"/>
      <c r="AA4" s="10">
        <f t="shared" si="5"/>
        <v>2.0254629635019228E-3</v>
      </c>
      <c r="AB4" s="10">
        <f>L4-AJ4</f>
        <v>4.5254629658302292E-3</v>
      </c>
      <c r="AC4" s="10"/>
      <c r="AD4" s="10"/>
      <c r="AE4" s="71">
        <f t="shared" si="7"/>
        <v>43400.415277777778</v>
      </c>
      <c r="AF4" s="71">
        <f t="shared" si="8"/>
        <v>43400.427777777775</v>
      </c>
      <c r="AG4" s="26" t="str">
        <f t="shared" si="9"/>
        <v>43400.415277777843400.4277777778</v>
      </c>
      <c r="AH4" s="26" t="e">
        <f>VLOOKUP(AG4,simple_survey!$M$841:$N$1083,2,FALSE)</f>
        <v>#N/A</v>
      </c>
      <c r="AJ4" s="8">
        <v>43400.416666666664</v>
      </c>
    </row>
    <row r="5" spans="1:36" s="7" customFormat="1" hidden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43400.416261574072</v>
      </c>
      <c r="E5" s="3">
        <v>6881</v>
      </c>
      <c r="F5" s="3" t="s">
        <v>33</v>
      </c>
      <c r="G5" s="3">
        <v>3263</v>
      </c>
      <c r="H5" s="3">
        <v>639</v>
      </c>
      <c r="I5" s="3">
        <v>5</v>
      </c>
      <c r="J5" s="3">
        <v>1</v>
      </c>
      <c r="K5" s="3"/>
      <c r="L5" s="2">
        <v>43400.418136574073</v>
      </c>
      <c r="M5" s="2">
        <v>43400.427557870367</v>
      </c>
      <c r="N5" s="3" t="s">
        <v>65</v>
      </c>
      <c r="O5" s="3" t="s">
        <v>66</v>
      </c>
      <c r="P5" s="3" t="s">
        <v>27</v>
      </c>
      <c r="Q5" s="3" t="s">
        <v>28</v>
      </c>
      <c r="R5" s="2">
        <v>43400.417453703703</v>
      </c>
      <c r="S5" s="2">
        <v>43400.41747685185</v>
      </c>
      <c r="T5" s="2">
        <v>43400.425243055557</v>
      </c>
      <c r="U5" s="2">
        <v>43400.43068287037</v>
      </c>
      <c r="V5" s="3"/>
      <c r="W5" s="8">
        <f t="shared" si="2"/>
        <v>43400.416261574072</v>
      </c>
      <c r="X5" s="9">
        <f t="shared" si="3"/>
        <v>9.4212962940218858E-3</v>
      </c>
      <c r="Y5" s="9">
        <f t="shared" si="4"/>
        <v>9.4212962940218858E-3</v>
      </c>
      <c r="Z5" s="10"/>
      <c r="AA5" s="10">
        <f t="shared" si="5"/>
        <v>6.8287036992842332E-4</v>
      </c>
      <c r="AB5" s="10">
        <f>L5-AJ5</f>
        <v>1.4699074090458453E-3</v>
      </c>
      <c r="AC5" s="10"/>
      <c r="AD5" s="10"/>
      <c r="AE5" s="71">
        <f t="shared" si="7"/>
        <v>43400.415972222225</v>
      </c>
      <c r="AF5" s="71">
        <f t="shared" si="8"/>
        <v>43400.427083333336</v>
      </c>
      <c r="AG5" s="26" t="str">
        <f t="shared" si="9"/>
        <v>43400.415972222243400.4270833333</v>
      </c>
      <c r="AH5" s="26" t="str">
        <f>VLOOKUP(AG5,simple_survey!$M$841:$N$1083,2,FALSE)</f>
        <v>肯定的</v>
      </c>
      <c r="AJ5" s="8">
        <v>43400.416666666664</v>
      </c>
    </row>
    <row r="6" spans="1:36" s="7" customFormat="1" hidden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43400.416539351849</v>
      </c>
      <c r="E6" s="3">
        <v>6882</v>
      </c>
      <c r="F6" s="3" t="s">
        <v>18</v>
      </c>
      <c r="G6" s="3">
        <v>1740</v>
      </c>
      <c r="H6" s="3">
        <v>1174</v>
      </c>
      <c r="I6" s="3">
        <v>5</v>
      </c>
      <c r="J6" s="3">
        <v>1</v>
      </c>
      <c r="K6" s="3"/>
      <c r="L6" s="2">
        <v>43400.420277777775</v>
      </c>
      <c r="M6" s="2">
        <v>43400.435081018521</v>
      </c>
      <c r="N6" s="3" t="s">
        <v>63</v>
      </c>
      <c r="O6" s="3" t="s">
        <v>64</v>
      </c>
      <c r="P6" s="3" t="s">
        <v>70</v>
      </c>
      <c r="Q6" s="3" t="s">
        <v>71</v>
      </c>
      <c r="R6" s="2">
        <v>43400.421261574076</v>
      </c>
      <c r="S6" s="2">
        <v>43400.422569444447</v>
      </c>
      <c r="T6" s="2">
        <v>43400.434918981482</v>
      </c>
      <c r="U6" s="2">
        <v>43400.438425925924</v>
      </c>
      <c r="V6" s="3"/>
      <c r="W6" s="8">
        <f t="shared" si="2"/>
        <v>43400.416539351849</v>
      </c>
      <c r="X6" s="9">
        <f t="shared" si="3"/>
        <v>1.4803240745095536E-2</v>
      </c>
      <c r="Y6" s="9">
        <f t="shared" si="4"/>
        <v>1.4803240745095536E-2</v>
      </c>
      <c r="Z6" s="10"/>
      <c r="AA6" s="10">
        <f t="shared" si="5"/>
        <v>0</v>
      </c>
      <c r="AB6" s="10">
        <f>L6-AJ6</f>
        <v>3.6111111112404615E-3</v>
      </c>
      <c r="AC6" s="10"/>
      <c r="AD6" s="10"/>
      <c r="AE6" s="71">
        <f t="shared" si="7"/>
        <v>43400.415972222225</v>
      </c>
      <c r="AF6" s="71">
        <f t="shared" si="8"/>
        <v>43400.43472222222</v>
      </c>
      <c r="AG6" s="26" t="str">
        <f t="shared" si="9"/>
        <v>43400.415972222243400.4347222222</v>
      </c>
      <c r="AH6" s="26" t="e">
        <f>VLOOKUP(AG6,simple_survey!$M$841:$N$1083,2,FALSE)</f>
        <v>#N/A</v>
      </c>
      <c r="AJ6" s="8">
        <v>43400.416666666664</v>
      </c>
    </row>
    <row r="7" spans="1:36" s="7" customFormat="1" hidden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43400.41883101852</v>
      </c>
      <c r="E7" s="3">
        <v>6884</v>
      </c>
      <c r="F7" s="3" t="s">
        <v>93</v>
      </c>
      <c r="G7" s="3">
        <v>0</v>
      </c>
      <c r="H7" s="3">
        <v>435</v>
      </c>
      <c r="I7" s="3">
        <v>3</v>
      </c>
      <c r="J7" s="3">
        <v>2</v>
      </c>
      <c r="K7" s="3"/>
      <c r="L7" s="2">
        <v>43400.426979166667</v>
      </c>
      <c r="M7" s="2">
        <v>43400.435590277775</v>
      </c>
      <c r="N7" s="3" t="s">
        <v>46</v>
      </c>
      <c r="O7" s="3" t="s">
        <v>47</v>
      </c>
      <c r="P7" s="3" t="s">
        <v>55</v>
      </c>
      <c r="Q7" s="3" t="s">
        <v>56</v>
      </c>
      <c r="R7" s="2">
        <v>43400.424861111111</v>
      </c>
      <c r="S7" s="2">
        <v>43400.42559027778</v>
      </c>
      <c r="T7" s="2">
        <v>43400.434803240743</v>
      </c>
      <c r="U7" s="2">
        <v>43400.435960648145</v>
      </c>
      <c r="V7" s="3"/>
      <c r="W7" s="8">
        <f t="shared" si="2"/>
        <v>43400.41883101852</v>
      </c>
      <c r="X7" s="9">
        <f t="shared" si="3"/>
        <v>8.6111111086211167E-3</v>
      </c>
      <c r="Y7" s="9">
        <f t="shared" si="4"/>
        <v>1.7222222217242233E-2</v>
      </c>
      <c r="Z7" s="10"/>
      <c r="AA7" s="10">
        <f t="shared" si="5"/>
        <v>2.118055555911269E-3</v>
      </c>
      <c r="AB7" s="10">
        <f t="shared" si="6"/>
        <v>8.1481481465743855E-3</v>
      </c>
      <c r="AC7" s="10"/>
      <c r="AD7" s="10"/>
      <c r="AE7" s="71">
        <f t="shared" si="7"/>
        <v>43400.418749999997</v>
      </c>
      <c r="AF7" s="71">
        <f t="shared" si="8"/>
        <v>43400.435416666667</v>
      </c>
      <c r="AG7" s="26" t="str">
        <f t="shared" si="9"/>
        <v>43400.4187543400.4354166667</v>
      </c>
      <c r="AH7" s="26" t="e">
        <f>VLOOKUP(AG7,simple_survey!$M$841:$N$1083,2,FALSE)</f>
        <v>#N/A</v>
      </c>
    </row>
    <row r="8" spans="1:36" s="7" customFormat="1" hidden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43400.419189814813</v>
      </c>
      <c r="E8" s="3">
        <v>6885</v>
      </c>
      <c r="F8" s="3" t="s">
        <v>94</v>
      </c>
      <c r="G8" s="3">
        <v>0</v>
      </c>
      <c r="H8" s="3">
        <v>1063</v>
      </c>
      <c r="I8" s="3">
        <v>5</v>
      </c>
      <c r="J8" s="3">
        <v>1</v>
      </c>
      <c r="K8" s="3"/>
      <c r="L8" s="2">
        <v>43400.420324074075</v>
      </c>
      <c r="M8" s="2">
        <v>43400.43209490741</v>
      </c>
      <c r="N8" s="3" t="s">
        <v>63</v>
      </c>
      <c r="O8" s="3" t="s">
        <v>64</v>
      </c>
      <c r="P8" s="3" t="s">
        <v>53</v>
      </c>
      <c r="Q8" s="3" t="s">
        <v>54</v>
      </c>
      <c r="R8" s="2">
        <v>43400.422222222223</v>
      </c>
      <c r="S8" s="2">
        <v>43400.422222222223</v>
      </c>
      <c r="T8" s="2">
        <v>43400.435428240744</v>
      </c>
      <c r="U8" s="2">
        <v>43400.435428240744</v>
      </c>
      <c r="V8" s="3"/>
      <c r="W8" s="8">
        <f t="shared" si="2"/>
        <v>43400.419189814813</v>
      </c>
      <c r="X8" s="9">
        <f t="shared" si="3"/>
        <v>1.1770833334594499E-2</v>
      </c>
      <c r="Y8" s="9">
        <f t="shared" si="4"/>
        <v>1.1770833334594499E-2</v>
      </c>
      <c r="Z8" s="10"/>
      <c r="AA8" s="10">
        <f t="shared" si="5"/>
        <v>0</v>
      </c>
      <c r="AB8" s="10">
        <f t="shared" si="6"/>
        <v>1.1342592624714598E-3</v>
      </c>
      <c r="AC8" s="10"/>
      <c r="AD8" s="10"/>
      <c r="AE8" s="71">
        <f t="shared" si="7"/>
        <v>43400.418749999997</v>
      </c>
      <c r="AF8" s="71">
        <f t="shared" si="8"/>
        <v>43400.431944444441</v>
      </c>
      <c r="AG8" s="26" t="str">
        <f t="shared" si="9"/>
        <v>43400.4187543400.4319444444</v>
      </c>
      <c r="AH8" s="26" t="e">
        <f>VLOOKUP(AG8,simple_survey!$M$841:$N$1083,2,FALSE)</f>
        <v>#N/A</v>
      </c>
    </row>
    <row r="9" spans="1:36" s="7" customFormat="1" hidden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43400.420671296299</v>
      </c>
      <c r="E9" s="3">
        <v>6886</v>
      </c>
      <c r="F9" s="3" t="s">
        <v>93</v>
      </c>
      <c r="G9" s="3">
        <v>0</v>
      </c>
      <c r="H9" s="3">
        <v>1200</v>
      </c>
      <c r="I9" s="3">
        <v>6</v>
      </c>
      <c r="J9" s="3">
        <v>4</v>
      </c>
      <c r="K9" s="3"/>
      <c r="L9" s="2">
        <v>43400.426469907405</v>
      </c>
      <c r="M9" s="2">
        <v>43400.431481481479</v>
      </c>
      <c r="N9" s="3" t="s">
        <v>46</v>
      </c>
      <c r="O9" s="3" t="s">
        <v>47</v>
      </c>
      <c r="P9" s="3" t="s">
        <v>19</v>
      </c>
      <c r="Q9" s="3" t="s">
        <v>20</v>
      </c>
      <c r="R9" s="2">
        <v>43400.425868055558</v>
      </c>
      <c r="S9" s="2">
        <v>43400.425868055558</v>
      </c>
      <c r="T9" s="2">
        <v>43400.436145833337</v>
      </c>
      <c r="U9" s="2">
        <v>43400.436145833337</v>
      </c>
      <c r="V9" s="3"/>
      <c r="W9" s="8">
        <f t="shared" si="2"/>
        <v>43400.420671296299</v>
      </c>
      <c r="X9" s="9">
        <f t="shared" si="3"/>
        <v>5.0115740741603076E-3</v>
      </c>
      <c r="Y9" s="9">
        <f t="shared" si="4"/>
        <v>2.0046296296641231E-2</v>
      </c>
      <c r="Z9" s="10"/>
      <c r="AA9" s="10">
        <f t="shared" si="5"/>
        <v>6.0185184702277184E-4</v>
      </c>
      <c r="AB9" s="10">
        <f t="shared" si="6"/>
        <v>5.798611106001772E-3</v>
      </c>
      <c r="AC9" s="10"/>
      <c r="AD9" s="10"/>
      <c r="AE9" s="71">
        <f t="shared" si="7"/>
        <v>43400.420138888891</v>
      </c>
      <c r="AF9" s="71">
        <f t="shared" si="8"/>
        <v>43400.431250000001</v>
      </c>
      <c r="AG9" s="26" t="str">
        <f t="shared" si="9"/>
        <v>43400.420138888943400.43125</v>
      </c>
      <c r="AH9" s="26" t="e">
        <f>VLOOKUP(AG9,simple_survey!$M$841:$N$1083,2,FALSE)</f>
        <v>#N/A</v>
      </c>
    </row>
    <row r="10" spans="1:36" s="7" customFormat="1" hidden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43400.421249999999</v>
      </c>
      <c r="E10" s="3">
        <v>6887</v>
      </c>
      <c r="F10" s="3" t="s">
        <v>93</v>
      </c>
      <c r="G10" s="3">
        <v>0</v>
      </c>
      <c r="H10" s="3">
        <v>822</v>
      </c>
      <c r="I10" s="3">
        <v>4</v>
      </c>
      <c r="J10" s="3">
        <v>1</v>
      </c>
      <c r="K10" s="3"/>
      <c r="L10" s="2">
        <v>43400.423333333332</v>
      </c>
      <c r="M10" s="2">
        <v>43400.426458333335</v>
      </c>
      <c r="N10" s="3" t="s">
        <v>63</v>
      </c>
      <c r="O10" s="3" t="s">
        <v>64</v>
      </c>
      <c r="P10" s="3" t="s">
        <v>72</v>
      </c>
      <c r="Q10" s="3" t="s">
        <v>73</v>
      </c>
      <c r="R10" s="2">
        <v>43400.422812500001</v>
      </c>
      <c r="S10" s="2">
        <v>43400.424525462964</v>
      </c>
      <c r="T10" s="2">
        <v>43400.428553240738</v>
      </c>
      <c r="U10" s="2">
        <v>43400.433055555557</v>
      </c>
      <c r="V10" s="3"/>
      <c r="W10" s="8">
        <f t="shared" si="2"/>
        <v>43400.421249999999</v>
      </c>
      <c r="X10" s="9">
        <f t="shared" si="3"/>
        <v>3.125000002910383E-3</v>
      </c>
      <c r="Y10" s="9">
        <f t="shared" si="4"/>
        <v>3.125000002910383E-3</v>
      </c>
      <c r="Z10" s="10"/>
      <c r="AA10" s="10">
        <f t="shared" si="5"/>
        <v>5.2083333139307797E-4</v>
      </c>
      <c r="AB10" s="10">
        <f t="shared" si="6"/>
        <v>2.0833333328482695E-3</v>
      </c>
      <c r="AC10" s="10"/>
      <c r="AD10" s="10"/>
      <c r="AE10" s="71">
        <f t="shared" si="7"/>
        <v>43400.42083333333</v>
      </c>
      <c r="AF10" s="71">
        <f t="shared" si="8"/>
        <v>43400.426388888889</v>
      </c>
      <c r="AG10" s="26" t="str">
        <f t="shared" si="9"/>
        <v>43400.420833333343400.4263888889</v>
      </c>
      <c r="AH10" s="26" t="e">
        <f>VLOOKUP(AG10,simple_survey!$M$841:$N$1083,2,FALSE)</f>
        <v>#N/A</v>
      </c>
    </row>
    <row r="11" spans="1:36" s="7" customFormat="1" hidden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2">
        <v>43400.421944444446</v>
      </c>
      <c r="E11" s="3">
        <v>6889</v>
      </c>
      <c r="F11" s="3" t="s">
        <v>93</v>
      </c>
      <c r="G11" s="3">
        <v>0</v>
      </c>
      <c r="H11" s="3">
        <v>367</v>
      </c>
      <c r="I11" s="3">
        <v>9</v>
      </c>
      <c r="J11" s="3">
        <v>1</v>
      </c>
      <c r="K11" s="3"/>
      <c r="L11" s="2">
        <v>43400.425625000003</v>
      </c>
      <c r="M11" s="2">
        <v>43400.432673611111</v>
      </c>
      <c r="N11" s="3" t="s">
        <v>68</v>
      </c>
      <c r="O11" s="3" t="s">
        <v>69</v>
      </c>
      <c r="P11" s="3" t="s">
        <v>29</v>
      </c>
      <c r="Q11" s="3" t="s">
        <v>30</v>
      </c>
      <c r="R11" s="2">
        <v>43400.425462962965</v>
      </c>
      <c r="S11" s="2">
        <v>43400.425462962965</v>
      </c>
      <c r="T11" s="2">
        <v>43400.432476851849</v>
      </c>
      <c r="U11" s="2">
        <v>43400.432476851849</v>
      </c>
      <c r="V11" s="3"/>
      <c r="W11" s="8">
        <f t="shared" si="2"/>
        <v>43400.421944444446</v>
      </c>
      <c r="X11" s="9">
        <f t="shared" si="3"/>
        <v>7.0486111071659252E-3</v>
      </c>
      <c r="Y11" s="9">
        <f t="shared" si="4"/>
        <v>7.0486111071659252E-3</v>
      </c>
      <c r="Z11" s="10"/>
      <c r="AA11" s="10">
        <f t="shared" si="5"/>
        <v>1.6203703853534535E-4</v>
      </c>
      <c r="AB11" s="10">
        <f t="shared" si="6"/>
        <v>3.6805555573664606E-3</v>
      </c>
      <c r="AC11" s="10"/>
      <c r="AD11" s="10"/>
      <c r="AE11" s="71">
        <f t="shared" si="7"/>
        <v>43400.421527777777</v>
      </c>
      <c r="AF11" s="71">
        <f t="shared" si="8"/>
        <v>43400.432638888888</v>
      </c>
      <c r="AG11" s="26" t="str">
        <f t="shared" si="9"/>
        <v>43400.421527777843400.4326388889</v>
      </c>
      <c r="AH11" s="26" t="e">
        <f>VLOOKUP(AG11,simple_survey!$M$841:$N$1083,2,FALSE)</f>
        <v>#N/A</v>
      </c>
    </row>
    <row r="12" spans="1:36" s="7" customFormat="1" hidden="1" x14ac:dyDescent="0.4">
      <c r="A12" s="16" t="str">
        <f t="shared" si="0"/>
        <v>-</v>
      </c>
      <c r="B12" s="16" t="str">
        <f t="shared" si="1"/>
        <v>-</v>
      </c>
      <c r="C12" s="7">
        <v>10</v>
      </c>
      <c r="D12" s="2">
        <v>43400.426793981482</v>
      </c>
      <c r="E12" s="3">
        <v>6892</v>
      </c>
      <c r="F12" s="3" t="s">
        <v>33</v>
      </c>
      <c r="G12" s="3">
        <v>4084</v>
      </c>
      <c r="H12" s="3">
        <v>1257</v>
      </c>
      <c r="I12" s="3">
        <v>1</v>
      </c>
      <c r="J12" s="3">
        <v>2</v>
      </c>
      <c r="K12" s="3"/>
      <c r="L12" s="2">
        <v>43400.431319444448</v>
      </c>
      <c r="M12" s="2">
        <v>43400.439733796295</v>
      </c>
      <c r="N12" s="3" t="s">
        <v>23</v>
      </c>
      <c r="O12" s="3" t="s">
        <v>24</v>
      </c>
      <c r="P12" s="3" t="s">
        <v>19</v>
      </c>
      <c r="Q12" s="3" t="s">
        <v>20</v>
      </c>
      <c r="R12" s="2">
        <v>43400.428576388891</v>
      </c>
      <c r="S12" s="2">
        <v>43400.430231481485</v>
      </c>
      <c r="T12" s="2">
        <v>43400.435856481483</v>
      </c>
      <c r="U12" s="2">
        <v>43400.439155092594</v>
      </c>
      <c r="V12" s="3"/>
      <c r="W12" s="8">
        <f t="shared" si="2"/>
        <v>43400.426793981482</v>
      </c>
      <c r="X12" s="9">
        <f t="shared" si="3"/>
        <v>8.4143518470227718E-3</v>
      </c>
      <c r="Y12" s="9">
        <f t="shared" si="4"/>
        <v>1.6828703694045544E-2</v>
      </c>
      <c r="Z12" s="10"/>
      <c r="AA12" s="10">
        <f t="shared" si="5"/>
        <v>2.7430555564933456E-3</v>
      </c>
      <c r="AB12" s="10">
        <f t="shared" si="6"/>
        <v>4.5254629658302292E-3</v>
      </c>
      <c r="AC12" s="10"/>
      <c r="AD12" s="10"/>
      <c r="AE12" s="71">
        <f t="shared" si="7"/>
        <v>43400.426388888889</v>
      </c>
      <c r="AF12" s="71">
        <f t="shared" si="8"/>
        <v>43400.439583333333</v>
      </c>
      <c r="AG12" s="26" t="str">
        <f t="shared" si="9"/>
        <v>43400.426388888943400.4395833333</v>
      </c>
      <c r="AH12" s="26" t="e">
        <f>VLOOKUP(AG12,simple_survey!$M$841:$N$1083,2,FALSE)</f>
        <v>#N/A</v>
      </c>
    </row>
    <row r="13" spans="1:36" s="7" customFormat="1" hidden="1" x14ac:dyDescent="0.4">
      <c r="A13" s="16" t="str">
        <f t="shared" si="0"/>
        <v>-</v>
      </c>
      <c r="B13" s="16" t="str">
        <f t="shared" si="1"/>
        <v>-</v>
      </c>
      <c r="C13" s="7">
        <v>10</v>
      </c>
      <c r="D13" s="2">
        <v>43400.42695601852</v>
      </c>
      <c r="E13" s="3">
        <v>6893</v>
      </c>
      <c r="F13" s="3" t="s">
        <v>33</v>
      </c>
      <c r="G13" s="3">
        <v>1338</v>
      </c>
      <c r="H13" s="3">
        <v>595</v>
      </c>
      <c r="I13" s="3">
        <v>1</v>
      </c>
      <c r="J13" s="3">
        <v>1</v>
      </c>
      <c r="K13" s="3"/>
      <c r="L13" s="2">
        <v>43400.435856481483</v>
      </c>
      <c r="M13" s="2">
        <v>43400.445243055554</v>
      </c>
      <c r="N13" s="3" t="s">
        <v>65</v>
      </c>
      <c r="O13" s="3" t="s">
        <v>66</v>
      </c>
      <c r="P13" s="3" t="s">
        <v>43</v>
      </c>
      <c r="Q13" s="3" t="s">
        <v>44</v>
      </c>
      <c r="R13" s="2">
        <v>43400.432210648149</v>
      </c>
      <c r="S13" s="2">
        <v>43400.434050925927</v>
      </c>
      <c r="T13" s="2">
        <v>43400.444189814814</v>
      </c>
      <c r="U13" s="2">
        <v>43400.446377314816</v>
      </c>
      <c r="V13" s="3"/>
      <c r="W13" s="8">
        <f t="shared" si="2"/>
        <v>43400.42695601852</v>
      </c>
      <c r="X13" s="9">
        <f t="shared" si="3"/>
        <v>9.3865740709588863E-3</v>
      </c>
      <c r="Y13" s="9">
        <f t="shared" si="4"/>
        <v>9.3865740709588863E-3</v>
      </c>
      <c r="Z13" s="10"/>
      <c r="AA13" s="10">
        <f t="shared" si="5"/>
        <v>3.645833334303461E-3</v>
      </c>
      <c r="AB13" s="10">
        <f t="shared" si="6"/>
        <v>8.9004629626288079E-3</v>
      </c>
      <c r="AC13" s="10"/>
      <c r="AD13" s="10"/>
      <c r="AE13" s="71">
        <f t="shared" si="7"/>
        <v>43400.426388888889</v>
      </c>
      <c r="AF13" s="71">
        <f t="shared" si="8"/>
        <v>43400.445138888892</v>
      </c>
      <c r="AG13" s="26" t="str">
        <f t="shared" si="9"/>
        <v>43400.426388888943400.4451388889</v>
      </c>
      <c r="AH13" s="26" t="e">
        <f>VLOOKUP(AG13,simple_survey!$M$841:$N$1083,2,FALSE)</f>
        <v>#N/A</v>
      </c>
    </row>
    <row r="14" spans="1:36" s="7" customFormat="1" hidden="1" x14ac:dyDescent="0.4">
      <c r="A14" s="16" t="str">
        <f>IF(V14&gt;0, "★", "-")</f>
        <v>-</v>
      </c>
      <c r="B14" s="16" t="str">
        <f>IF(K14&gt;0, "☆", "-")</f>
        <v>-</v>
      </c>
      <c r="C14" s="7">
        <v>10</v>
      </c>
      <c r="D14" s="2">
        <v>43400.427129629628</v>
      </c>
      <c r="E14" s="3">
        <v>6894</v>
      </c>
      <c r="F14" s="3" t="s">
        <v>94</v>
      </c>
      <c r="G14" s="3">
        <v>0</v>
      </c>
      <c r="H14" s="3">
        <v>872</v>
      </c>
      <c r="I14" s="3">
        <v>8</v>
      </c>
      <c r="J14" s="3">
        <v>1</v>
      </c>
      <c r="K14" s="3"/>
      <c r="L14" s="2">
        <v>43400.429722222223</v>
      </c>
      <c r="M14" s="2">
        <v>43400.434259259258</v>
      </c>
      <c r="N14" s="3" t="s">
        <v>63</v>
      </c>
      <c r="O14" s="3" t="s">
        <v>64</v>
      </c>
      <c r="P14" s="3" t="s">
        <v>76</v>
      </c>
      <c r="Q14" s="3" t="s">
        <v>77</v>
      </c>
      <c r="R14" s="2">
        <v>43400.429884259262</v>
      </c>
      <c r="S14" s="2">
        <v>43400.429942129631</v>
      </c>
      <c r="T14" s="2">
        <v>43400.435439814813</v>
      </c>
      <c r="U14" s="2">
        <v>43400.436909722222</v>
      </c>
      <c r="V14" s="3"/>
      <c r="W14" s="8">
        <f t="shared" si="2"/>
        <v>43400.427129629628</v>
      </c>
      <c r="X14" s="9">
        <f t="shared" si="3"/>
        <v>4.537037035333924E-3</v>
      </c>
      <c r="Y14" s="9">
        <f t="shared" si="4"/>
        <v>4.537037035333924E-3</v>
      </c>
      <c r="Z14" s="10"/>
      <c r="AA14" s="10">
        <f t="shared" si="5"/>
        <v>0</v>
      </c>
      <c r="AB14" s="10">
        <f t="shared" si="6"/>
        <v>2.5925925947376527E-3</v>
      </c>
      <c r="AC14" s="10"/>
      <c r="AD14" s="10"/>
      <c r="AE14" s="71">
        <f t="shared" si="7"/>
        <v>43400.427083333336</v>
      </c>
      <c r="AF14" s="71">
        <f t="shared" si="8"/>
        <v>43400.434027777781</v>
      </c>
      <c r="AG14" s="26" t="str">
        <f t="shared" si="9"/>
        <v>43400.427083333343400.4340277778</v>
      </c>
      <c r="AH14" s="26" t="e">
        <f>VLOOKUP(AG14,simple_survey!$M$841:$N$1083,2,FALSE)</f>
        <v>#N/A</v>
      </c>
    </row>
    <row r="15" spans="1:36" s="7" customFormat="1" hidden="1" x14ac:dyDescent="0.4">
      <c r="A15" s="16" t="str">
        <f t="shared" si="0"/>
        <v>-</v>
      </c>
      <c r="B15" s="16" t="str">
        <f t="shared" si="1"/>
        <v>-</v>
      </c>
      <c r="C15" s="7">
        <v>10</v>
      </c>
      <c r="D15" s="2">
        <v>43400.427627314813</v>
      </c>
      <c r="E15" s="3">
        <v>6895</v>
      </c>
      <c r="F15" s="3" t="s">
        <v>18</v>
      </c>
      <c r="G15" s="3">
        <v>3457</v>
      </c>
      <c r="H15" s="3">
        <v>780</v>
      </c>
      <c r="I15" s="3">
        <v>8</v>
      </c>
      <c r="J15" s="3">
        <v>1</v>
      </c>
      <c r="K15" s="3"/>
      <c r="L15" s="2">
        <v>43400.432268518518</v>
      </c>
      <c r="M15" s="2">
        <v>43400.435694444444</v>
      </c>
      <c r="N15" s="3" t="s">
        <v>37</v>
      </c>
      <c r="O15" s="3" t="s">
        <v>38</v>
      </c>
      <c r="P15" s="3" t="s">
        <v>21</v>
      </c>
      <c r="Q15" s="3" t="s">
        <v>22</v>
      </c>
      <c r="R15" s="2">
        <v>43400.435104166667</v>
      </c>
      <c r="S15" s="2">
        <v>43400.435104166667</v>
      </c>
      <c r="T15" s="2">
        <v>43400.439444444448</v>
      </c>
      <c r="U15" s="2">
        <v>43400.439444444448</v>
      </c>
      <c r="V15" s="3"/>
      <c r="W15" s="8">
        <f t="shared" si="2"/>
        <v>43400.427627314813</v>
      </c>
      <c r="X15" s="9">
        <f t="shared" si="3"/>
        <v>3.425925926421769E-3</v>
      </c>
      <c r="Y15" s="9">
        <f t="shared" si="4"/>
        <v>3.425925926421769E-3</v>
      </c>
      <c r="Z15" s="10"/>
      <c r="AA15" s="10">
        <f t="shared" si="5"/>
        <v>0</v>
      </c>
      <c r="AB15" s="10">
        <f t="shared" si="6"/>
        <v>4.6412037045229226E-3</v>
      </c>
      <c r="AC15" s="10"/>
      <c r="AD15" s="10"/>
      <c r="AE15" s="71">
        <f t="shared" si="7"/>
        <v>43400.427083333336</v>
      </c>
      <c r="AF15" s="71">
        <f t="shared" si="8"/>
        <v>43400.435416666667</v>
      </c>
      <c r="AG15" s="26" t="str">
        <f t="shared" si="9"/>
        <v>43400.427083333343400.4354166667</v>
      </c>
      <c r="AH15" s="26" t="e">
        <f>VLOOKUP(AG15,simple_survey!$M$841:$N$1083,2,FALSE)</f>
        <v>#N/A</v>
      </c>
    </row>
    <row r="16" spans="1:36" s="7" customFormat="1" hidden="1" x14ac:dyDescent="0.4">
      <c r="A16" s="16" t="str">
        <f t="shared" si="0"/>
        <v>-</v>
      </c>
      <c r="B16" s="16" t="str">
        <f t="shared" si="1"/>
        <v>-</v>
      </c>
      <c r="C16" s="7">
        <v>10</v>
      </c>
      <c r="D16" s="2">
        <v>43400.429803240739</v>
      </c>
      <c r="E16" s="3">
        <v>6896</v>
      </c>
      <c r="F16" s="3" t="s">
        <v>33</v>
      </c>
      <c r="G16" s="3">
        <v>1340</v>
      </c>
      <c r="H16" s="3">
        <v>837</v>
      </c>
      <c r="I16" s="3">
        <v>1</v>
      </c>
      <c r="J16" s="3">
        <v>1</v>
      </c>
      <c r="K16" s="3"/>
      <c r="L16" s="2">
        <v>43400.435763888891</v>
      </c>
      <c r="M16" s="2">
        <v>43400.439629629633</v>
      </c>
      <c r="N16" s="3" t="s">
        <v>65</v>
      </c>
      <c r="O16" s="3" t="s">
        <v>66</v>
      </c>
      <c r="P16" s="3" t="s">
        <v>19</v>
      </c>
      <c r="Q16" s="3" t="s">
        <v>20</v>
      </c>
      <c r="R16" s="2">
        <v>43400.433703703704</v>
      </c>
      <c r="S16" s="2">
        <v>43400.433703703704</v>
      </c>
      <c r="T16" s="2">
        <v>43400.438460648147</v>
      </c>
      <c r="U16" s="2">
        <v>43400.438460648147</v>
      </c>
      <c r="V16" s="3"/>
      <c r="W16" s="8">
        <f t="shared" si="2"/>
        <v>43400.429803240739</v>
      </c>
      <c r="X16" s="9">
        <f t="shared" si="3"/>
        <v>3.8657407421851531E-3</v>
      </c>
      <c r="Y16" s="9">
        <f t="shared" si="4"/>
        <v>3.8657407421851531E-3</v>
      </c>
      <c r="Z16" s="10"/>
      <c r="AA16" s="10">
        <f t="shared" si="5"/>
        <v>2.0601851865649223E-3</v>
      </c>
      <c r="AB16" s="10">
        <f t="shared" si="6"/>
        <v>5.9606481518130749E-3</v>
      </c>
      <c r="AC16" s="10"/>
      <c r="AD16" s="10"/>
      <c r="AE16" s="71">
        <f t="shared" si="7"/>
        <v>43400.429166666669</v>
      </c>
      <c r="AF16" s="71">
        <f t="shared" si="8"/>
        <v>43400.439583333333</v>
      </c>
      <c r="AG16" s="26" t="str">
        <f t="shared" si="9"/>
        <v>43400.429166666743400.4395833333</v>
      </c>
      <c r="AH16" s="26" t="e">
        <f>VLOOKUP(AG16,simple_survey!$M$841:$N$1083,2,FALSE)</f>
        <v>#N/A</v>
      </c>
    </row>
    <row r="17" spans="1:38" s="7" customFormat="1" hidden="1" x14ac:dyDescent="0.4">
      <c r="A17" s="16" t="str">
        <f t="shared" si="0"/>
        <v>-</v>
      </c>
      <c r="B17" s="16" t="str">
        <f t="shared" si="1"/>
        <v>-</v>
      </c>
      <c r="C17" s="7">
        <v>10</v>
      </c>
      <c r="D17" s="2">
        <v>43400.432233796295</v>
      </c>
      <c r="E17" s="3">
        <v>6897</v>
      </c>
      <c r="F17" s="3" t="s">
        <v>33</v>
      </c>
      <c r="G17" s="3">
        <v>4147</v>
      </c>
      <c r="H17" s="3">
        <v>1184</v>
      </c>
      <c r="I17" s="3">
        <v>5</v>
      </c>
      <c r="J17" s="3">
        <v>3</v>
      </c>
      <c r="K17" s="3"/>
      <c r="L17" s="2">
        <v>43400.437164351853</v>
      </c>
      <c r="M17" s="2">
        <v>43400.451655092591</v>
      </c>
      <c r="N17" s="3" t="s">
        <v>80</v>
      </c>
      <c r="O17" s="3" t="s">
        <v>81</v>
      </c>
      <c r="P17" s="3" t="s">
        <v>37</v>
      </c>
      <c r="Q17" s="3" t="s">
        <v>38</v>
      </c>
      <c r="R17" s="2">
        <v>43400.437395833331</v>
      </c>
      <c r="S17" s="2">
        <v>43400.437395833331</v>
      </c>
      <c r="T17" s="2">
        <v>43400.449606481481</v>
      </c>
      <c r="U17" s="2">
        <v>43400.449606481481</v>
      </c>
      <c r="V17" s="3"/>
      <c r="W17" s="8">
        <f t="shared" si="2"/>
        <v>43400.432233796295</v>
      </c>
      <c r="X17" s="9">
        <f t="shared" si="3"/>
        <v>1.449074073752854E-2</v>
      </c>
      <c r="Y17" s="9">
        <f t="shared" si="4"/>
        <v>4.3472222212585621E-2</v>
      </c>
      <c r="Z17" s="10"/>
      <c r="AA17" s="10">
        <f t="shared" si="5"/>
        <v>0</v>
      </c>
      <c r="AB17" s="10">
        <f t="shared" si="6"/>
        <v>4.9305555585306138E-3</v>
      </c>
      <c r="AC17" s="10"/>
      <c r="AD17" s="10"/>
      <c r="AE17" s="71">
        <f t="shared" si="7"/>
        <v>43400.431944444441</v>
      </c>
      <c r="AF17" s="71">
        <f t="shared" si="8"/>
        <v>43400.451388888891</v>
      </c>
      <c r="AG17" s="26" t="str">
        <f t="shared" si="9"/>
        <v>43400.431944444443400.4513888889</v>
      </c>
      <c r="AH17" s="26" t="e">
        <f>VLOOKUP(AG17,simple_survey!$M$841:$N$1083,2,FALSE)</f>
        <v>#N/A</v>
      </c>
    </row>
    <row r="18" spans="1:38" s="7" customFormat="1" hidden="1" x14ac:dyDescent="0.4">
      <c r="A18" s="16" t="str">
        <f>IF(V18&gt;0, "★", "-")</f>
        <v>-</v>
      </c>
      <c r="B18" s="16" t="str">
        <f>IF(K18&gt;0, "☆", "-")</f>
        <v>-</v>
      </c>
      <c r="C18" s="7">
        <v>10</v>
      </c>
      <c r="D18" s="2">
        <v>43400.434606481482</v>
      </c>
      <c r="E18" s="3">
        <v>6898</v>
      </c>
      <c r="F18" s="3" t="s">
        <v>93</v>
      </c>
      <c r="G18" s="3">
        <v>0</v>
      </c>
      <c r="H18" s="3">
        <v>918</v>
      </c>
      <c r="I18" s="3">
        <v>6</v>
      </c>
      <c r="J18" s="3">
        <v>1</v>
      </c>
      <c r="K18" s="3"/>
      <c r="L18" s="2">
        <v>43400.437013888892</v>
      </c>
      <c r="M18" s="2">
        <v>43400.43986111111</v>
      </c>
      <c r="N18" s="3" t="s">
        <v>72</v>
      </c>
      <c r="O18" s="3" t="s">
        <v>73</v>
      </c>
      <c r="P18" s="3" t="s">
        <v>53</v>
      </c>
      <c r="Q18" s="3" t="s">
        <v>54</v>
      </c>
      <c r="R18" s="2">
        <v>43400.436851851853</v>
      </c>
      <c r="S18" s="2">
        <v>43400.436851851853</v>
      </c>
      <c r="T18" s="2">
        <v>43400.440787037034</v>
      </c>
      <c r="U18" s="2">
        <v>43400.440787037034</v>
      </c>
      <c r="V18" s="3"/>
      <c r="W18" s="8">
        <f t="shared" si="2"/>
        <v>43400.434606481482</v>
      </c>
      <c r="X18" s="9">
        <f t="shared" si="3"/>
        <v>2.8472222184063867E-3</v>
      </c>
      <c r="Y18" s="9">
        <f t="shared" si="4"/>
        <v>2.8472222184063867E-3</v>
      </c>
      <c r="Z18" s="10"/>
      <c r="AA18" s="10">
        <f t="shared" si="5"/>
        <v>1.6203703853534535E-4</v>
      </c>
      <c r="AB18" s="10">
        <f t="shared" si="6"/>
        <v>2.4074074099189602E-3</v>
      </c>
      <c r="AC18" s="10"/>
      <c r="AD18" s="10"/>
      <c r="AE18" s="71">
        <f t="shared" si="7"/>
        <v>43400.434027777781</v>
      </c>
      <c r="AF18" s="71">
        <f t="shared" si="8"/>
        <v>43400.439583333333</v>
      </c>
      <c r="AG18" s="26" t="str">
        <f t="shared" si="9"/>
        <v>43400.434027777843400.4395833333</v>
      </c>
      <c r="AH18" s="26" t="e">
        <f>VLOOKUP(AG18,simple_survey!$M$841:$N$1083,2,FALSE)</f>
        <v>#N/A</v>
      </c>
      <c r="AJ18" s="8"/>
    </row>
    <row r="19" spans="1:38" s="7" customFormat="1" hidden="1" x14ac:dyDescent="0.4">
      <c r="A19" s="16" t="str">
        <f>IF(V19&gt;0, "★", "-")</f>
        <v>-</v>
      </c>
      <c r="B19" s="16" t="str">
        <f>IF(K19&gt;0, "☆", "-")</f>
        <v>-</v>
      </c>
      <c r="C19" s="7">
        <v>10</v>
      </c>
      <c r="D19" s="2">
        <v>43400.435046296298</v>
      </c>
      <c r="E19" s="3">
        <v>6899</v>
      </c>
      <c r="F19" s="3" t="s">
        <v>33</v>
      </c>
      <c r="G19" s="3">
        <v>2856</v>
      </c>
      <c r="H19" s="3">
        <v>348</v>
      </c>
      <c r="I19" s="3">
        <v>9</v>
      </c>
      <c r="J19" s="3">
        <v>1</v>
      </c>
      <c r="K19" s="3"/>
      <c r="L19" s="2">
        <v>43400.437638888892</v>
      </c>
      <c r="M19" s="2">
        <v>43400.447210648148</v>
      </c>
      <c r="N19" s="3" t="s">
        <v>23</v>
      </c>
      <c r="O19" s="3" t="s">
        <v>24</v>
      </c>
      <c r="P19" s="3" t="s">
        <v>34</v>
      </c>
      <c r="Q19" s="3" t="s">
        <v>35</v>
      </c>
      <c r="R19" s="2">
        <v>43400.436608796299</v>
      </c>
      <c r="S19" s="2">
        <v>43400.437199074076</v>
      </c>
      <c r="T19" s="2">
        <v>43400.442708333336</v>
      </c>
      <c r="U19" s="2">
        <v>43400.444236111114</v>
      </c>
      <c r="V19" s="3"/>
      <c r="W19" s="8">
        <f t="shared" si="2"/>
        <v>43400.435046296298</v>
      </c>
      <c r="X19" s="9">
        <f t="shared" si="3"/>
        <v>9.5717592557775788E-3</v>
      </c>
      <c r="Y19" s="9">
        <f t="shared" si="4"/>
        <v>9.5717592557775788E-3</v>
      </c>
      <c r="Z19" s="10"/>
      <c r="AA19" s="10">
        <f t="shared" si="5"/>
        <v>1.0300925932824612E-3</v>
      </c>
      <c r="AB19" s="10">
        <f t="shared" si="6"/>
        <v>2.5925925947376527E-3</v>
      </c>
      <c r="AC19" s="10"/>
      <c r="AD19" s="10"/>
      <c r="AE19" s="71">
        <f t="shared" si="7"/>
        <v>43400.43472222222</v>
      </c>
      <c r="AF19" s="71">
        <f t="shared" si="8"/>
        <v>43400.446527777778</v>
      </c>
      <c r="AG19" s="26" t="str">
        <f t="shared" si="9"/>
        <v>43400.434722222243400.4465277778</v>
      </c>
      <c r="AH19" s="26" t="e">
        <f>VLOOKUP(AG19,simple_survey!$M$841:$N$1083,2,FALSE)</f>
        <v>#N/A</v>
      </c>
      <c r="AJ19" s="8"/>
    </row>
    <row r="20" spans="1:38" s="7" customFormat="1" x14ac:dyDescent="0.4">
      <c r="A20" s="16" t="str">
        <f>IF(V20&gt;0, "★", "-")</f>
        <v>★</v>
      </c>
      <c r="B20" s="16" t="str">
        <f>IF(K20&gt;0, "☆", "-")</f>
        <v>-</v>
      </c>
      <c r="C20" s="7">
        <v>10</v>
      </c>
      <c r="D20" s="2">
        <v>43400.437395833331</v>
      </c>
      <c r="E20" s="3">
        <v>6901</v>
      </c>
      <c r="F20" s="3" t="s">
        <v>33</v>
      </c>
      <c r="G20" s="3">
        <v>3869</v>
      </c>
      <c r="H20" s="3">
        <v>488</v>
      </c>
      <c r="I20" s="3">
        <v>2</v>
      </c>
      <c r="J20" s="3">
        <v>2</v>
      </c>
      <c r="K20" s="3"/>
      <c r="L20" s="2">
        <v>43400.457719907405</v>
      </c>
      <c r="M20" s="2">
        <v>43400.467731481483</v>
      </c>
      <c r="N20" s="3" t="s">
        <v>65</v>
      </c>
      <c r="O20" s="3" t="s">
        <v>66</v>
      </c>
      <c r="P20" s="3" t="s">
        <v>70</v>
      </c>
      <c r="Q20" s="3" t="s">
        <v>71</v>
      </c>
      <c r="R20" s="2">
        <v>43400.45821759259</v>
      </c>
      <c r="S20" s="2">
        <v>43400.45821759259</v>
      </c>
      <c r="T20" s="2">
        <v>43400.469074074077</v>
      </c>
      <c r="U20" s="2">
        <v>43400.471041666664</v>
      </c>
      <c r="V20" s="2">
        <v>43400.45821759259</v>
      </c>
      <c r="W20" s="8">
        <f t="shared" si="2"/>
        <v>43400.45821759259</v>
      </c>
      <c r="X20" s="9">
        <f t="shared" si="3"/>
        <v>1.0011574078816921E-2</v>
      </c>
      <c r="Y20" s="9">
        <f t="shared" si="4"/>
        <v>2.0023148157633841E-2</v>
      </c>
      <c r="Z20" s="10"/>
      <c r="AA20" s="10">
        <f t="shared" si="5"/>
        <v>0</v>
      </c>
      <c r="AB20" s="10">
        <f t="shared" si="6"/>
        <v>0</v>
      </c>
      <c r="AC20" s="10"/>
      <c r="AD20" s="10"/>
      <c r="AE20" s="71">
        <f t="shared" si="7"/>
        <v>43400.436805555553</v>
      </c>
      <c r="AF20" s="71">
        <f t="shared" si="8"/>
        <v>43400.467361111114</v>
      </c>
      <c r="AG20" s="26" t="str">
        <f t="shared" si="9"/>
        <v>43400.436805555643400.4673611111</v>
      </c>
      <c r="AH20" s="26" t="e">
        <f>VLOOKUP(AG20,simple_survey!$M$841:$N$1083,2,FALSE)</f>
        <v>#N/A</v>
      </c>
    </row>
    <row r="21" spans="1:38" s="7" customFormat="1" hidden="1" x14ac:dyDescent="0.4">
      <c r="A21" s="16" t="str">
        <f t="shared" si="0"/>
        <v>-</v>
      </c>
      <c r="B21" s="16" t="str">
        <f t="shared" si="1"/>
        <v>-</v>
      </c>
      <c r="C21" s="7">
        <v>10</v>
      </c>
      <c r="D21" s="2">
        <v>43400.437604166669</v>
      </c>
      <c r="E21" s="3">
        <v>6902</v>
      </c>
      <c r="F21" s="3" t="s">
        <v>18</v>
      </c>
      <c r="G21" s="3">
        <v>3588</v>
      </c>
      <c r="H21" s="3">
        <v>1246</v>
      </c>
      <c r="I21" s="3">
        <v>5</v>
      </c>
      <c r="J21" s="3">
        <v>1</v>
      </c>
      <c r="K21" s="3"/>
      <c r="L21" s="2">
        <v>43400.440486111111</v>
      </c>
      <c r="M21" s="2">
        <v>43400.448182870372</v>
      </c>
      <c r="N21" s="3" t="s">
        <v>41</v>
      </c>
      <c r="O21" s="3" t="s">
        <v>42</v>
      </c>
      <c r="P21" s="3" t="s">
        <v>65</v>
      </c>
      <c r="Q21" s="3" t="s">
        <v>66</v>
      </c>
      <c r="R21" s="2">
        <v>43400.440520833334</v>
      </c>
      <c r="S21" s="2">
        <v>43400.440520833334</v>
      </c>
      <c r="T21" s="2">
        <v>43400.45076388889</v>
      </c>
      <c r="U21" s="2">
        <v>43400.45076388889</v>
      </c>
      <c r="V21" s="3"/>
      <c r="W21" s="8">
        <f t="shared" si="2"/>
        <v>43400.437604166669</v>
      </c>
      <c r="X21" s="9">
        <f t="shared" si="3"/>
        <v>7.6967592613073066E-3</v>
      </c>
      <c r="Y21" s="9">
        <f t="shared" si="4"/>
        <v>7.6967592613073066E-3</v>
      </c>
      <c r="Z21" s="10"/>
      <c r="AA21" s="10">
        <f t="shared" si="5"/>
        <v>0</v>
      </c>
      <c r="AB21" s="10">
        <f t="shared" si="6"/>
        <v>2.8819444414693862E-3</v>
      </c>
      <c r="AC21" s="10"/>
      <c r="AD21" s="10"/>
      <c r="AE21" s="71">
        <f t="shared" si="7"/>
        <v>43400.4375</v>
      </c>
      <c r="AF21" s="71">
        <f t="shared" si="8"/>
        <v>43400.447916666664</v>
      </c>
      <c r="AG21" s="26" t="str">
        <f t="shared" si="9"/>
        <v>43400.437543400.4479166667</v>
      </c>
      <c r="AH21" s="26" t="e">
        <f>VLOOKUP(AG21,simple_survey!$M$841:$N$1083,2,FALSE)</f>
        <v>#N/A</v>
      </c>
    </row>
    <row r="22" spans="1:38" s="7" customFormat="1" hidden="1" x14ac:dyDescent="0.4">
      <c r="A22" s="16" t="str">
        <f t="shared" si="0"/>
        <v>-</v>
      </c>
      <c r="B22" s="16" t="str">
        <f t="shared" si="1"/>
        <v>-</v>
      </c>
      <c r="C22" s="7">
        <v>10</v>
      </c>
      <c r="D22" s="2">
        <v>43400.438449074078</v>
      </c>
      <c r="E22" s="3">
        <v>6903</v>
      </c>
      <c r="F22" s="3" t="s">
        <v>33</v>
      </c>
      <c r="G22" s="3">
        <v>2892</v>
      </c>
      <c r="H22" s="3">
        <v>372</v>
      </c>
      <c r="I22" s="3">
        <v>6</v>
      </c>
      <c r="J22" s="3">
        <v>3</v>
      </c>
      <c r="K22" s="3"/>
      <c r="L22" s="2">
        <v>43400.442118055558</v>
      </c>
      <c r="M22" s="2">
        <v>43400.447430555556</v>
      </c>
      <c r="N22" s="3" t="s">
        <v>57</v>
      </c>
      <c r="O22" s="3" t="s">
        <v>58</v>
      </c>
      <c r="P22" s="3" t="s">
        <v>37</v>
      </c>
      <c r="Q22" s="3" t="s">
        <v>38</v>
      </c>
      <c r="R22" s="2">
        <v>43400.441076388888</v>
      </c>
      <c r="S22" s="2">
        <v>43400.441076388888</v>
      </c>
      <c r="T22" s="2">
        <v>43400.452187499999</v>
      </c>
      <c r="U22" s="2">
        <v>43400.452187499999</v>
      </c>
      <c r="V22" s="3"/>
      <c r="W22" s="8">
        <f t="shared" si="2"/>
        <v>43400.438449074078</v>
      </c>
      <c r="X22" s="9">
        <f t="shared" si="3"/>
        <v>5.3124999976716936E-3</v>
      </c>
      <c r="Y22" s="9">
        <f t="shared" si="4"/>
        <v>1.5937499993015081E-2</v>
      </c>
      <c r="Z22" s="10"/>
      <c r="AA22" s="10">
        <f t="shared" si="5"/>
        <v>1.0416666700621136E-3</v>
      </c>
      <c r="AB22" s="10">
        <f t="shared" si="6"/>
        <v>3.6689814805868082E-3</v>
      </c>
      <c r="AC22" s="10"/>
      <c r="AD22" s="10"/>
      <c r="AE22" s="71">
        <f t="shared" si="7"/>
        <v>43400.438194444447</v>
      </c>
      <c r="AF22" s="71">
        <f t="shared" si="8"/>
        <v>43400.447222222225</v>
      </c>
      <c r="AG22" s="26" t="str">
        <f t="shared" si="9"/>
        <v>43400.438194444443400.4472222222</v>
      </c>
      <c r="AH22" s="26" t="e">
        <f>VLOOKUP(AG22,simple_survey!$M$841:$N$1083,2,FALSE)</f>
        <v>#N/A</v>
      </c>
    </row>
    <row r="23" spans="1:38" s="7" customFormat="1" hidden="1" x14ac:dyDescent="0.4">
      <c r="A23" s="16" t="str">
        <f t="shared" si="0"/>
        <v>-</v>
      </c>
      <c r="B23" s="16" t="str">
        <f t="shared" si="1"/>
        <v>-</v>
      </c>
      <c r="C23" s="7">
        <v>10</v>
      </c>
      <c r="D23" s="2">
        <v>43400.440937500003</v>
      </c>
      <c r="E23" s="3">
        <v>6904</v>
      </c>
      <c r="F23" s="3" t="s">
        <v>94</v>
      </c>
      <c r="G23" s="3">
        <v>0</v>
      </c>
      <c r="H23" s="3">
        <v>473</v>
      </c>
      <c r="I23" s="3">
        <v>9</v>
      </c>
      <c r="J23" s="3">
        <v>2</v>
      </c>
      <c r="K23" s="3"/>
      <c r="L23" s="2">
        <v>43400.443078703705</v>
      </c>
      <c r="M23" s="2">
        <v>43400.45449074074</v>
      </c>
      <c r="N23" s="3" t="s">
        <v>65</v>
      </c>
      <c r="O23" s="3" t="s">
        <v>66</v>
      </c>
      <c r="P23" s="3" t="s">
        <v>45</v>
      </c>
      <c r="Q23" s="3" t="s">
        <v>92</v>
      </c>
      <c r="R23" s="2">
        <v>43400.445254629631</v>
      </c>
      <c r="S23" s="2">
        <v>43400.445254629631</v>
      </c>
      <c r="T23" s="2">
        <v>43400.457569444443</v>
      </c>
      <c r="U23" s="2">
        <v>43400.457569444443</v>
      </c>
      <c r="V23" s="3"/>
      <c r="W23" s="8">
        <f t="shared" si="2"/>
        <v>43400.440937500003</v>
      </c>
      <c r="X23" s="9">
        <f t="shared" si="3"/>
        <v>1.1412037034460809E-2</v>
      </c>
      <c r="Y23" s="9">
        <f t="shared" si="4"/>
        <v>2.2824074068921618E-2</v>
      </c>
      <c r="Z23" s="10"/>
      <c r="AA23" s="10">
        <f t="shared" si="5"/>
        <v>0</v>
      </c>
      <c r="AB23" s="10">
        <f t="shared" si="6"/>
        <v>2.1412037021946162E-3</v>
      </c>
      <c r="AC23" s="10"/>
      <c r="AD23" s="10"/>
      <c r="AE23" s="71">
        <f t="shared" si="7"/>
        <v>43400.44027777778</v>
      </c>
      <c r="AF23" s="71">
        <f t="shared" si="8"/>
        <v>43400.45416666667</v>
      </c>
      <c r="AG23" s="26" t="str">
        <f t="shared" si="9"/>
        <v>43400.440277777843400.4541666667</v>
      </c>
      <c r="AH23" s="26" t="e">
        <f>VLOOKUP(AG23,simple_survey!$M$841:$N$1083,2,FALSE)</f>
        <v>#N/A</v>
      </c>
    </row>
    <row r="24" spans="1:38" s="7" customFormat="1" hidden="1" x14ac:dyDescent="0.4">
      <c r="A24" s="16" t="str">
        <f t="shared" si="0"/>
        <v>-</v>
      </c>
      <c r="B24" s="16" t="str">
        <f t="shared" si="1"/>
        <v>-</v>
      </c>
      <c r="C24" s="7">
        <v>10</v>
      </c>
      <c r="D24" s="2">
        <v>43400.441192129627</v>
      </c>
      <c r="E24" s="3">
        <v>6905</v>
      </c>
      <c r="F24" s="3" t="s">
        <v>93</v>
      </c>
      <c r="G24" s="3">
        <v>0</v>
      </c>
      <c r="H24" s="3">
        <v>571</v>
      </c>
      <c r="I24" s="3">
        <v>2</v>
      </c>
      <c r="J24" s="3">
        <v>1</v>
      </c>
      <c r="K24" s="3"/>
      <c r="L24" s="2">
        <v>43400.445023148146</v>
      </c>
      <c r="M24" s="2">
        <v>43400.448599537034</v>
      </c>
      <c r="N24" s="3" t="s">
        <v>63</v>
      </c>
      <c r="O24" s="3" t="s">
        <v>64</v>
      </c>
      <c r="P24" s="3" t="s">
        <v>37</v>
      </c>
      <c r="Q24" s="3" t="s">
        <v>38</v>
      </c>
      <c r="R24" s="2">
        <v>43400.4453587963</v>
      </c>
      <c r="S24" s="2">
        <v>43400.4453587963</v>
      </c>
      <c r="T24" s="2">
        <v>43400.450868055559</v>
      </c>
      <c r="U24" s="2">
        <v>43400.450868055559</v>
      </c>
      <c r="V24" s="3"/>
      <c r="W24" s="8">
        <f t="shared" si="2"/>
        <v>43400.441192129627</v>
      </c>
      <c r="X24" s="9">
        <f t="shared" si="3"/>
        <v>3.5763888881774619E-3</v>
      </c>
      <c r="Y24" s="9">
        <f t="shared" si="4"/>
        <v>3.5763888881774619E-3</v>
      </c>
      <c r="Z24" s="10"/>
      <c r="AA24" s="10">
        <f t="shared" si="5"/>
        <v>0</v>
      </c>
      <c r="AB24" s="10">
        <f t="shared" si="6"/>
        <v>3.8310185191221535E-3</v>
      </c>
      <c r="AC24" s="10"/>
      <c r="AD24" s="10"/>
      <c r="AE24" s="71">
        <f t="shared" si="7"/>
        <v>43400.440972222219</v>
      </c>
      <c r="AF24" s="71">
        <f t="shared" si="8"/>
        <v>43400.447916666664</v>
      </c>
      <c r="AG24" s="26" t="str">
        <f t="shared" si="9"/>
        <v>43400.440972222243400.4479166667</v>
      </c>
      <c r="AH24" s="26" t="e">
        <f>VLOOKUP(AG24,simple_survey!$M$841:$N$1083,2,FALSE)</f>
        <v>#N/A</v>
      </c>
    </row>
    <row r="25" spans="1:38" s="7" customFormat="1" hidden="1" x14ac:dyDescent="0.4">
      <c r="A25" s="16" t="str">
        <f t="shared" si="0"/>
        <v>-</v>
      </c>
      <c r="B25" s="16" t="str">
        <f t="shared" si="1"/>
        <v>-</v>
      </c>
      <c r="C25" s="7">
        <v>10</v>
      </c>
      <c r="D25" s="2">
        <v>43400.4455787037</v>
      </c>
      <c r="E25" s="3">
        <v>6906</v>
      </c>
      <c r="F25" s="3" t="s">
        <v>93</v>
      </c>
      <c r="G25" s="3">
        <v>0</v>
      </c>
      <c r="H25" s="3">
        <v>637</v>
      </c>
      <c r="I25" s="3">
        <v>10</v>
      </c>
      <c r="J25" s="3">
        <v>1</v>
      </c>
      <c r="K25" s="3"/>
      <c r="L25" s="2">
        <v>43400.446296296293</v>
      </c>
      <c r="M25" s="2">
        <v>43400.449293981481</v>
      </c>
      <c r="N25" s="3" t="s">
        <v>53</v>
      </c>
      <c r="O25" s="3" t="s">
        <v>54</v>
      </c>
      <c r="P25" s="3" t="s">
        <v>39</v>
      </c>
      <c r="Q25" s="3" t="s">
        <v>40</v>
      </c>
      <c r="R25" s="2">
        <v>43400.446620370371</v>
      </c>
      <c r="S25" s="2">
        <v>43400.446620370371</v>
      </c>
      <c r="T25" s="2">
        <v>43400.44972222222</v>
      </c>
      <c r="U25" s="2">
        <v>43400.44972222222</v>
      </c>
      <c r="V25" s="3"/>
      <c r="W25" s="8">
        <f t="shared" si="2"/>
        <v>43400.4455787037</v>
      </c>
      <c r="X25" s="9">
        <f t="shared" si="3"/>
        <v>2.9976851874380372E-3</v>
      </c>
      <c r="Y25" s="9">
        <f t="shared" si="4"/>
        <v>2.9976851874380372E-3</v>
      </c>
      <c r="Z25" s="29"/>
      <c r="AA25" s="29">
        <f t="shared" si="5"/>
        <v>0</v>
      </c>
      <c r="AB25" s="10">
        <f t="shared" si="6"/>
        <v>7.1759259299142286E-4</v>
      </c>
      <c r="AC25" s="10"/>
      <c r="AD25" s="10"/>
      <c r="AE25" s="71">
        <f t="shared" si="7"/>
        <v>43400.445138888892</v>
      </c>
      <c r="AF25" s="71">
        <f t="shared" si="8"/>
        <v>43400.448611111111</v>
      </c>
      <c r="AG25" s="26" t="str">
        <f t="shared" si="9"/>
        <v>43400.445138888943400.4486111111</v>
      </c>
      <c r="AH25" s="26" t="e">
        <f>VLOOKUP(AG25,simple_survey!$M$841:$N$1083,2,FALSE)</f>
        <v>#N/A</v>
      </c>
      <c r="AK25" s="3"/>
    </row>
    <row r="26" spans="1:38" s="7" customFormat="1" hidden="1" x14ac:dyDescent="0.4">
      <c r="A26" s="16" t="str">
        <f t="shared" si="0"/>
        <v>-</v>
      </c>
      <c r="B26" s="16" t="str">
        <f>IF(K26&gt;0, "☆", "-")</f>
        <v>-</v>
      </c>
      <c r="C26" s="7">
        <v>10</v>
      </c>
      <c r="D26" s="2">
        <v>43400.446620370371</v>
      </c>
      <c r="E26" s="3">
        <v>6907</v>
      </c>
      <c r="F26" s="3" t="s">
        <v>93</v>
      </c>
      <c r="G26" s="3">
        <v>0</v>
      </c>
      <c r="H26" s="3">
        <v>608</v>
      </c>
      <c r="I26" s="3">
        <v>9</v>
      </c>
      <c r="J26" s="3">
        <v>2</v>
      </c>
      <c r="K26" s="3"/>
      <c r="L26" s="2">
        <v>43400.448935185188</v>
      </c>
      <c r="M26" s="2">
        <v>43400.454305555555</v>
      </c>
      <c r="N26" s="3" t="s">
        <v>59</v>
      </c>
      <c r="O26" s="3" t="s">
        <v>60</v>
      </c>
      <c r="P26" s="3" t="s">
        <v>45</v>
      </c>
      <c r="Q26" s="3" t="s">
        <v>92</v>
      </c>
      <c r="R26" s="2">
        <v>43400.449629629627</v>
      </c>
      <c r="S26" s="2">
        <v>43400.449629629627</v>
      </c>
      <c r="T26" s="2">
        <v>43400.458101851851</v>
      </c>
      <c r="U26" s="2">
        <v>43400.458101851851</v>
      </c>
      <c r="V26" s="3"/>
      <c r="W26" s="8">
        <f t="shared" si="2"/>
        <v>43400.446620370371</v>
      </c>
      <c r="X26" s="9">
        <f t="shared" si="3"/>
        <v>5.3703703670180403E-3</v>
      </c>
      <c r="Y26" s="9">
        <f t="shared" si="4"/>
        <v>1.0740740734036081E-2</v>
      </c>
      <c r="Z26" s="10"/>
      <c r="AA26" s="10">
        <f t="shared" si="5"/>
        <v>0</v>
      </c>
      <c r="AB26" s="10">
        <f t="shared" si="6"/>
        <v>2.3148148175096139E-3</v>
      </c>
      <c r="AC26" s="10"/>
      <c r="AD26" s="10"/>
      <c r="AE26" s="71">
        <f t="shared" si="7"/>
        <v>43400.446527777778</v>
      </c>
      <c r="AF26" s="71">
        <f t="shared" si="8"/>
        <v>43400.45416666667</v>
      </c>
      <c r="AG26" s="26" t="str">
        <f t="shared" si="9"/>
        <v>43400.446527777843400.4541666667</v>
      </c>
      <c r="AH26" s="26" t="e">
        <f>VLOOKUP(AG26,simple_survey!$M$841:$N$1083,2,FALSE)</f>
        <v>#N/A</v>
      </c>
      <c r="AK26" s="3"/>
    </row>
    <row r="27" spans="1:38" s="7" customFormat="1" hidden="1" x14ac:dyDescent="0.4">
      <c r="A27" s="16" t="str">
        <f t="shared" si="0"/>
        <v>-</v>
      </c>
      <c r="B27" s="16" t="str">
        <f>IF(K27&gt;0, "☆", "-")</f>
        <v>-</v>
      </c>
      <c r="C27" s="7">
        <v>10</v>
      </c>
      <c r="D27" s="2">
        <v>43400.450624999998</v>
      </c>
      <c r="E27" s="3">
        <v>6908</v>
      </c>
      <c r="F27" s="3" t="s">
        <v>93</v>
      </c>
      <c r="G27" s="3">
        <v>0</v>
      </c>
      <c r="H27" s="3">
        <v>450</v>
      </c>
      <c r="I27" s="3">
        <v>3</v>
      </c>
      <c r="J27" s="3">
        <v>1</v>
      </c>
      <c r="K27" s="3"/>
      <c r="L27" s="2">
        <v>43400.451840277776</v>
      </c>
      <c r="M27" s="2">
        <v>43400.456423611111</v>
      </c>
      <c r="N27" s="3" t="s">
        <v>46</v>
      </c>
      <c r="O27" s="3" t="s">
        <v>47</v>
      </c>
      <c r="P27" s="3" t="s">
        <v>50</v>
      </c>
      <c r="Q27" s="3" t="s">
        <v>51</v>
      </c>
      <c r="R27" s="2">
        <v>43400.451666666668</v>
      </c>
      <c r="S27" s="2">
        <v>43400.451666666668</v>
      </c>
      <c r="T27" s="2">
        <v>43400.457592592589</v>
      </c>
      <c r="U27" s="2">
        <v>43400.456747685188</v>
      </c>
      <c r="V27" s="3"/>
      <c r="W27" s="8">
        <f t="shared" si="2"/>
        <v>43400.450624999998</v>
      </c>
      <c r="X27" s="9">
        <f t="shared" si="3"/>
        <v>4.5833333351765759E-3</v>
      </c>
      <c r="Y27" s="9">
        <f t="shared" si="4"/>
        <v>4.5833333351765759E-3</v>
      </c>
      <c r="Z27" s="10"/>
      <c r="AA27" s="10">
        <f t="shared" si="5"/>
        <v>1.7361110803904012E-4</v>
      </c>
      <c r="AB27" s="10">
        <f t="shared" si="6"/>
        <v>1.2152777781011537E-3</v>
      </c>
      <c r="AC27" s="10"/>
      <c r="AD27" s="10"/>
      <c r="AE27" s="71">
        <f t="shared" si="7"/>
        <v>43400.45</v>
      </c>
      <c r="AF27" s="71">
        <f t="shared" si="8"/>
        <v>43400.456250000003</v>
      </c>
      <c r="AG27" s="26" t="str">
        <f t="shared" si="9"/>
        <v>43400.4543400.45625</v>
      </c>
      <c r="AH27" s="26" t="e">
        <f>VLOOKUP(AG27,simple_survey!$M$841:$N$1083,2,FALSE)</f>
        <v>#N/A</v>
      </c>
    </row>
    <row r="28" spans="1:38" s="7" customFormat="1" hidden="1" x14ac:dyDescent="0.4">
      <c r="A28" s="16" t="str">
        <f t="shared" si="0"/>
        <v>-</v>
      </c>
      <c r="B28" s="16" t="str">
        <f t="shared" si="1"/>
        <v>-</v>
      </c>
      <c r="C28" s="7">
        <v>10</v>
      </c>
      <c r="D28" s="2">
        <v>43400.451377314814</v>
      </c>
      <c r="E28" s="3">
        <v>6909</v>
      </c>
      <c r="F28" s="3" t="s">
        <v>33</v>
      </c>
      <c r="G28" s="3">
        <v>3582</v>
      </c>
      <c r="H28" s="3">
        <v>766</v>
      </c>
      <c r="I28" s="3">
        <v>2</v>
      </c>
      <c r="J28" s="3">
        <v>3</v>
      </c>
      <c r="K28" s="3"/>
      <c r="L28" s="2">
        <v>43400.453159722223</v>
      </c>
      <c r="M28" s="2">
        <v>43400.464861111112</v>
      </c>
      <c r="N28" s="3" t="s">
        <v>63</v>
      </c>
      <c r="O28" s="3" t="s">
        <v>64</v>
      </c>
      <c r="P28" s="3" t="s">
        <v>50</v>
      </c>
      <c r="Q28" s="3" t="s">
        <v>51</v>
      </c>
      <c r="R28" s="2">
        <v>43400.454583333332</v>
      </c>
      <c r="S28" s="2">
        <v>43400.454583333332</v>
      </c>
      <c r="T28" s="2">
        <v>43400.467974537038</v>
      </c>
      <c r="U28" s="2">
        <v>43400.467974537038</v>
      </c>
      <c r="V28" s="3"/>
      <c r="W28" s="8">
        <f t="shared" si="2"/>
        <v>43400.451377314814</v>
      </c>
      <c r="X28" s="9">
        <f t="shared" si="3"/>
        <v>1.17013888884685E-2</v>
      </c>
      <c r="Y28" s="9">
        <f t="shared" si="4"/>
        <v>3.5104166665405501E-2</v>
      </c>
      <c r="Z28" s="10"/>
      <c r="AA28" s="10">
        <f t="shared" si="5"/>
        <v>0</v>
      </c>
      <c r="AB28" s="10">
        <f t="shared" si="6"/>
        <v>1.7824074093368836E-3</v>
      </c>
      <c r="AC28" s="10"/>
      <c r="AD28" s="10"/>
      <c r="AE28" s="71">
        <f t="shared" si="7"/>
        <v>43400.450694444444</v>
      </c>
      <c r="AF28" s="71">
        <f t="shared" si="8"/>
        <v>43400.464583333334</v>
      </c>
      <c r="AG28" s="26" t="str">
        <f t="shared" si="9"/>
        <v>43400.450694444443400.4645833333</v>
      </c>
      <c r="AH28" s="26" t="e">
        <f>VLOOKUP(AG28,simple_survey!$M$841:$N$1083,2,FALSE)</f>
        <v>#N/A</v>
      </c>
    </row>
    <row r="29" spans="1:38" s="7" customFormat="1" hidden="1" x14ac:dyDescent="0.4">
      <c r="A29" s="16" t="str">
        <f t="shared" ref="A29:A37" si="10">IF(V29&gt;0, "★", "-")</f>
        <v>-</v>
      </c>
      <c r="B29" s="16" t="str">
        <f t="shared" ref="B29:B37" si="11">IF(K29&gt;0, "☆", "-")</f>
        <v>☆</v>
      </c>
      <c r="C29" s="7">
        <v>10</v>
      </c>
      <c r="D29" s="2">
        <v>43400.382314814815</v>
      </c>
      <c r="E29" s="3">
        <v>6875</v>
      </c>
      <c r="F29" s="3" t="s">
        <v>33</v>
      </c>
      <c r="G29" s="3">
        <v>2856</v>
      </c>
      <c r="H29" s="3">
        <v>1135</v>
      </c>
      <c r="I29" s="3">
        <v>6</v>
      </c>
      <c r="J29" s="3">
        <v>1</v>
      </c>
      <c r="K29" s="2">
        <v>43400.38244212963</v>
      </c>
      <c r="L29" s="3"/>
      <c r="M29" s="3"/>
      <c r="N29" s="3" t="s">
        <v>23</v>
      </c>
      <c r="O29" s="3" t="s">
        <v>24</v>
      </c>
      <c r="P29" s="3" t="s">
        <v>34</v>
      </c>
      <c r="Q29" s="3" t="s">
        <v>35</v>
      </c>
      <c r="R29" s="2">
        <v>43400.419178240743</v>
      </c>
      <c r="S29" s="3"/>
      <c r="T29" s="2">
        <v>43400.42527777778</v>
      </c>
      <c r="U29" s="3"/>
      <c r="V29" s="3"/>
      <c r="W29" s="8">
        <f t="shared" ref="W29:W36" si="12">IF(V29&gt;0,V29,D29)</f>
        <v>43400.382314814815</v>
      </c>
      <c r="X29" s="9">
        <f t="shared" ref="X29:X36" si="13">M29-L29</f>
        <v>0</v>
      </c>
      <c r="Y29" s="9">
        <f t="shared" ref="Y29:Y36" si="14">X29*J29</f>
        <v>0</v>
      </c>
      <c r="Z29" s="10"/>
      <c r="AA29" s="10">
        <f t="shared" ref="AA29:AA36" si="15">IF(IF(A29="☆",K29-R29,L29-R29)&lt;0,0,IF(A29="☆",K29-R29,L29-R29))</f>
        <v>0</v>
      </c>
      <c r="AB29" s="10">
        <f>R29-AJ29</f>
        <v>2.5115740791079588E-3</v>
      </c>
      <c r="AC29" s="10"/>
      <c r="AD29" s="10"/>
      <c r="AE29" s="71">
        <f t="shared" si="7"/>
        <v>43400.381944444445</v>
      </c>
      <c r="AF29" s="71">
        <f t="shared" si="8"/>
        <v>0</v>
      </c>
      <c r="AG29" s="26" t="str">
        <f t="shared" si="9"/>
        <v>43400.38194444440</v>
      </c>
      <c r="AH29" s="26" t="e">
        <f>VLOOKUP(AG29,simple_survey!$M$841:$N$1083,2,FALSE)</f>
        <v>#N/A</v>
      </c>
      <c r="AJ29" s="8">
        <v>43400.416666666664</v>
      </c>
      <c r="AK29" s="7" t="s">
        <v>98</v>
      </c>
    </row>
    <row r="30" spans="1:38" s="7" customFormat="1" hidden="1" x14ac:dyDescent="0.4">
      <c r="A30" s="16" t="str">
        <f t="shared" si="10"/>
        <v>-</v>
      </c>
      <c r="B30" s="16" t="str">
        <f t="shared" si="11"/>
        <v>☆</v>
      </c>
      <c r="C30" s="7">
        <v>10</v>
      </c>
      <c r="D30" s="2">
        <v>43400.414236111108</v>
      </c>
      <c r="E30" s="3">
        <v>6878</v>
      </c>
      <c r="F30" s="3" t="s">
        <v>18</v>
      </c>
      <c r="G30" s="3">
        <v>4139</v>
      </c>
      <c r="H30" s="3">
        <v>555</v>
      </c>
      <c r="I30" s="3">
        <v>3</v>
      </c>
      <c r="J30" s="3">
        <v>1</v>
      </c>
      <c r="K30" s="2">
        <v>43400.414386574077</v>
      </c>
      <c r="L30" s="3"/>
      <c r="M30" s="3"/>
      <c r="N30" s="3" t="s">
        <v>55</v>
      </c>
      <c r="O30" s="3" t="s">
        <v>56</v>
      </c>
      <c r="P30" s="3" t="s">
        <v>31</v>
      </c>
      <c r="Q30" s="3" t="s">
        <v>32</v>
      </c>
      <c r="R30" s="2">
        <v>43400.426770833335</v>
      </c>
      <c r="S30" s="3"/>
      <c r="T30" s="2">
        <v>43400.435983796298</v>
      </c>
      <c r="U30" s="3"/>
      <c r="V30" s="3"/>
      <c r="W30" s="8">
        <f t="shared" si="12"/>
        <v>43400.414236111108</v>
      </c>
      <c r="X30" s="9">
        <f t="shared" si="13"/>
        <v>0</v>
      </c>
      <c r="Y30" s="9">
        <f t="shared" si="14"/>
        <v>0</v>
      </c>
      <c r="AA30" s="10">
        <f t="shared" si="15"/>
        <v>0</v>
      </c>
      <c r="AB30" s="31"/>
      <c r="AE30" s="71">
        <f t="shared" si="7"/>
        <v>43400.413888888892</v>
      </c>
      <c r="AF30" s="71">
        <f t="shared" si="8"/>
        <v>0</v>
      </c>
      <c r="AG30" s="26" t="str">
        <f t="shared" si="9"/>
        <v>43400.41388888890</v>
      </c>
      <c r="AH30" s="26" t="e">
        <f>VLOOKUP(AG30,simple_survey!$M$841:$N$1083,2,FALSE)</f>
        <v>#N/A</v>
      </c>
      <c r="AJ30" s="8">
        <v>43400.416666666664</v>
      </c>
      <c r="AK30" s="7" t="s">
        <v>98</v>
      </c>
      <c r="AL30" s="3" t="s">
        <v>136</v>
      </c>
    </row>
    <row r="31" spans="1:38" s="7" customFormat="1" hidden="1" x14ac:dyDescent="0.4">
      <c r="A31" s="16" t="str">
        <f t="shared" si="10"/>
        <v>-</v>
      </c>
      <c r="B31" s="16" t="str">
        <f t="shared" si="11"/>
        <v>☆</v>
      </c>
      <c r="C31" s="7">
        <v>10</v>
      </c>
      <c r="D31" s="2">
        <v>43400.414652777778</v>
      </c>
      <c r="E31" s="3">
        <v>6879</v>
      </c>
      <c r="F31" s="3" t="s">
        <v>18</v>
      </c>
      <c r="G31" s="3">
        <v>4139</v>
      </c>
      <c r="H31" s="3">
        <v>778</v>
      </c>
      <c r="I31" s="3">
        <v>3</v>
      </c>
      <c r="J31" s="3">
        <v>1</v>
      </c>
      <c r="K31" s="2">
        <v>43400.414780092593</v>
      </c>
      <c r="L31" s="3"/>
      <c r="M31" s="3"/>
      <c r="N31" s="3" t="s">
        <v>39</v>
      </c>
      <c r="O31" s="3" t="s">
        <v>40</v>
      </c>
      <c r="P31" s="3" t="s">
        <v>31</v>
      </c>
      <c r="Q31" s="3" t="s">
        <v>32</v>
      </c>
      <c r="R31" s="2">
        <v>43400.426064814812</v>
      </c>
      <c r="S31" s="3"/>
      <c r="T31" s="2">
        <v>43400.434594907405</v>
      </c>
      <c r="U31" s="3"/>
      <c r="V31" s="3"/>
      <c r="W31" s="8">
        <f t="shared" si="12"/>
        <v>43400.414652777778</v>
      </c>
      <c r="X31" s="9">
        <f t="shared" si="13"/>
        <v>0</v>
      </c>
      <c r="Y31" s="9">
        <f t="shared" si="14"/>
        <v>0</v>
      </c>
      <c r="Z31" s="29"/>
      <c r="AA31" s="29">
        <f t="shared" si="15"/>
        <v>0</v>
      </c>
      <c r="AB31" s="10">
        <f>R31-AJ31</f>
        <v>9.3981481477385387E-3</v>
      </c>
      <c r="AC31" s="10"/>
      <c r="AD31" s="10"/>
      <c r="AE31" s="71">
        <f t="shared" si="7"/>
        <v>43400.414583333331</v>
      </c>
      <c r="AF31" s="71">
        <f t="shared" si="8"/>
        <v>0</v>
      </c>
      <c r="AG31" s="26" t="str">
        <f t="shared" si="9"/>
        <v>43400.41458333330</v>
      </c>
      <c r="AH31" s="26" t="e">
        <f>VLOOKUP(AG31,simple_survey!$M$841:$N$1083,2,FALSE)</f>
        <v>#N/A</v>
      </c>
      <c r="AJ31" s="8">
        <v>43400.416666666664</v>
      </c>
      <c r="AK31" s="7" t="s">
        <v>98</v>
      </c>
      <c r="AL31" s="3" t="s">
        <v>137</v>
      </c>
    </row>
    <row r="32" spans="1:38" s="7" customFormat="1" hidden="1" x14ac:dyDescent="0.4">
      <c r="A32" s="16" t="str">
        <f t="shared" si="10"/>
        <v>-</v>
      </c>
      <c r="B32" s="16" t="str">
        <f t="shared" si="11"/>
        <v>☆</v>
      </c>
      <c r="C32" s="7">
        <v>10</v>
      </c>
      <c r="D32" s="2">
        <v>43400.418414351851</v>
      </c>
      <c r="E32" s="3">
        <v>6883</v>
      </c>
      <c r="F32" s="3" t="s">
        <v>94</v>
      </c>
      <c r="G32" s="3">
        <v>0</v>
      </c>
      <c r="H32" s="3">
        <v>1185</v>
      </c>
      <c r="I32" s="3">
        <v>5</v>
      </c>
      <c r="J32" s="3">
        <v>1</v>
      </c>
      <c r="K32" s="2">
        <v>43400.418738425928</v>
      </c>
      <c r="L32" s="3"/>
      <c r="M32" s="3"/>
      <c r="N32" s="3" t="s">
        <v>63</v>
      </c>
      <c r="O32" s="3" t="s">
        <v>64</v>
      </c>
      <c r="P32" s="3" t="s">
        <v>53</v>
      </c>
      <c r="Q32" s="3" t="s">
        <v>54</v>
      </c>
      <c r="R32" s="2">
        <v>43400.421875</v>
      </c>
      <c r="S32" s="3"/>
      <c r="T32" s="2">
        <v>43400.435081018521</v>
      </c>
      <c r="U32" s="3"/>
      <c r="V32" s="3"/>
      <c r="W32" s="8">
        <f t="shared" si="12"/>
        <v>43400.418414351851</v>
      </c>
      <c r="X32" s="9">
        <f t="shared" si="13"/>
        <v>0</v>
      </c>
      <c r="Y32" s="9">
        <f t="shared" si="14"/>
        <v>0</v>
      </c>
      <c r="Z32" s="10"/>
      <c r="AA32" s="10">
        <f t="shared" si="15"/>
        <v>0</v>
      </c>
      <c r="AB32" s="10">
        <f>IF(IF(B32="☆",(IF(K32&gt;R32,K32-W32,R32-W32)),L32-W32)&lt;0,0,IF(B32="☆",(IF(K32&gt;R32,K32-W32,R32-W32)),L32-W32))</f>
        <v>3.4606481494847685E-3</v>
      </c>
      <c r="AC32" s="10"/>
      <c r="AD32" s="10"/>
      <c r="AE32" s="71">
        <f t="shared" si="7"/>
        <v>43400.418055555558</v>
      </c>
      <c r="AF32" s="71">
        <f t="shared" si="8"/>
        <v>0</v>
      </c>
      <c r="AG32" s="26" t="str">
        <f t="shared" si="9"/>
        <v>43400.41805555560</v>
      </c>
      <c r="AH32" s="26" t="e">
        <f>VLOOKUP(AG32,simple_survey!$M$841:$N$1083,2,FALSE)</f>
        <v>#N/A</v>
      </c>
    </row>
    <row r="33" spans="1:36" s="7" customFormat="1" hidden="1" x14ac:dyDescent="0.4">
      <c r="A33" s="16" t="str">
        <f t="shared" si="10"/>
        <v>-</v>
      </c>
      <c r="B33" s="16" t="str">
        <f t="shared" si="11"/>
        <v>☆</v>
      </c>
      <c r="C33" s="7">
        <v>10</v>
      </c>
      <c r="D33" s="2">
        <v>43400.421365740738</v>
      </c>
      <c r="E33" s="3">
        <v>6888</v>
      </c>
      <c r="F33" s="3" t="s">
        <v>18</v>
      </c>
      <c r="G33" s="3">
        <v>1358</v>
      </c>
      <c r="H33" s="3">
        <v>416</v>
      </c>
      <c r="I33" s="3">
        <v>4</v>
      </c>
      <c r="J33" s="3">
        <v>1</v>
      </c>
      <c r="K33" s="2">
        <v>43400.422199074077</v>
      </c>
      <c r="L33" s="3"/>
      <c r="M33" s="3"/>
      <c r="N33" s="3" t="s">
        <v>19</v>
      </c>
      <c r="O33" s="3" t="s">
        <v>20</v>
      </c>
      <c r="P33" s="3" t="s">
        <v>31</v>
      </c>
      <c r="Q33" s="3" t="s">
        <v>32</v>
      </c>
      <c r="R33" s="2">
        <v>43400.427662037036</v>
      </c>
      <c r="S33" s="3"/>
      <c r="T33" s="2">
        <v>43400.435856481483</v>
      </c>
      <c r="U33" s="3"/>
      <c r="V33" s="3"/>
      <c r="W33" s="8">
        <f t="shared" si="12"/>
        <v>43400.421365740738</v>
      </c>
      <c r="X33" s="9">
        <f t="shared" si="13"/>
        <v>0</v>
      </c>
      <c r="Y33" s="9">
        <f t="shared" si="14"/>
        <v>0</v>
      </c>
      <c r="Z33" s="10"/>
      <c r="AA33" s="10">
        <f t="shared" si="15"/>
        <v>0</v>
      </c>
      <c r="AB33" s="10">
        <f>IF(IF(B33="☆",(IF(K33&gt;R33,K33-W33,R33-W33)),L33-W33)&lt;0,0,IF(B33="☆",(IF(K33&gt;R33,K33-W33,R33-W33)),L33-W33))</f>
        <v>6.2962962983874604E-3</v>
      </c>
      <c r="AC33" s="10"/>
      <c r="AD33" s="10"/>
      <c r="AE33" s="71">
        <f t="shared" si="7"/>
        <v>43400.42083333333</v>
      </c>
      <c r="AF33" s="71">
        <f t="shared" si="8"/>
        <v>0</v>
      </c>
      <c r="AG33" s="26" t="str">
        <f t="shared" si="9"/>
        <v>43400.42083333330</v>
      </c>
      <c r="AH33" s="26" t="e">
        <f>VLOOKUP(AG33,simple_survey!$M$841:$N$1083,2,FALSE)</f>
        <v>#N/A</v>
      </c>
      <c r="AJ33" s="3" t="s">
        <v>138</v>
      </c>
    </row>
    <row r="34" spans="1:36" s="7" customFormat="1" hidden="1" x14ac:dyDescent="0.4">
      <c r="A34" s="16" t="str">
        <f t="shared" si="10"/>
        <v>-</v>
      </c>
      <c r="B34" s="16" t="str">
        <f t="shared" si="11"/>
        <v>☆</v>
      </c>
      <c r="C34" s="7">
        <v>10</v>
      </c>
      <c r="D34" s="2">
        <v>43400.422500000001</v>
      </c>
      <c r="E34" s="3">
        <v>6890</v>
      </c>
      <c r="F34" s="3" t="s">
        <v>18</v>
      </c>
      <c r="G34" s="3">
        <v>1358</v>
      </c>
      <c r="H34" s="3">
        <v>888</v>
      </c>
      <c r="I34" s="3">
        <v>4</v>
      </c>
      <c r="J34" s="3">
        <v>1</v>
      </c>
      <c r="K34" s="2">
        <v>43400.42355324074</v>
      </c>
      <c r="L34" s="3"/>
      <c r="M34" s="3"/>
      <c r="N34" s="3" t="s">
        <v>19</v>
      </c>
      <c r="O34" s="3" t="s">
        <v>20</v>
      </c>
      <c r="P34" s="3" t="s">
        <v>31</v>
      </c>
      <c r="Q34" s="3" t="s">
        <v>32</v>
      </c>
      <c r="R34" s="2">
        <v>43400.429259259261</v>
      </c>
      <c r="S34" s="3"/>
      <c r="T34" s="2">
        <v>43400.4374537037</v>
      </c>
      <c r="U34" s="3"/>
      <c r="V34" s="3"/>
      <c r="W34" s="8">
        <f t="shared" si="12"/>
        <v>43400.422500000001</v>
      </c>
      <c r="X34" s="9">
        <f t="shared" si="13"/>
        <v>0</v>
      </c>
      <c r="Y34" s="9">
        <f t="shared" si="14"/>
        <v>0</v>
      </c>
      <c r="Z34" s="10"/>
      <c r="AA34" s="10">
        <f t="shared" si="15"/>
        <v>0</v>
      </c>
      <c r="AB34" s="31"/>
      <c r="AC34" s="10"/>
      <c r="AD34" s="10"/>
      <c r="AE34" s="71">
        <f t="shared" si="7"/>
        <v>43400.422222222223</v>
      </c>
      <c r="AF34" s="71">
        <f t="shared" si="8"/>
        <v>0</v>
      </c>
      <c r="AG34" s="26" t="str">
        <f t="shared" si="9"/>
        <v>43400.42222222220</v>
      </c>
      <c r="AH34" s="26" t="e">
        <f>VLOOKUP(AG34,simple_survey!$M$841:$N$1083,2,FALSE)</f>
        <v>#N/A</v>
      </c>
      <c r="AJ34" s="3" t="s">
        <v>99</v>
      </c>
    </row>
    <row r="35" spans="1:36" s="7" customFormat="1" hidden="1" x14ac:dyDescent="0.4">
      <c r="A35" s="16" t="str">
        <f t="shared" si="10"/>
        <v>-</v>
      </c>
      <c r="B35" s="16" t="str">
        <f t="shared" si="11"/>
        <v>☆</v>
      </c>
      <c r="C35" s="7">
        <v>10</v>
      </c>
      <c r="D35" s="2">
        <v>43400.424884259257</v>
      </c>
      <c r="E35" s="3">
        <v>6891</v>
      </c>
      <c r="F35" s="3" t="s">
        <v>33</v>
      </c>
      <c r="G35" s="3">
        <v>4147</v>
      </c>
      <c r="H35" s="3">
        <v>517</v>
      </c>
      <c r="I35" s="3">
        <v>3</v>
      </c>
      <c r="J35" s="3">
        <v>1</v>
      </c>
      <c r="K35" s="2">
        <v>43400.431817129633</v>
      </c>
      <c r="L35" s="3"/>
      <c r="M35" s="3"/>
      <c r="N35" s="3" t="s">
        <v>80</v>
      </c>
      <c r="O35" s="3" t="s">
        <v>81</v>
      </c>
      <c r="P35" s="3" t="s">
        <v>37</v>
      </c>
      <c r="Q35" s="3" t="s">
        <v>38</v>
      </c>
      <c r="R35" s="2">
        <v>43400.432743055557</v>
      </c>
      <c r="S35" s="3"/>
      <c r="T35" s="2">
        <v>43400.447812500002</v>
      </c>
      <c r="U35" s="3"/>
      <c r="V35" s="3"/>
      <c r="W35" s="8">
        <f t="shared" si="12"/>
        <v>43400.424884259257</v>
      </c>
      <c r="X35" s="9">
        <f t="shared" si="13"/>
        <v>0</v>
      </c>
      <c r="Y35" s="9">
        <f t="shared" si="14"/>
        <v>0</v>
      </c>
      <c r="Z35" s="10"/>
      <c r="AA35" s="10">
        <f t="shared" si="15"/>
        <v>0</v>
      </c>
      <c r="AB35" s="10">
        <f>IF(IF(B35="☆",(IF(K35&gt;R35,K35-W35,R35-W35)),L35-W35)&lt;0,0,IF(B35="☆",(IF(K35&gt;R35,K35-W35,R35-W35)),L35-W35))</f>
        <v>7.8587962998426519E-3</v>
      </c>
      <c r="AC35" s="10"/>
      <c r="AD35" s="10"/>
      <c r="AE35" s="71">
        <f t="shared" si="7"/>
        <v>43400.424305555556</v>
      </c>
      <c r="AF35" s="71">
        <f t="shared" si="8"/>
        <v>0</v>
      </c>
      <c r="AG35" s="26" t="str">
        <f t="shared" si="9"/>
        <v>43400.42430555560</v>
      </c>
      <c r="AH35" s="26" t="e">
        <f>VLOOKUP(AG35,simple_survey!$M$841:$N$1083,2,FALSE)</f>
        <v>#N/A</v>
      </c>
    </row>
    <row r="36" spans="1:36" s="12" customFormat="1" hidden="1" x14ac:dyDescent="0.4">
      <c r="A36" s="17" t="str">
        <f t="shared" si="10"/>
        <v>-</v>
      </c>
      <c r="B36" s="17" t="str">
        <f t="shared" si="11"/>
        <v>☆</v>
      </c>
      <c r="C36" s="12">
        <v>10</v>
      </c>
      <c r="D36" s="4">
        <v>43400.436828703707</v>
      </c>
      <c r="E36" s="5">
        <v>6900</v>
      </c>
      <c r="F36" s="5" t="s">
        <v>94</v>
      </c>
      <c r="G36" s="5">
        <v>0</v>
      </c>
      <c r="H36" s="5">
        <v>1090</v>
      </c>
      <c r="I36" s="5">
        <v>9</v>
      </c>
      <c r="J36" s="5">
        <v>1</v>
      </c>
      <c r="K36" s="4">
        <v>43400.439849537041</v>
      </c>
      <c r="L36" s="5"/>
      <c r="M36" s="5"/>
      <c r="N36" s="5" t="s">
        <v>65</v>
      </c>
      <c r="O36" s="5" t="s">
        <v>66</v>
      </c>
      <c r="P36" s="5" t="s">
        <v>45</v>
      </c>
      <c r="Q36" s="5" t="s">
        <v>92</v>
      </c>
      <c r="R36" s="4">
        <v>43400.440312500003</v>
      </c>
      <c r="S36" s="5"/>
      <c r="T36" s="4">
        <v>43400.451932870368</v>
      </c>
      <c r="U36" s="5"/>
      <c r="V36" s="5"/>
      <c r="W36" s="13">
        <f t="shared" si="12"/>
        <v>43400.436828703707</v>
      </c>
      <c r="X36" s="18">
        <f t="shared" si="13"/>
        <v>0</v>
      </c>
      <c r="Y36" s="18">
        <f t="shared" si="14"/>
        <v>0</v>
      </c>
      <c r="Z36" s="19"/>
      <c r="AA36" s="19">
        <f t="shared" si="15"/>
        <v>0</v>
      </c>
      <c r="AB36" s="19">
        <f>IF(IF(B36="☆",(IF(K36&gt;R36,K36-W36,R36-W36)),L36-W36)&lt;0,0,IF(B36="☆",(IF(K36&gt;R36,K36-W36,R36-W36)),L36-W36))</f>
        <v>3.4837962957681157E-3</v>
      </c>
      <c r="AC36" s="19"/>
      <c r="AD36" s="19"/>
      <c r="AE36" s="71">
        <f t="shared" si="7"/>
        <v>43400.436805555553</v>
      </c>
      <c r="AF36" s="71">
        <f t="shared" si="8"/>
        <v>0</v>
      </c>
      <c r="AG36" s="26" t="str">
        <f t="shared" si="9"/>
        <v>43400.43680555560</v>
      </c>
      <c r="AH36" s="26" t="e">
        <f>VLOOKUP(AG36,simple_survey!$M$841:$N$1083,2,FALSE)</f>
        <v>#N/A</v>
      </c>
    </row>
    <row r="37" spans="1:36" s="23" customFormat="1" hidden="1" x14ac:dyDescent="0.4">
      <c r="A37" s="20" t="str">
        <f t="shared" si="10"/>
        <v>-</v>
      </c>
      <c r="B37" s="20" t="str">
        <f t="shared" si="11"/>
        <v>-</v>
      </c>
      <c r="C37" s="23">
        <v>11</v>
      </c>
      <c r="D37" s="22">
        <v>43400.460057870368</v>
      </c>
      <c r="E37" s="21">
        <v>6912</v>
      </c>
      <c r="F37" s="21" t="s">
        <v>33</v>
      </c>
      <c r="G37" s="21">
        <v>4154</v>
      </c>
      <c r="H37" s="21">
        <v>1054</v>
      </c>
      <c r="I37" s="21">
        <v>8</v>
      </c>
      <c r="J37" s="21">
        <v>2</v>
      </c>
      <c r="K37" s="21"/>
      <c r="L37" s="22">
        <v>43400.462037037039</v>
      </c>
      <c r="M37" s="22">
        <v>43400.465879629628</v>
      </c>
      <c r="N37" s="21" t="s">
        <v>19</v>
      </c>
      <c r="O37" s="21" t="s">
        <v>20</v>
      </c>
      <c r="P37" s="21" t="s">
        <v>31</v>
      </c>
      <c r="Q37" s="21" t="s">
        <v>32</v>
      </c>
      <c r="R37" s="22">
        <v>43400.462094907409</v>
      </c>
      <c r="S37" s="22">
        <v>43400.462094907409</v>
      </c>
      <c r="T37" s="22">
        <v>43400.4690625</v>
      </c>
      <c r="U37" s="22">
        <v>43400.4690625</v>
      </c>
      <c r="V37" s="21"/>
      <c r="W37" s="24">
        <f t="shared" si="2"/>
        <v>43400.460057870368</v>
      </c>
      <c r="X37" s="25">
        <f t="shared" si="3"/>
        <v>3.8425925886258483E-3</v>
      </c>
      <c r="Y37" s="25">
        <f t="shared" si="4"/>
        <v>7.6851851772516966E-3</v>
      </c>
      <c r="Z37" s="26">
        <f>SUM(Y37:Y59)</f>
        <v>0.1999074073828524</v>
      </c>
      <c r="AA37" s="26">
        <f t="shared" si="5"/>
        <v>0</v>
      </c>
      <c r="AB37" s="26">
        <f t="shared" si="6"/>
        <v>1.9791666709352285E-3</v>
      </c>
      <c r="AC37" s="26">
        <f>AVERAGE(AB37:AB59)</f>
        <v>3.0871212127914823E-3</v>
      </c>
      <c r="AD37" s="26">
        <f>MEDIAN(AB37:AB59)</f>
        <v>2.8298611141508445E-3</v>
      </c>
      <c r="AE37" s="71">
        <f t="shared" si="7"/>
        <v>43400.459722222222</v>
      </c>
      <c r="AF37" s="71">
        <f t="shared" si="8"/>
        <v>43400.465277777781</v>
      </c>
      <c r="AG37" s="26" t="str">
        <f t="shared" si="9"/>
        <v>43400.459722222243400.4652777778</v>
      </c>
      <c r="AH37" s="26" t="e">
        <f>VLOOKUP(AG37,simple_survey!$M$841:$N$1083,2,FALSE)</f>
        <v>#N/A</v>
      </c>
    </row>
    <row r="38" spans="1:36" s="7" customFormat="1" hidden="1" x14ac:dyDescent="0.4">
      <c r="A38" s="16" t="str">
        <f t="shared" si="0"/>
        <v>-</v>
      </c>
      <c r="B38" s="16" t="str">
        <f t="shared" si="1"/>
        <v>-</v>
      </c>
      <c r="C38" s="7">
        <v>11</v>
      </c>
      <c r="D38" s="2">
        <v>43400.460069444445</v>
      </c>
      <c r="E38" s="3">
        <v>6913</v>
      </c>
      <c r="F38" s="3" t="s">
        <v>18</v>
      </c>
      <c r="G38" s="3">
        <v>3855</v>
      </c>
      <c r="H38" s="3">
        <v>841</v>
      </c>
      <c r="I38" s="3">
        <v>10</v>
      </c>
      <c r="J38" s="3">
        <v>2</v>
      </c>
      <c r="K38" s="3"/>
      <c r="L38" s="2">
        <v>43400.46371527778</v>
      </c>
      <c r="M38" s="2">
        <v>43400.468472222223</v>
      </c>
      <c r="N38" s="3" t="s">
        <v>50</v>
      </c>
      <c r="O38" s="3" t="s">
        <v>51</v>
      </c>
      <c r="P38" s="3" t="s">
        <v>31</v>
      </c>
      <c r="Q38" s="3" t="s">
        <v>32</v>
      </c>
      <c r="R38" s="2">
        <v>43400.462025462963</v>
      </c>
      <c r="S38" s="2">
        <v>43400.462025462963</v>
      </c>
      <c r="T38" s="2">
        <v>43400.470543981479</v>
      </c>
      <c r="U38" s="2">
        <v>43400.470543981479</v>
      </c>
      <c r="V38" s="3"/>
      <c r="W38" s="8">
        <f t="shared" si="2"/>
        <v>43400.460069444445</v>
      </c>
      <c r="X38" s="9">
        <f t="shared" si="3"/>
        <v>4.756944443215616E-3</v>
      </c>
      <c r="Y38" s="9">
        <f t="shared" si="4"/>
        <v>9.5138888864312321E-3</v>
      </c>
      <c r="Z38" s="10"/>
      <c r="AA38" s="10">
        <f t="shared" si="5"/>
        <v>1.6898148169275373E-3</v>
      </c>
      <c r="AB38" s="10">
        <f t="shared" si="6"/>
        <v>3.645833334303461E-3</v>
      </c>
      <c r="AC38" s="10"/>
      <c r="AD38" s="10"/>
      <c r="AE38" s="71">
        <f t="shared" si="7"/>
        <v>43400.459722222222</v>
      </c>
      <c r="AF38" s="71">
        <f t="shared" si="8"/>
        <v>43400.468055555553</v>
      </c>
      <c r="AG38" s="26" t="str">
        <f t="shared" si="9"/>
        <v>43400.459722222243400.4680555556</v>
      </c>
      <c r="AH38" s="26" t="e">
        <f>VLOOKUP(AG38,simple_survey!$M$841:$N$1083,2,FALSE)</f>
        <v>#N/A</v>
      </c>
    </row>
    <row r="39" spans="1:36" s="7" customFormat="1" hidden="1" x14ac:dyDescent="0.4">
      <c r="A39" s="16" t="str">
        <f t="shared" si="0"/>
        <v>-</v>
      </c>
      <c r="B39" s="16" t="str">
        <f t="shared" si="1"/>
        <v>-</v>
      </c>
      <c r="C39" s="7">
        <v>11</v>
      </c>
      <c r="D39" s="2">
        <v>43400.460150462961</v>
      </c>
      <c r="E39" s="3">
        <v>6914</v>
      </c>
      <c r="F39" s="3" t="s">
        <v>33</v>
      </c>
      <c r="G39" s="3">
        <v>4124</v>
      </c>
      <c r="H39" s="3">
        <v>372</v>
      </c>
      <c r="I39" s="3">
        <v>1</v>
      </c>
      <c r="J39" s="3">
        <v>2</v>
      </c>
      <c r="K39" s="3"/>
      <c r="L39" s="2">
        <v>43400.462997685187</v>
      </c>
      <c r="M39" s="2">
        <v>43400.475914351853</v>
      </c>
      <c r="N39" s="3" t="s">
        <v>23</v>
      </c>
      <c r="O39" s="3" t="s">
        <v>24</v>
      </c>
      <c r="P39" s="3" t="s">
        <v>55</v>
      </c>
      <c r="Q39" s="3" t="s">
        <v>56</v>
      </c>
      <c r="R39" s="2">
        <v>43400.461631944447</v>
      </c>
      <c r="S39" s="2">
        <v>43400.462650462963</v>
      </c>
      <c r="T39" s="2">
        <v>43400.473726851851</v>
      </c>
      <c r="U39" s="2">
        <v>43400.477743055555</v>
      </c>
      <c r="V39" s="3"/>
      <c r="W39" s="8">
        <f t="shared" si="2"/>
        <v>43400.460150462961</v>
      </c>
      <c r="X39" s="9">
        <f t="shared" si="3"/>
        <v>1.2916666666569654E-2</v>
      </c>
      <c r="Y39" s="9">
        <f t="shared" si="4"/>
        <v>2.5833333333139308E-2</v>
      </c>
      <c r="Z39" s="10"/>
      <c r="AA39" s="10">
        <f t="shared" si="5"/>
        <v>1.3657407398568466E-3</v>
      </c>
      <c r="AB39" s="10">
        <f t="shared" si="6"/>
        <v>2.8472222256823443E-3</v>
      </c>
      <c r="AC39" s="10"/>
      <c r="AD39" s="10"/>
      <c r="AE39" s="71">
        <f t="shared" si="7"/>
        <v>43400.459722222222</v>
      </c>
      <c r="AF39" s="71">
        <f t="shared" si="8"/>
        <v>43400.475694444445</v>
      </c>
      <c r="AG39" s="26" t="str">
        <f t="shared" si="9"/>
        <v>43400.459722222243400.4756944444</v>
      </c>
      <c r="AH39" s="26" t="e">
        <f>VLOOKUP(AG39,simple_survey!$M$841:$N$1083,2,FALSE)</f>
        <v>#N/A</v>
      </c>
    </row>
    <row r="40" spans="1:36" s="7" customFormat="1" hidden="1" x14ac:dyDescent="0.4">
      <c r="A40" s="16" t="str">
        <f t="shared" si="0"/>
        <v>-</v>
      </c>
      <c r="B40" s="16" t="str">
        <f t="shared" si="1"/>
        <v>-</v>
      </c>
      <c r="C40" s="7">
        <v>11</v>
      </c>
      <c r="D40" s="2">
        <v>43400.461087962962</v>
      </c>
      <c r="E40" s="3">
        <v>6915</v>
      </c>
      <c r="F40" s="3" t="s">
        <v>94</v>
      </c>
      <c r="G40" s="3">
        <v>0</v>
      </c>
      <c r="H40" s="3">
        <v>874</v>
      </c>
      <c r="I40" s="3">
        <v>1</v>
      </c>
      <c r="J40" s="3">
        <v>1</v>
      </c>
      <c r="K40" s="3"/>
      <c r="L40" s="2">
        <v>43400.466967592591</v>
      </c>
      <c r="M40" s="2">
        <v>43400.473692129628</v>
      </c>
      <c r="N40" s="3" t="s">
        <v>29</v>
      </c>
      <c r="O40" s="3" t="s">
        <v>30</v>
      </c>
      <c r="P40" s="3" t="s">
        <v>39</v>
      </c>
      <c r="Q40" s="3" t="s">
        <v>40</v>
      </c>
      <c r="R40" s="2">
        <v>43400.465636574074</v>
      </c>
      <c r="S40" s="2">
        <v>43400.465636574074</v>
      </c>
      <c r="T40" s="2">
        <v>43400.475081018521</v>
      </c>
      <c r="U40" s="2">
        <v>43400.475081018521</v>
      </c>
      <c r="V40" s="3"/>
      <c r="W40" s="8">
        <f t="shared" si="2"/>
        <v>43400.461087962962</v>
      </c>
      <c r="X40" s="9">
        <f t="shared" si="3"/>
        <v>6.7245370373711921E-3</v>
      </c>
      <c r="Y40" s="9">
        <f t="shared" si="4"/>
        <v>6.7245370373711921E-3</v>
      </c>
      <c r="Z40" s="10"/>
      <c r="AA40" s="10">
        <f t="shared" si="5"/>
        <v>1.3310185167938471E-3</v>
      </c>
      <c r="AB40" s="10">
        <f t="shared" si="6"/>
        <v>5.8796296289074235E-3</v>
      </c>
      <c r="AC40" s="10"/>
      <c r="AD40" s="10"/>
      <c r="AE40" s="71">
        <f t="shared" si="7"/>
        <v>43400.460416666669</v>
      </c>
      <c r="AF40" s="71">
        <f t="shared" si="8"/>
        <v>43400.473611111112</v>
      </c>
      <c r="AG40" s="26" t="str">
        <f t="shared" si="9"/>
        <v>43400.460416666743400.4736111111</v>
      </c>
      <c r="AH40" s="26" t="e">
        <f>VLOOKUP(AG40,simple_survey!$M$841:$N$1083,2,FALSE)</f>
        <v>#N/A</v>
      </c>
    </row>
    <row r="41" spans="1:36" s="7" customFormat="1" hidden="1" x14ac:dyDescent="0.4">
      <c r="A41" s="16" t="str">
        <f t="shared" si="0"/>
        <v>-</v>
      </c>
      <c r="B41" s="16" t="str">
        <f t="shared" si="1"/>
        <v>-</v>
      </c>
      <c r="C41" s="7">
        <v>11</v>
      </c>
      <c r="D41" s="2">
        <v>43400.461921296293</v>
      </c>
      <c r="E41" s="3">
        <v>6916</v>
      </c>
      <c r="F41" s="3" t="s">
        <v>93</v>
      </c>
      <c r="G41" s="3">
        <v>0</v>
      </c>
      <c r="H41" s="3">
        <v>1234</v>
      </c>
      <c r="I41" s="3">
        <v>6</v>
      </c>
      <c r="J41" s="3">
        <v>2</v>
      </c>
      <c r="K41" s="3"/>
      <c r="L41" s="2">
        <v>43400.464733796296</v>
      </c>
      <c r="M41" s="2">
        <v>43400.467407407406</v>
      </c>
      <c r="N41" s="3" t="s">
        <v>59</v>
      </c>
      <c r="O41" s="3" t="s">
        <v>60</v>
      </c>
      <c r="P41" s="3" t="s">
        <v>19</v>
      </c>
      <c r="Q41" s="3" t="s">
        <v>20</v>
      </c>
      <c r="R41" s="2">
        <v>43400.465775462966</v>
      </c>
      <c r="S41" s="2">
        <v>43400.46607638889</v>
      </c>
      <c r="T41" s="2">
        <v>43400.469340277778</v>
      </c>
      <c r="U41" s="2">
        <v>43400.469641203701</v>
      </c>
      <c r="V41" s="3"/>
      <c r="W41" s="8">
        <f t="shared" si="2"/>
        <v>43400.461921296293</v>
      </c>
      <c r="X41" s="9">
        <f t="shared" si="3"/>
        <v>2.6736111103673466E-3</v>
      </c>
      <c r="Y41" s="9">
        <f t="shared" si="4"/>
        <v>5.3472222207346931E-3</v>
      </c>
      <c r="Z41" s="29"/>
      <c r="AA41" s="29">
        <f t="shared" si="5"/>
        <v>0</v>
      </c>
      <c r="AB41" s="10">
        <f t="shared" si="6"/>
        <v>2.8125000026193447E-3</v>
      </c>
      <c r="AC41" s="10"/>
      <c r="AD41" s="10"/>
      <c r="AE41" s="71">
        <f t="shared" si="7"/>
        <v>43400.461805555555</v>
      </c>
      <c r="AF41" s="71">
        <f t="shared" si="8"/>
        <v>43400.467361111114</v>
      </c>
      <c r="AG41" s="26" t="str">
        <f t="shared" si="9"/>
        <v>43400.461805555643400.4673611111</v>
      </c>
      <c r="AH41" s="26" t="e">
        <f>VLOOKUP(AG41,simple_survey!$M$841:$N$1083,2,FALSE)</f>
        <v>#N/A</v>
      </c>
    </row>
    <row r="42" spans="1:36" s="7" customFormat="1" hidden="1" x14ac:dyDescent="0.4">
      <c r="A42" s="16" t="str">
        <f t="shared" si="0"/>
        <v>-</v>
      </c>
      <c r="B42" s="16" t="str">
        <f t="shared" si="1"/>
        <v>-</v>
      </c>
      <c r="C42" s="7">
        <v>11</v>
      </c>
      <c r="D42" s="2">
        <v>43400.465266203704</v>
      </c>
      <c r="E42" s="3">
        <v>6919</v>
      </c>
      <c r="F42" s="3" t="s">
        <v>33</v>
      </c>
      <c r="G42" s="3">
        <v>4153</v>
      </c>
      <c r="H42" s="3">
        <v>808</v>
      </c>
      <c r="I42" s="3">
        <v>3</v>
      </c>
      <c r="J42" s="3">
        <v>3</v>
      </c>
      <c r="K42" s="3"/>
      <c r="L42" s="2">
        <v>43400.468263888892</v>
      </c>
      <c r="M42" s="2">
        <v>43400.475578703707</v>
      </c>
      <c r="N42" s="3" t="s">
        <v>37</v>
      </c>
      <c r="O42" s="3" t="s">
        <v>38</v>
      </c>
      <c r="P42" s="3" t="s">
        <v>45</v>
      </c>
      <c r="Q42" s="3" t="s">
        <v>92</v>
      </c>
      <c r="R42" s="2">
        <v>43400.469907407409</v>
      </c>
      <c r="S42" s="2">
        <v>43400.469907407409</v>
      </c>
      <c r="T42" s="2">
        <v>43400.479432870372</v>
      </c>
      <c r="U42" s="2">
        <v>43400.479432870372</v>
      </c>
      <c r="V42" s="3"/>
      <c r="W42" s="8">
        <f t="shared" si="2"/>
        <v>43400.465266203704</v>
      </c>
      <c r="X42" s="9">
        <f t="shared" si="3"/>
        <v>7.3148148148902692E-3</v>
      </c>
      <c r="Y42" s="9">
        <f t="shared" si="4"/>
        <v>2.1944444444670808E-2</v>
      </c>
      <c r="Z42" s="10"/>
      <c r="AA42" s="10">
        <f t="shared" si="5"/>
        <v>0</v>
      </c>
      <c r="AB42" s="10">
        <f t="shared" si="6"/>
        <v>2.9976851874380372E-3</v>
      </c>
      <c r="AC42" s="10"/>
      <c r="AD42" s="10"/>
      <c r="AE42" s="71">
        <f t="shared" si="7"/>
        <v>43400.464583333334</v>
      </c>
      <c r="AF42" s="71">
        <f t="shared" si="8"/>
        <v>43400.474999999999</v>
      </c>
      <c r="AG42" s="26" t="str">
        <f t="shared" si="9"/>
        <v>43400.464583333343400.475</v>
      </c>
      <c r="AH42" s="26" t="str">
        <f>VLOOKUP(AG42,simple_survey!$M$841:$N$1083,2,FALSE)</f>
        <v>肯定的</v>
      </c>
    </row>
    <row r="43" spans="1:36" s="7" customFormat="1" hidden="1" x14ac:dyDescent="0.4">
      <c r="A43" s="16" t="str">
        <f t="shared" si="0"/>
        <v>-</v>
      </c>
      <c r="B43" s="16" t="str">
        <f t="shared" si="1"/>
        <v>-</v>
      </c>
      <c r="C43" s="7">
        <v>11</v>
      </c>
      <c r="D43" s="2">
        <v>43400.465462962966</v>
      </c>
      <c r="E43" s="3">
        <v>6920</v>
      </c>
      <c r="F43" s="3" t="s">
        <v>33</v>
      </c>
      <c r="G43" s="3">
        <v>1340</v>
      </c>
      <c r="H43" s="3">
        <v>659</v>
      </c>
      <c r="I43" s="3">
        <v>6</v>
      </c>
      <c r="J43" s="3">
        <v>1</v>
      </c>
      <c r="K43" s="3"/>
      <c r="L43" s="2">
        <v>43400.467581018522</v>
      </c>
      <c r="M43" s="2">
        <v>43400.471006944441</v>
      </c>
      <c r="N43" s="3" t="s">
        <v>19</v>
      </c>
      <c r="O43" s="3" t="s">
        <v>20</v>
      </c>
      <c r="P43" s="3" t="s">
        <v>37</v>
      </c>
      <c r="Q43" s="3" t="s">
        <v>38</v>
      </c>
      <c r="R43" s="2">
        <v>43400.468425925923</v>
      </c>
      <c r="S43" s="2">
        <v>43400.468425925923</v>
      </c>
      <c r="T43" s="2">
        <v>43400.474768518521</v>
      </c>
      <c r="U43" s="2">
        <v>43400.474768518521</v>
      </c>
      <c r="V43" s="3"/>
      <c r="W43" s="8">
        <f t="shared" si="2"/>
        <v>43400.465462962966</v>
      </c>
      <c r="X43" s="9">
        <f t="shared" si="3"/>
        <v>3.4259259191458113E-3</v>
      </c>
      <c r="Y43" s="9">
        <f t="shared" si="4"/>
        <v>3.4259259191458113E-3</v>
      </c>
      <c r="Z43" s="10"/>
      <c r="AA43" s="10">
        <f t="shared" si="5"/>
        <v>0</v>
      </c>
      <c r="AB43" s="10">
        <f t="shared" si="6"/>
        <v>2.118055555911269E-3</v>
      </c>
      <c r="AC43" s="10"/>
      <c r="AD43" s="10"/>
      <c r="AE43" s="71">
        <f t="shared" si="7"/>
        <v>43400.465277777781</v>
      </c>
      <c r="AF43" s="71">
        <f t="shared" si="8"/>
        <v>43400.470833333333</v>
      </c>
      <c r="AG43" s="26" t="str">
        <f t="shared" si="9"/>
        <v>43400.465277777843400.4708333333</v>
      </c>
      <c r="AH43" s="26" t="e">
        <f>VLOOKUP(AG43,simple_survey!$M$841:$N$1083,2,FALSE)</f>
        <v>#N/A</v>
      </c>
    </row>
    <row r="44" spans="1:36" s="7" customFormat="1" hidden="1" x14ac:dyDescent="0.4">
      <c r="A44" s="16" t="str">
        <f t="shared" si="0"/>
        <v>-</v>
      </c>
      <c r="B44" s="16" t="str">
        <f t="shared" si="1"/>
        <v>-</v>
      </c>
      <c r="C44" s="7">
        <v>11</v>
      </c>
      <c r="D44" s="2">
        <v>43400.466215277775</v>
      </c>
      <c r="E44" s="3">
        <v>6921</v>
      </c>
      <c r="F44" s="3" t="s">
        <v>33</v>
      </c>
      <c r="G44" s="3">
        <v>1338</v>
      </c>
      <c r="H44" s="3">
        <v>1300</v>
      </c>
      <c r="I44" s="3">
        <v>2</v>
      </c>
      <c r="J44" s="3">
        <v>1</v>
      </c>
      <c r="K44" s="3"/>
      <c r="L44" s="2">
        <v>43400.467881944445</v>
      </c>
      <c r="M44" s="2">
        <v>43400.473414351851</v>
      </c>
      <c r="N44" s="3" t="s">
        <v>70</v>
      </c>
      <c r="O44" s="3" t="s">
        <v>71</v>
      </c>
      <c r="P44" s="3" t="s">
        <v>27</v>
      </c>
      <c r="Q44" s="3" t="s">
        <v>28</v>
      </c>
      <c r="R44" s="2">
        <v>43400.468333333331</v>
      </c>
      <c r="S44" s="2">
        <v>43400.468333333331</v>
      </c>
      <c r="T44" s="2">
        <v>43400.474004629628</v>
      </c>
      <c r="U44" s="2">
        <v>43400.474004629628</v>
      </c>
      <c r="V44" s="3"/>
      <c r="W44" s="8">
        <f t="shared" si="2"/>
        <v>43400.466215277775</v>
      </c>
      <c r="X44" s="9">
        <f t="shared" si="3"/>
        <v>5.5324074055533856E-3</v>
      </c>
      <c r="Y44" s="9">
        <f t="shared" si="4"/>
        <v>5.5324074055533856E-3</v>
      </c>
      <c r="Z44" s="10"/>
      <c r="AA44" s="10">
        <f t="shared" si="5"/>
        <v>0</v>
      </c>
      <c r="AB44" s="10">
        <f t="shared" si="6"/>
        <v>1.6666666706441902E-3</v>
      </c>
      <c r="AC44" s="10"/>
      <c r="AD44" s="10"/>
      <c r="AE44" s="71">
        <f t="shared" si="7"/>
        <v>43400.46597222222</v>
      </c>
      <c r="AF44" s="71">
        <f t="shared" si="8"/>
        <v>43400.472916666666</v>
      </c>
      <c r="AG44" s="26" t="str">
        <f t="shared" si="9"/>
        <v>43400.465972222243400.4729166667</v>
      </c>
      <c r="AH44" s="26" t="e">
        <f>VLOOKUP(AG44,simple_survey!$M$841:$N$1083,2,FALSE)</f>
        <v>#N/A</v>
      </c>
    </row>
    <row r="45" spans="1:36" s="7" customFormat="1" hidden="1" x14ac:dyDescent="0.4">
      <c r="A45" s="16" t="str">
        <f t="shared" si="0"/>
        <v>-</v>
      </c>
      <c r="B45" s="16" t="str">
        <f t="shared" si="1"/>
        <v>-</v>
      </c>
      <c r="C45" s="7">
        <v>11</v>
      </c>
      <c r="D45" s="2">
        <v>43400.473854166667</v>
      </c>
      <c r="E45" s="3">
        <v>6922</v>
      </c>
      <c r="F45" s="3" t="s">
        <v>33</v>
      </c>
      <c r="G45" s="3">
        <v>3698</v>
      </c>
      <c r="H45" s="3">
        <v>782</v>
      </c>
      <c r="I45" s="3">
        <v>2</v>
      </c>
      <c r="J45" s="3">
        <v>2</v>
      </c>
      <c r="K45" s="3"/>
      <c r="L45" s="2">
        <v>43400.47797453704</v>
      </c>
      <c r="M45" s="2">
        <v>43400.484976851854</v>
      </c>
      <c r="N45" s="3" t="s">
        <v>27</v>
      </c>
      <c r="O45" s="3" t="s">
        <v>28</v>
      </c>
      <c r="P45" s="3" t="s">
        <v>23</v>
      </c>
      <c r="Q45" s="3" t="s">
        <v>24</v>
      </c>
      <c r="R45" s="2">
        <v>43400.475092592591</v>
      </c>
      <c r="S45" s="2">
        <v>43400.475092592591</v>
      </c>
      <c r="T45" s="2">
        <v>43400.485254629632</v>
      </c>
      <c r="U45" s="2">
        <v>43400.485254629632</v>
      </c>
      <c r="V45" s="3"/>
      <c r="W45" s="8">
        <f t="shared" si="2"/>
        <v>43400.473854166667</v>
      </c>
      <c r="X45" s="9">
        <f t="shared" si="3"/>
        <v>7.0023148145992309E-3</v>
      </c>
      <c r="Y45" s="9">
        <f t="shared" si="4"/>
        <v>1.4004629629198462E-2</v>
      </c>
      <c r="Z45" s="10"/>
      <c r="AA45" s="10">
        <f t="shared" si="5"/>
        <v>2.8819444487453438E-3</v>
      </c>
      <c r="AB45" s="10">
        <f t="shared" si="6"/>
        <v>4.1203703731298447E-3</v>
      </c>
      <c r="AC45" s="10"/>
      <c r="AD45" s="10"/>
      <c r="AE45" s="71">
        <f t="shared" si="7"/>
        <v>43400.473611111112</v>
      </c>
      <c r="AF45" s="71">
        <f t="shared" si="8"/>
        <v>43400.484722222223</v>
      </c>
      <c r="AG45" s="26" t="str">
        <f t="shared" si="9"/>
        <v>43400.473611111143400.4847222222</v>
      </c>
      <c r="AH45" s="26" t="e">
        <f>VLOOKUP(AG45,simple_survey!$M$841:$N$1083,2,FALSE)</f>
        <v>#N/A</v>
      </c>
    </row>
    <row r="46" spans="1:36" s="7" customFormat="1" x14ac:dyDescent="0.4">
      <c r="A46" s="16" t="str">
        <f t="shared" si="0"/>
        <v>★</v>
      </c>
      <c r="B46" s="16" t="str">
        <f t="shared" si="1"/>
        <v>-</v>
      </c>
      <c r="C46" s="7">
        <v>11</v>
      </c>
      <c r="D46" s="2">
        <v>43400.48678240741</v>
      </c>
      <c r="E46" s="3">
        <v>6923</v>
      </c>
      <c r="F46" s="3" t="s">
        <v>18</v>
      </c>
      <c r="G46" s="3">
        <v>4159</v>
      </c>
      <c r="H46" s="3">
        <v>606</v>
      </c>
      <c r="I46" s="3">
        <v>7</v>
      </c>
      <c r="J46" s="3">
        <v>3</v>
      </c>
      <c r="K46" s="3"/>
      <c r="L46" s="2">
        <v>43400.501296296294</v>
      </c>
      <c r="M46" s="2">
        <v>43400.507395833331</v>
      </c>
      <c r="N46" s="3" t="s">
        <v>63</v>
      </c>
      <c r="O46" s="3" t="s">
        <v>64</v>
      </c>
      <c r="P46" s="3" t="s">
        <v>31</v>
      </c>
      <c r="Q46" s="3" t="s">
        <v>32</v>
      </c>
      <c r="R46" s="2">
        <v>43400.507604166669</v>
      </c>
      <c r="S46" s="2">
        <v>43400.507604166669</v>
      </c>
      <c r="T46" s="2">
        <v>43400.516944444447</v>
      </c>
      <c r="U46" s="2">
        <v>43400.516944444447</v>
      </c>
      <c r="V46" s="2">
        <v>43400.507604166669</v>
      </c>
      <c r="W46" s="8">
        <f t="shared" si="2"/>
        <v>43400.507604166669</v>
      </c>
      <c r="X46" s="9">
        <f t="shared" si="3"/>
        <v>6.0995370367891155E-3</v>
      </c>
      <c r="Y46" s="9">
        <f t="shared" si="4"/>
        <v>1.8298611110367347E-2</v>
      </c>
      <c r="Z46" s="10"/>
      <c r="AA46" s="10">
        <f t="shared" si="5"/>
        <v>0</v>
      </c>
      <c r="AB46" s="10">
        <f t="shared" si="6"/>
        <v>0</v>
      </c>
      <c r="AC46" s="10"/>
      <c r="AD46" s="10"/>
      <c r="AE46" s="71">
        <f t="shared" si="7"/>
        <v>43400.486111111109</v>
      </c>
      <c r="AF46" s="71">
        <f t="shared" si="8"/>
        <v>43400.506944444445</v>
      </c>
      <c r="AG46" s="26" t="str">
        <f t="shared" si="9"/>
        <v>43400.486111111143400.5069444444</v>
      </c>
      <c r="AH46" s="26" t="e">
        <f>VLOOKUP(AG46,simple_survey!$M$841:$N$1083,2,FALSE)</f>
        <v>#N/A</v>
      </c>
    </row>
    <row r="47" spans="1:36" s="7" customFormat="1" hidden="1" x14ac:dyDescent="0.4">
      <c r="A47" s="16" t="str">
        <f t="shared" si="0"/>
        <v>-</v>
      </c>
      <c r="B47" s="16" t="str">
        <f t="shared" si="1"/>
        <v>-</v>
      </c>
      <c r="C47" s="7">
        <v>11</v>
      </c>
      <c r="D47" s="2">
        <v>43400.489768518521</v>
      </c>
      <c r="E47" s="3">
        <v>6925</v>
      </c>
      <c r="F47" s="3" t="s">
        <v>33</v>
      </c>
      <c r="G47" s="3">
        <v>2073</v>
      </c>
      <c r="H47" s="3">
        <v>309</v>
      </c>
      <c r="I47" s="3">
        <v>3</v>
      </c>
      <c r="J47" s="3">
        <v>1</v>
      </c>
      <c r="K47" s="3"/>
      <c r="L47" s="2">
        <v>43400.491539351853</v>
      </c>
      <c r="M47" s="2">
        <v>43400.496331018519</v>
      </c>
      <c r="N47" s="3" t="s">
        <v>76</v>
      </c>
      <c r="O47" s="3" t="s">
        <v>77</v>
      </c>
      <c r="P47" s="3" t="s">
        <v>45</v>
      </c>
      <c r="Q47" s="3" t="s">
        <v>92</v>
      </c>
      <c r="R47" s="2">
        <v>43400.492025462961</v>
      </c>
      <c r="S47" s="2">
        <v>43400.492025462961</v>
      </c>
      <c r="T47" s="2">
        <v>43400.499039351853</v>
      </c>
      <c r="U47" s="2">
        <v>43400.499039351853</v>
      </c>
      <c r="V47" s="3"/>
      <c r="W47" s="8">
        <f t="shared" si="2"/>
        <v>43400.489768518521</v>
      </c>
      <c r="X47" s="9">
        <f t="shared" si="3"/>
        <v>4.7916666662786156E-3</v>
      </c>
      <c r="Y47" s="9">
        <f t="shared" si="4"/>
        <v>4.7916666662786156E-3</v>
      </c>
      <c r="Z47" s="10"/>
      <c r="AA47" s="10">
        <f t="shared" si="5"/>
        <v>0</v>
      </c>
      <c r="AB47" s="10">
        <f t="shared" si="6"/>
        <v>1.7708333325572312E-3</v>
      </c>
      <c r="AC47" s="10"/>
      <c r="AD47" s="10"/>
      <c r="AE47" s="71">
        <f t="shared" si="7"/>
        <v>43400.489583333336</v>
      </c>
      <c r="AF47" s="71">
        <f t="shared" si="8"/>
        <v>43400.495833333334</v>
      </c>
      <c r="AG47" s="26" t="str">
        <f t="shared" si="9"/>
        <v>43400.489583333343400.4958333333</v>
      </c>
      <c r="AH47" s="26" t="e">
        <f>VLOOKUP(AG47,simple_survey!$M$841:$N$1083,2,FALSE)</f>
        <v>#N/A</v>
      </c>
    </row>
    <row r="48" spans="1:36" s="7" customFormat="1" hidden="1" x14ac:dyDescent="0.4">
      <c r="A48" s="16" t="str">
        <f t="shared" si="0"/>
        <v>-</v>
      </c>
      <c r="B48" s="16" t="str">
        <f t="shared" si="1"/>
        <v>-</v>
      </c>
      <c r="C48" s="7">
        <v>11</v>
      </c>
      <c r="D48" s="2">
        <v>43400.490324074075</v>
      </c>
      <c r="E48" s="3">
        <v>6926</v>
      </c>
      <c r="F48" s="3" t="s">
        <v>33</v>
      </c>
      <c r="G48" s="3">
        <v>1340</v>
      </c>
      <c r="H48" s="3">
        <v>836</v>
      </c>
      <c r="I48" s="3">
        <v>9</v>
      </c>
      <c r="J48" s="3">
        <v>1</v>
      </c>
      <c r="K48" s="3"/>
      <c r="L48" s="2">
        <v>43400.494212962964</v>
      </c>
      <c r="M48" s="2">
        <v>43400.498287037037</v>
      </c>
      <c r="N48" s="3" t="s">
        <v>37</v>
      </c>
      <c r="O48" s="3" t="s">
        <v>38</v>
      </c>
      <c r="P48" s="3" t="s">
        <v>65</v>
      </c>
      <c r="Q48" s="3" t="s">
        <v>66</v>
      </c>
      <c r="R48" s="2">
        <v>43400.495648148149</v>
      </c>
      <c r="S48" s="2">
        <v>43400.495648148149</v>
      </c>
      <c r="T48" s="2">
        <v>43400.499861111108</v>
      </c>
      <c r="U48" s="2">
        <v>43400.499861111108</v>
      </c>
      <c r="V48" s="3"/>
      <c r="W48" s="8">
        <f t="shared" si="2"/>
        <v>43400.490324074075</v>
      </c>
      <c r="X48" s="9">
        <f t="shared" si="3"/>
        <v>4.0740740732871927E-3</v>
      </c>
      <c r="Y48" s="9">
        <f t="shared" si="4"/>
        <v>4.0740740732871927E-3</v>
      </c>
      <c r="Z48" s="10"/>
      <c r="AA48" s="10">
        <f t="shared" si="5"/>
        <v>0</v>
      </c>
      <c r="AB48" s="10">
        <f t="shared" si="6"/>
        <v>3.8888888884685002E-3</v>
      </c>
      <c r="AC48" s="10"/>
      <c r="AD48" s="10"/>
      <c r="AE48" s="71">
        <f t="shared" si="7"/>
        <v>43400.490277777775</v>
      </c>
      <c r="AF48" s="71">
        <f t="shared" si="8"/>
        <v>43400.497916666667</v>
      </c>
      <c r="AG48" s="26" t="str">
        <f t="shared" si="9"/>
        <v>43400.490277777843400.4979166667</v>
      </c>
      <c r="AH48" s="26" t="str">
        <f>VLOOKUP(AG48,simple_survey!$M$841:$N$1083,2,FALSE)</f>
        <v>肯定的</v>
      </c>
    </row>
    <row r="49" spans="1:36" s="7" customFormat="1" hidden="1" x14ac:dyDescent="0.4">
      <c r="A49" s="16" t="str">
        <f t="shared" si="0"/>
        <v>-</v>
      </c>
      <c r="B49" s="16" t="str">
        <f t="shared" si="1"/>
        <v>-</v>
      </c>
      <c r="C49" s="7">
        <v>11</v>
      </c>
      <c r="D49" s="2">
        <v>43400.490567129629</v>
      </c>
      <c r="E49" s="3">
        <v>6927</v>
      </c>
      <c r="F49" s="3" t="s">
        <v>93</v>
      </c>
      <c r="G49" s="3">
        <v>0</v>
      </c>
      <c r="H49" s="3">
        <v>1282</v>
      </c>
      <c r="I49" s="3">
        <v>8</v>
      </c>
      <c r="J49" s="3">
        <v>3</v>
      </c>
      <c r="K49" s="3"/>
      <c r="L49" s="2">
        <v>43400.492939814816</v>
      </c>
      <c r="M49" s="2">
        <v>43400.498449074075</v>
      </c>
      <c r="N49" s="3" t="s">
        <v>31</v>
      </c>
      <c r="O49" s="3" t="s">
        <v>32</v>
      </c>
      <c r="P49" s="3" t="s">
        <v>80</v>
      </c>
      <c r="Q49" s="3" t="s">
        <v>81</v>
      </c>
      <c r="R49" s="2">
        <v>43400.492638888885</v>
      </c>
      <c r="S49" s="2">
        <v>43400.492638888885</v>
      </c>
      <c r="T49" s="2">
        <v>43400.498923611114</v>
      </c>
      <c r="U49" s="2">
        <v>43400.498923611114</v>
      </c>
      <c r="V49" s="3"/>
      <c r="W49" s="8">
        <f t="shared" si="2"/>
        <v>43400.490567129629</v>
      </c>
      <c r="X49" s="9">
        <f t="shared" si="3"/>
        <v>5.5092592592700385E-3</v>
      </c>
      <c r="Y49" s="9">
        <f t="shared" si="4"/>
        <v>1.6527777777810115E-2</v>
      </c>
      <c r="Z49" s="10"/>
      <c r="AA49" s="10">
        <f t="shared" si="5"/>
        <v>3.0092593078734353E-4</v>
      </c>
      <c r="AB49" s="10">
        <f t="shared" si="6"/>
        <v>2.3726851868559606E-3</v>
      </c>
      <c r="AC49" s="10"/>
      <c r="AD49" s="10"/>
      <c r="AE49" s="71">
        <f t="shared" si="7"/>
        <v>43400.490277777775</v>
      </c>
      <c r="AF49" s="71">
        <f t="shared" si="8"/>
        <v>43400.497916666667</v>
      </c>
      <c r="AG49" s="26" t="str">
        <f t="shared" si="9"/>
        <v>43400.490277777843400.4979166667</v>
      </c>
      <c r="AH49" s="26" t="s">
        <v>189</v>
      </c>
    </row>
    <row r="50" spans="1:36" s="7" customFormat="1" hidden="1" x14ac:dyDescent="0.4">
      <c r="A50" s="16" t="str">
        <f>IF(V50&gt;0, "★", "-")</f>
        <v>-</v>
      </c>
      <c r="B50" s="16" t="str">
        <f>IF(K50&gt;0, "☆", "-")</f>
        <v>-</v>
      </c>
      <c r="C50" s="7">
        <v>11</v>
      </c>
      <c r="D50" s="2">
        <v>43400.492199074077</v>
      </c>
      <c r="E50" s="3">
        <v>6928</v>
      </c>
      <c r="F50" s="3" t="s">
        <v>94</v>
      </c>
      <c r="G50" s="3">
        <v>0</v>
      </c>
      <c r="H50" s="3">
        <v>337</v>
      </c>
      <c r="I50" s="3">
        <v>4</v>
      </c>
      <c r="J50" s="3">
        <v>2</v>
      </c>
      <c r="K50" s="3"/>
      <c r="L50" s="2">
        <v>43400.497499999998</v>
      </c>
      <c r="M50" s="2">
        <v>43400.499351851853</v>
      </c>
      <c r="N50" s="3" t="s">
        <v>55</v>
      </c>
      <c r="O50" s="3" t="s">
        <v>56</v>
      </c>
      <c r="P50" s="3" t="s">
        <v>70</v>
      </c>
      <c r="Q50" s="3" t="s">
        <v>71</v>
      </c>
      <c r="R50" s="2">
        <v>43400.493888888886</v>
      </c>
      <c r="S50" s="2">
        <v>43400.493888888886</v>
      </c>
      <c r="T50" s="2">
        <v>43400.496342592596</v>
      </c>
      <c r="U50" s="2">
        <v>43400.496342592596</v>
      </c>
      <c r="V50" s="3"/>
      <c r="W50" s="8">
        <f t="shared" si="2"/>
        <v>43400.492199074077</v>
      </c>
      <c r="X50" s="9">
        <f t="shared" si="3"/>
        <v>1.8518518554628827E-3</v>
      </c>
      <c r="Y50" s="9">
        <f t="shared" si="4"/>
        <v>3.7037037109257653E-3</v>
      </c>
      <c r="Z50" s="10"/>
      <c r="AA50" s="10">
        <f t="shared" si="5"/>
        <v>3.6111111112404615E-3</v>
      </c>
      <c r="AB50" s="10">
        <f t="shared" si="6"/>
        <v>5.3009259208920412E-3</v>
      </c>
      <c r="AC50" s="10"/>
      <c r="AD50" s="10"/>
      <c r="AE50" s="71">
        <f t="shared" si="7"/>
        <v>43400.491666666669</v>
      </c>
      <c r="AF50" s="71">
        <f t="shared" si="8"/>
        <v>43400.499305555553</v>
      </c>
      <c r="AG50" s="26" t="str">
        <f t="shared" si="9"/>
        <v>43400.491666666743400.4993055556</v>
      </c>
      <c r="AH50" s="26" t="e">
        <f>VLOOKUP(AG50,simple_survey!$M$841:$N$1083,2,FALSE)</f>
        <v>#N/A</v>
      </c>
    </row>
    <row r="51" spans="1:36" s="7" customFormat="1" x14ac:dyDescent="0.4">
      <c r="A51" s="16" t="str">
        <f t="shared" si="0"/>
        <v>★</v>
      </c>
      <c r="B51" s="16" t="str">
        <f t="shared" si="1"/>
        <v>-</v>
      </c>
      <c r="C51" s="7">
        <v>11</v>
      </c>
      <c r="D51" s="2">
        <v>43400.492465277777</v>
      </c>
      <c r="E51" s="3">
        <v>6929</v>
      </c>
      <c r="F51" s="3" t="s">
        <v>94</v>
      </c>
      <c r="G51" s="3">
        <v>0</v>
      </c>
      <c r="H51" s="3">
        <v>353</v>
      </c>
      <c r="I51" s="3">
        <v>9</v>
      </c>
      <c r="J51" s="3">
        <v>2</v>
      </c>
      <c r="K51" s="3"/>
      <c r="L51" s="2">
        <v>43400.508761574078</v>
      </c>
      <c r="M51" s="2">
        <v>43400.514340277776</v>
      </c>
      <c r="N51" s="3" t="s">
        <v>19</v>
      </c>
      <c r="O51" s="3" t="s">
        <v>20</v>
      </c>
      <c r="P51" s="3" t="s">
        <v>23</v>
      </c>
      <c r="Q51" s="3" t="s">
        <v>24</v>
      </c>
      <c r="R51" s="2">
        <v>43400.512800925928</v>
      </c>
      <c r="S51" s="2">
        <v>43400.512800925928</v>
      </c>
      <c r="T51" s="2">
        <v>43400.520856481482</v>
      </c>
      <c r="U51" s="2">
        <v>43400.520856481482</v>
      </c>
      <c r="V51" s="2">
        <v>43400.512800925928</v>
      </c>
      <c r="W51" s="8">
        <f t="shared" si="2"/>
        <v>43400.512800925928</v>
      </c>
      <c r="X51" s="9">
        <f t="shared" si="3"/>
        <v>5.5787036981200799E-3</v>
      </c>
      <c r="Y51" s="9">
        <f t="shared" si="4"/>
        <v>1.115740739624016E-2</v>
      </c>
      <c r="Z51" s="10"/>
      <c r="AA51" s="10">
        <f t="shared" si="5"/>
        <v>0</v>
      </c>
      <c r="AB51" s="10">
        <f t="shared" si="6"/>
        <v>0</v>
      </c>
      <c r="AC51" s="10"/>
      <c r="AD51" s="10"/>
      <c r="AE51" s="71">
        <f t="shared" si="7"/>
        <v>43400.492361111108</v>
      </c>
      <c r="AF51" s="71">
        <f t="shared" si="8"/>
        <v>43400.513888888891</v>
      </c>
      <c r="AG51" s="26" t="str">
        <f t="shared" si="9"/>
        <v>43400.492361111143400.5138888889</v>
      </c>
      <c r="AH51" s="26" t="e">
        <f>VLOOKUP(AG51,simple_survey!$M$841:$N$1083,2,FALSE)</f>
        <v>#N/A</v>
      </c>
    </row>
    <row r="52" spans="1:36" s="7" customFormat="1" x14ac:dyDescent="0.4">
      <c r="A52" s="16" t="str">
        <f t="shared" si="0"/>
        <v>★</v>
      </c>
      <c r="B52" s="16" t="str">
        <f t="shared" si="1"/>
        <v>-</v>
      </c>
      <c r="C52" s="7">
        <v>11</v>
      </c>
      <c r="D52" s="2">
        <v>43400.496979166666</v>
      </c>
      <c r="E52" s="3">
        <v>6930</v>
      </c>
      <c r="F52" s="3" t="s">
        <v>93</v>
      </c>
      <c r="G52" s="3">
        <v>0</v>
      </c>
      <c r="H52" s="3">
        <v>608</v>
      </c>
      <c r="I52" s="3">
        <v>8</v>
      </c>
      <c r="J52" s="3">
        <v>4</v>
      </c>
      <c r="K52" s="3"/>
      <c r="L52" s="2">
        <v>43400.516030092593</v>
      </c>
      <c r="M52" s="2">
        <v>43400.526365740741</v>
      </c>
      <c r="N52" s="3" t="s">
        <v>34</v>
      </c>
      <c r="O52" s="3" t="s">
        <v>35</v>
      </c>
      <c r="P52" s="3" t="s">
        <v>25</v>
      </c>
      <c r="Q52" s="3" t="s">
        <v>26</v>
      </c>
      <c r="R52" s="2">
        <v>43400.517233796294</v>
      </c>
      <c r="S52" s="2">
        <v>43400.517233796294</v>
      </c>
      <c r="T52" s="2">
        <v>43400.526817129627</v>
      </c>
      <c r="U52" s="2">
        <v>43400.533321759256</v>
      </c>
      <c r="V52" s="2">
        <v>43400.517233796294</v>
      </c>
      <c r="W52" s="8">
        <f t="shared" si="2"/>
        <v>43400.517233796294</v>
      </c>
      <c r="X52" s="9">
        <f t="shared" si="3"/>
        <v>1.0335648148611654E-2</v>
      </c>
      <c r="Y52" s="9">
        <f t="shared" si="4"/>
        <v>4.1342592594446614E-2</v>
      </c>
      <c r="Z52" s="10"/>
      <c r="AA52" s="10">
        <f t="shared" si="5"/>
        <v>0</v>
      </c>
      <c r="AB52" s="10">
        <f t="shared" si="6"/>
        <v>0</v>
      </c>
      <c r="AC52" s="10"/>
      <c r="AD52" s="10"/>
      <c r="AE52" s="71">
        <f t="shared" si="7"/>
        <v>43400.496527777781</v>
      </c>
      <c r="AF52" s="71">
        <f t="shared" si="8"/>
        <v>43400.525694444441</v>
      </c>
      <c r="AG52" s="26" t="str">
        <f t="shared" si="9"/>
        <v>43400.496527777843400.5256944444</v>
      </c>
      <c r="AH52" s="26" t="e">
        <f>VLOOKUP(AG52,simple_survey!$M$841:$N$1083,2,FALSE)</f>
        <v>#N/A</v>
      </c>
    </row>
    <row r="53" spans="1:36" s="7" customFormat="1" x14ac:dyDescent="0.4">
      <c r="A53" s="16" t="str">
        <f t="shared" ref="A53:A59" si="16">IF(V53&gt;0, "★", "-")</f>
        <v>★</v>
      </c>
      <c r="B53" s="16" t="str">
        <f t="shared" ref="B53:B59" si="17">IF(K53&gt;0, "☆", "-")</f>
        <v>☆</v>
      </c>
      <c r="C53" s="7">
        <v>11</v>
      </c>
      <c r="D53" s="2">
        <v>43400.454293981478</v>
      </c>
      <c r="E53" s="3">
        <v>6910</v>
      </c>
      <c r="F53" s="3" t="s">
        <v>33</v>
      </c>
      <c r="G53" s="3">
        <v>3855</v>
      </c>
      <c r="H53" s="3">
        <v>375</v>
      </c>
      <c r="I53" s="3">
        <v>3</v>
      </c>
      <c r="J53" s="3">
        <v>2</v>
      </c>
      <c r="K53" s="2">
        <v>43400.459594907406</v>
      </c>
      <c r="L53" s="3"/>
      <c r="M53" s="3"/>
      <c r="N53" s="3" t="s">
        <v>50</v>
      </c>
      <c r="O53" s="3" t="s">
        <v>51</v>
      </c>
      <c r="P53" s="3" t="s">
        <v>31</v>
      </c>
      <c r="Q53" s="3" t="s">
        <v>32</v>
      </c>
      <c r="R53" s="2">
        <v>43400.475115740737</v>
      </c>
      <c r="S53" s="3"/>
      <c r="T53" s="2">
        <v>43400.483634259261</v>
      </c>
      <c r="U53" s="3"/>
      <c r="V53" s="2">
        <v>43400.475115740737</v>
      </c>
      <c r="W53" s="8">
        <f t="shared" ref="W53:W59" si="18">IF(V53&gt;0,V53,D53)</f>
        <v>43400.475115740737</v>
      </c>
      <c r="X53" s="9">
        <f t="shared" ref="X53:X59" si="19">M53-L53</f>
        <v>0</v>
      </c>
      <c r="Y53" s="9">
        <f t="shared" ref="Y53:Y59" si="20">X53*J53</f>
        <v>0</v>
      </c>
      <c r="Z53" s="10"/>
      <c r="AA53" s="10">
        <f t="shared" ref="AA53:AA59" si="21">IF(IF(A53="☆",K53-R53,L53-R53)&lt;0,0,IF(A53="☆",K53-R53,L53-R53))</f>
        <v>0</v>
      </c>
      <c r="AB53" s="10">
        <f>IF(IF(B53="☆",(IF(K53&gt;R53,K53-W53,R53-W53)),L53-W53)&lt;0,0,IF(B53="☆",(IF(K53&gt;R53,K53-W53,R53-W53)),L53-W53))</f>
        <v>0</v>
      </c>
      <c r="AC53" s="10"/>
      <c r="AD53" s="10"/>
      <c r="AE53" s="71">
        <f t="shared" si="7"/>
        <v>43400.45416666667</v>
      </c>
      <c r="AF53" s="71">
        <f t="shared" si="8"/>
        <v>0</v>
      </c>
      <c r="AG53" s="26" t="str">
        <f t="shared" si="9"/>
        <v>43400.45416666670</v>
      </c>
      <c r="AH53" s="26" t="e">
        <f>VLOOKUP(AG53,simple_survey!$M$841:$N$1083,2,FALSE)</f>
        <v>#N/A</v>
      </c>
    </row>
    <row r="54" spans="1:36" s="7" customFormat="1" hidden="1" x14ac:dyDescent="0.4">
      <c r="A54" s="16" t="str">
        <f t="shared" si="16"/>
        <v>-</v>
      </c>
      <c r="B54" s="16" t="str">
        <f t="shared" si="17"/>
        <v>☆</v>
      </c>
      <c r="C54" s="7">
        <v>11</v>
      </c>
      <c r="D54" s="2">
        <v>43400.458460648151</v>
      </c>
      <c r="E54" s="3">
        <v>6911</v>
      </c>
      <c r="F54" s="3" t="s">
        <v>18</v>
      </c>
      <c r="G54" s="3">
        <v>4153</v>
      </c>
      <c r="H54" s="3">
        <v>943</v>
      </c>
      <c r="I54" s="3">
        <v>2</v>
      </c>
      <c r="J54" s="3">
        <v>1</v>
      </c>
      <c r="K54" s="2">
        <v>43400.458726851852</v>
      </c>
      <c r="L54" s="3"/>
      <c r="M54" s="3"/>
      <c r="N54" s="3" t="s">
        <v>37</v>
      </c>
      <c r="O54" s="3" t="s">
        <v>38</v>
      </c>
      <c r="P54" s="3" t="s">
        <v>45</v>
      </c>
      <c r="Q54" s="3" t="s">
        <v>92</v>
      </c>
      <c r="R54" s="2">
        <v>43400.462060185186</v>
      </c>
      <c r="S54" s="3"/>
      <c r="T54" s="2">
        <v>43400.472928240742</v>
      </c>
      <c r="U54" s="3"/>
      <c r="V54" s="3"/>
      <c r="W54" s="8">
        <f t="shared" si="18"/>
        <v>43400.458460648151</v>
      </c>
      <c r="X54" s="9">
        <f t="shared" si="19"/>
        <v>0</v>
      </c>
      <c r="Y54" s="9">
        <f t="shared" si="20"/>
        <v>0</v>
      </c>
      <c r="Z54" s="29"/>
      <c r="AA54" s="29">
        <f t="shared" si="21"/>
        <v>0</v>
      </c>
      <c r="AB54" s="31"/>
      <c r="AC54" s="10"/>
      <c r="AD54" s="10"/>
      <c r="AE54" s="71">
        <f t="shared" si="7"/>
        <v>43400.458333333336</v>
      </c>
      <c r="AF54" s="71">
        <f t="shared" si="8"/>
        <v>0</v>
      </c>
      <c r="AG54" s="26" t="str">
        <f t="shared" si="9"/>
        <v>43400.45833333330</v>
      </c>
      <c r="AH54" s="26" t="e">
        <f>VLOOKUP(AG54,simple_survey!$M$841:$N$1083,2,FALSE)</f>
        <v>#N/A</v>
      </c>
      <c r="AJ54" s="3" t="s">
        <v>139</v>
      </c>
    </row>
    <row r="55" spans="1:36" s="7" customFormat="1" hidden="1" x14ac:dyDescent="0.4">
      <c r="A55" s="16" t="str">
        <f t="shared" si="16"/>
        <v>-</v>
      </c>
      <c r="B55" s="16" t="str">
        <f t="shared" si="17"/>
        <v>☆</v>
      </c>
      <c r="C55" s="7">
        <v>11</v>
      </c>
      <c r="D55" s="2">
        <v>43400.462835648148</v>
      </c>
      <c r="E55" s="3">
        <v>6917</v>
      </c>
      <c r="F55" s="3" t="s">
        <v>33</v>
      </c>
      <c r="G55" s="3">
        <v>1340</v>
      </c>
      <c r="H55" s="3">
        <v>838</v>
      </c>
      <c r="I55" s="3">
        <v>6</v>
      </c>
      <c r="J55" s="3">
        <v>1</v>
      </c>
      <c r="K55" s="2">
        <v>43400.464085648149</v>
      </c>
      <c r="L55" s="3"/>
      <c r="M55" s="3"/>
      <c r="N55" s="3" t="s">
        <v>19</v>
      </c>
      <c r="O55" s="3" t="s">
        <v>20</v>
      </c>
      <c r="P55" s="3" t="s">
        <v>70</v>
      </c>
      <c r="Q55" s="3" t="s">
        <v>71</v>
      </c>
      <c r="R55" s="2">
        <v>43400.469641203701</v>
      </c>
      <c r="S55" s="3"/>
      <c r="T55" s="2">
        <v>43400.476944444446</v>
      </c>
      <c r="U55" s="3"/>
      <c r="V55" s="3"/>
      <c r="W55" s="8">
        <f t="shared" si="18"/>
        <v>43400.462835648148</v>
      </c>
      <c r="X55" s="9">
        <f t="shared" si="19"/>
        <v>0</v>
      </c>
      <c r="Y55" s="9">
        <f t="shared" si="20"/>
        <v>0</v>
      </c>
      <c r="Z55" s="10"/>
      <c r="AA55" s="10">
        <f t="shared" si="21"/>
        <v>0</v>
      </c>
      <c r="AB55" s="10">
        <f>IF(IF(B55="☆",(IF(K55&gt;R55,K55-W55,R55-W55)),L55-W55)&lt;0,0,IF(B55="☆",(IF(K55&gt;R55,K55-W55,R55-W55)),L55-W55))</f>
        <v>6.805555553000886E-3</v>
      </c>
      <c r="AC55" s="10"/>
      <c r="AD55" s="10"/>
      <c r="AE55" s="71">
        <f t="shared" si="7"/>
        <v>43400.462500000001</v>
      </c>
      <c r="AF55" s="71">
        <f t="shared" si="8"/>
        <v>0</v>
      </c>
      <c r="AG55" s="26" t="str">
        <f t="shared" si="9"/>
        <v>43400.46250</v>
      </c>
      <c r="AH55" s="26" t="e">
        <f>VLOOKUP(AG55,simple_survey!$M$841:$N$1083,2,FALSE)</f>
        <v>#N/A</v>
      </c>
    </row>
    <row r="56" spans="1:36" s="7" customFormat="1" x14ac:dyDescent="0.4">
      <c r="A56" s="16" t="str">
        <f t="shared" si="16"/>
        <v>★</v>
      </c>
      <c r="B56" s="16" t="str">
        <f t="shared" si="17"/>
        <v>☆</v>
      </c>
      <c r="C56" s="7">
        <v>11</v>
      </c>
      <c r="D56" s="2">
        <v>43400.463240740741</v>
      </c>
      <c r="E56" s="3">
        <v>6918</v>
      </c>
      <c r="F56" s="3" t="s">
        <v>18</v>
      </c>
      <c r="G56" s="3">
        <v>4153</v>
      </c>
      <c r="H56" s="3">
        <v>1212</v>
      </c>
      <c r="I56" s="3">
        <v>3</v>
      </c>
      <c r="J56" s="3">
        <v>3</v>
      </c>
      <c r="K56" s="2">
        <v>43400.464675925927</v>
      </c>
      <c r="L56" s="3"/>
      <c r="M56" s="3"/>
      <c r="N56" s="3" t="s">
        <v>37</v>
      </c>
      <c r="O56" s="3" t="s">
        <v>38</v>
      </c>
      <c r="P56" s="3" t="s">
        <v>45</v>
      </c>
      <c r="Q56" s="3" t="s">
        <v>92</v>
      </c>
      <c r="R56" s="2">
        <v>43400.484027777777</v>
      </c>
      <c r="S56" s="3"/>
      <c r="T56" s="2">
        <v>43400.49355324074</v>
      </c>
      <c r="U56" s="3"/>
      <c r="V56" s="2">
        <v>43400.484027777777</v>
      </c>
      <c r="W56" s="8">
        <f t="shared" si="18"/>
        <v>43400.484027777777</v>
      </c>
      <c r="X56" s="9">
        <f t="shared" si="19"/>
        <v>0</v>
      </c>
      <c r="Y56" s="9">
        <f t="shared" si="20"/>
        <v>0</v>
      </c>
      <c r="Z56" s="10"/>
      <c r="AA56" s="10">
        <f t="shared" si="21"/>
        <v>0</v>
      </c>
      <c r="AB56" s="10">
        <f>IF(IF(B56="☆",(IF(K56&gt;R56,K56-W56,R56-W56)),L56-W56)&lt;0,0,IF(B56="☆",(IF(K56&gt;R56,K56-W56,R56-W56)),L56-W56))</f>
        <v>0</v>
      </c>
      <c r="AC56" s="10"/>
      <c r="AD56" s="10"/>
      <c r="AE56" s="71">
        <f t="shared" si="7"/>
        <v>43400.463194444441</v>
      </c>
      <c r="AF56" s="71">
        <f t="shared" si="8"/>
        <v>0</v>
      </c>
      <c r="AG56" s="26" t="str">
        <f t="shared" si="9"/>
        <v>43400.46319444440</v>
      </c>
      <c r="AH56" s="26" t="e">
        <f>VLOOKUP(AG56,simple_survey!$M$841:$N$1083,2,FALSE)</f>
        <v>#N/A</v>
      </c>
      <c r="AJ56" s="3" t="s">
        <v>140</v>
      </c>
    </row>
    <row r="57" spans="1:36" s="7" customFormat="1" hidden="1" x14ac:dyDescent="0.4">
      <c r="A57" s="16" t="str">
        <f t="shared" si="16"/>
        <v>-</v>
      </c>
      <c r="B57" s="16" t="str">
        <f t="shared" si="17"/>
        <v>☆</v>
      </c>
      <c r="C57" s="7">
        <v>11</v>
      </c>
      <c r="D57" s="2">
        <v>43400.487638888888</v>
      </c>
      <c r="E57" s="3">
        <v>6924</v>
      </c>
      <c r="F57" s="3" t="s">
        <v>18</v>
      </c>
      <c r="G57" s="3">
        <v>1875</v>
      </c>
      <c r="H57" s="3">
        <v>1211</v>
      </c>
      <c r="I57" s="3">
        <v>9</v>
      </c>
      <c r="J57" s="3">
        <v>1</v>
      </c>
      <c r="K57" s="2">
        <v>43400.487743055557</v>
      </c>
      <c r="L57" s="3"/>
      <c r="M57" s="3"/>
      <c r="N57" s="3" t="s">
        <v>63</v>
      </c>
      <c r="O57" s="3" t="s">
        <v>64</v>
      </c>
      <c r="P57" s="3" t="s">
        <v>39</v>
      </c>
      <c r="Q57" s="3" t="s">
        <v>40</v>
      </c>
      <c r="R57" s="2">
        <v>43400.493773148148</v>
      </c>
      <c r="S57" s="3"/>
      <c r="T57" s="2">
        <v>43400.504363425927</v>
      </c>
      <c r="U57" s="3"/>
      <c r="V57" s="3"/>
      <c r="W57" s="8">
        <f t="shared" si="18"/>
        <v>43400.487638888888</v>
      </c>
      <c r="X57" s="9">
        <f t="shared" si="19"/>
        <v>0</v>
      </c>
      <c r="Y57" s="9">
        <f t="shared" si="20"/>
        <v>0</v>
      </c>
      <c r="Z57" s="10"/>
      <c r="AA57" s="10">
        <f t="shared" si="21"/>
        <v>0</v>
      </c>
      <c r="AB57" s="10">
        <f>IF(IF(B57="☆",(IF(K57&gt;R57,K57-W57,R57-W57)),L57-W57)&lt;0,0,IF(B57="☆",(IF(K57&gt;R57,K57-W57,R57-W57)),L57-W57))</f>
        <v>6.1342592598521151E-3</v>
      </c>
      <c r="AC57" s="10"/>
      <c r="AD57" s="10"/>
      <c r="AE57" s="71">
        <f t="shared" si="7"/>
        <v>43400.487500000003</v>
      </c>
      <c r="AF57" s="71">
        <f t="shared" si="8"/>
        <v>0</v>
      </c>
      <c r="AG57" s="26" t="str">
        <f t="shared" si="9"/>
        <v>43400.48750</v>
      </c>
      <c r="AH57" s="26" t="e">
        <f>VLOOKUP(AG57,simple_survey!$M$841:$N$1083,2,FALSE)</f>
        <v>#N/A</v>
      </c>
    </row>
    <row r="58" spans="1:36" s="7" customFormat="1" hidden="1" x14ac:dyDescent="0.4">
      <c r="A58" s="16" t="str">
        <f t="shared" si="16"/>
        <v>-</v>
      </c>
      <c r="B58" s="16" t="str">
        <f t="shared" si="17"/>
        <v>☆</v>
      </c>
      <c r="C58" s="7">
        <v>11</v>
      </c>
      <c r="D58" s="2">
        <v>43400.49759259259</v>
      </c>
      <c r="E58" s="3">
        <v>6931</v>
      </c>
      <c r="F58" s="3" t="s">
        <v>33</v>
      </c>
      <c r="G58" s="3">
        <v>4152</v>
      </c>
      <c r="H58" s="3">
        <v>901</v>
      </c>
      <c r="I58" s="3">
        <v>5</v>
      </c>
      <c r="J58" s="3">
        <v>1</v>
      </c>
      <c r="K58" s="2">
        <v>43400.504479166666</v>
      </c>
      <c r="L58" s="3"/>
      <c r="M58" s="3"/>
      <c r="N58" s="3" t="s">
        <v>59</v>
      </c>
      <c r="O58" s="3" t="s">
        <v>60</v>
      </c>
      <c r="P58" s="3" t="s">
        <v>55</v>
      </c>
      <c r="Q58" s="3" t="s">
        <v>56</v>
      </c>
      <c r="R58" s="2">
        <v>43400.502430555556</v>
      </c>
      <c r="S58" s="3"/>
      <c r="T58" s="2">
        <v>43400.511516203704</v>
      </c>
      <c r="U58" s="3"/>
      <c r="V58" s="3"/>
      <c r="W58" s="8">
        <f t="shared" si="18"/>
        <v>43400.49759259259</v>
      </c>
      <c r="X58" s="9">
        <f t="shared" si="19"/>
        <v>0</v>
      </c>
      <c r="Y58" s="9">
        <f t="shared" si="20"/>
        <v>0</v>
      </c>
      <c r="Z58" s="10"/>
      <c r="AA58" s="10">
        <f t="shared" si="21"/>
        <v>0</v>
      </c>
      <c r="AB58" s="10">
        <f>IF(IF(B58="☆",(IF(K58&gt;R58,K58-W58,R58-W58)),L58-W58)&lt;0,0,IF(B58="☆",(IF(K58&gt;R58,K58-W58,R58-W58)),L58-W58))</f>
        <v>6.8865740759065375E-3</v>
      </c>
      <c r="AC58" s="10"/>
      <c r="AD58" s="10"/>
      <c r="AE58" s="71">
        <f t="shared" si="7"/>
        <v>43400.49722222222</v>
      </c>
      <c r="AF58" s="71">
        <f t="shared" si="8"/>
        <v>0</v>
      </c>
      <c r="AG58" s="26" t="str">
        <f t="shared" si="9"/>
        <v>43400.49722222220</v>
      </c>
      <c r="AH58" s="26" t="e">
        <f>VLOOKUP(AG58,simple_survey!$M$841:$N$1083,2,FALSE)</f>
        <v>#N/A</v>
      </c>
    </row>
    <row r="59" spans="1:36" s="12" customFormat="1" hidden="1" x14ac:dyDescent="0.4">
      <c r="A59" s="17" t="str">
        <f t="shared" si="16"/>
        <v>-</v>
      </c>
      <c r="B59" s="17" t="str">
        <f t="shared" si="17"/>
        <v>☆</v>
      </c>
      <c r="C59" s="12">
        <v>11</v>
      </c>
      <c r="D59" s="4">
        <v>43400.498263888891</v>
      </c>
      <c r="E59" s="5">
        <v>6932</v>
      </c>
      <c r="F59" s="5" t="s">
        <v>33</v>
      </c>
      <c r="G59" s="5">
        <v>1892</v>
      </c>
      <c r="H59" s="5">
        <v>1197</v>
      </c>
      <c r="I59" s="5">
        <v>5</v>
      </c>
      <c r="J59" s="5">
        <v>1</v>
      </c>
      <c r="K59" s="4">
        <v>43400.501909722225</v>
      </c>
      <c r="L59" s="5"/>
      <c r="M59" s="5"/>
      <c r="N59" s="5" t="s">
        <v>19</v>
      </c>
      <c r="O59" s="5" t="s">
        <v>20</v>
      </c>
      <c r="P59" s="5" t="s">
        <v>31</v>
      </c>
      <c r="Q59" s="5" t="s">
        <v>32</v>
      </c>
      <c r="R59" s="4">
        <v>43400.504953703705</v>
      </c>
      <c r="S59" s="5"/>
      <c r="T59" s="4">
        <v>43400.51122685185</v>
      </c>
      <c r="U59" s="5"/>
      <c r="V59" s="5"/>
      <c r="W59" s="13">
        <f t="shared" si="18"/>
        <v>43400.498263888891</v>
      </c>
      <c r="X59" s="18">
        <f t="shared" si="19"/>
        <v>0</v>
      </c>
      <c r="Y59" s="18">
        <f t="shared" si="20"/>
        <v>0</v>
      </c>
      <c r="Z59" s="19"/>
      <c r="AA59" s="19">
        <f t="shared" si="21"/>
        <v>0</v>
      </c>
      <c r="AB59" s="19">
        <f>IF(IF(B59="☆",(IF(K59&gt;R59,K59-W59,R59-W59)),L59-W59)&lt;0,0,IF(B59="☆",(IF(K59&gt;R59,K59-W59,R59-W59)),L59-W59))</f>
        <v>6.6898148143081926E-3</v>
      </c>
      <c r="AC59" s="19"/>
      <c r="AD59" s="19"/>
      <c r="AE59" s="71">
        <f t="shared" si="7"/>
        <v>43400.497916666667</v>
      </c>
      <c r="AF59" s="71">
        <f t="shared" si="8"/>
        <v>0</v>
      </c>
      <c r="AG59" s="26" t="str">
        <f t="shared" si="9"/>
        <v>43400.49791666670</v>
      </c>
      <c r="AH59" s="26" t="e">
        <f>VLOOKUP(AG59,simple_survey!$M$841:$N$1083,2,FALSE)</f>
        <v>#N/A</v>
      </c>
    </row>
    <row r="60" spans="1:36" s="23" customFormat="1" ht="18" hidden="1" customHeight="1" x14ac:dyDescent="0.4">
      <c r="A60" s="20" t="str">
        <f t="shared" si="0"/>
        <v>-</v>
      </c>
      <c r="B60" s="20" t="str">
        <f t="shared" si="1"/>
        <v>-</v>
      </c>
      <c r="C60" s="23">
        <v>12</v>
      </c>
      <c r="D60" s="22">
        <v>43400.500358796293</v>
      </c>
      <c r="E60" s="21">
        <v>6933</v>
      </c>
      <c r="F60" s="21" t="s">
        <v>18</v>
      </c>
      <c r="G60" s="21">
        <v>1875</v>
      </c>
      <c r="H60" s="21">
        <v>932</v>
      </c>
      <c r="I60" s="21">
        <v>6</v>
      </c>
      <c r="J60" s="21">
        <v>2</v>
      </c>
      <c r="K60" s="21"/>
      <c r="L60" s="22">
        <v>43400.507696759261</v>
      </c>
      <c r="M60" s="22">
        <v>43400.514074074075</v>
      </c>
      <c r="N60" s="21" t="s">
        <v>63</v>
      </c>
      <c r="O60" s="21" t="s">
        <v>64</v>
      </c>
      <c r="P60" s="21" t="s">
        <v>39</v>
      </c>
      <c r="Q60" s="21" t="s">
        <v>40</v>
      </c>
      <c r="R60" s="22">
        <v>43400.512685185182</v>
      </c>
      <c r="S60" s="22">
        <v>43400.512685185182</v>
      </c>
      <c r="T60" s="22">
        <v>43400.526446759257</v>
      </c>
      <c r="U60" s="22">
        <v>43400.526446759257</v>
      </c>
      <c r="V60" s="21"/>
      <c r="W60" s="24">
        <f t="shared" si="2"/>
        <v>43400.500358796293</v>
      </c>
      <c r="X60" s="25">
        <f t="shared" si="3"/>
        <v>6.3773148140171543E-3</v>
      </c>
      <c r="Y60" s="25">
        <f t="shared" si="4"/>
        <v>1.2754629628034309E-2</v>
      </c>
      <c r="Z60" s="26">
        <f>SUM(Y60:Y79)</f>
        <v>0.21982638887129724</v>
      </c>
      <c r="AA60" s="26">
        <f t="shared" si="5"/>
        <v>0</v>
      </c>
      <c r="AB60" s="26">
        <f t="shared" si="6"/>
        <v>7.337962968449574E-3</v>
      </c>
      <c r="AC60" s="26">
        <f>AVERAGE(AB60:AB79)</f>
        <v>4.0231481489172438E-3</v>
      </c>
      <c r="AD60" s="26">
        <f>MEDIAN(AB60:AB79)</f>
        <v>3.6053240764886141E-3</v>
      </c>
      <c r="AE60" s="71">
        <f t="shared" si="7"/>
        <v>43400.5</v>
      </c>
      <c r="AF60" s="71">
        <f t="shared" si="8"/>
        <v>43400.513888888891</v>
      </c>
      <c r="AG60" s="26" t="str">
        <f t="shared" si="9"/>
        <v>43400.543400.5138888889</v>
      </c>
      <c r="AH60" s="26" t="e">
        <f>VLOOKUP(AG60,simple_survey!$M$841:$N$1083,2,FALSE)</f>
        <v>#N/A</v>
      </c>
    </row>
    <row r="61" spans="1:36" s="7" customFormat="1" hidden="1" x14ac:dyDescent="0.4">
      <c r="A61" s="16" t="str">
        <f>IF(V61&gt;0, "★", "-")</f>
        <v>-</v>
      </c>
      <c r="B61" s="16" t="str">
        <f>IF(K61&gt;0, "☆", "-")</f>
        <v>-</v>
      </c>
      <c r="C61" s="7">
        <v>12</v>
      </c>
      <c r="D61" s="2">
        <v>43400.50540509259</v>
      </c>
      <c r="E61" s="3">
        <v>6935</v>
      </c>
      <c r="F61" s="3" t="s">
        <v>33</v>
      </c>
      <c r="G61" s="3">
        <v>4152</v>
      </c>
      <c r="H61" s="3">
        <v>603</v>
      </c>
      <c r="I61" s="3">
        <v>5</v>
      </c>
      <c r="J61" s="3">
        <v>1</v>
      </c>
      <c r="K61" s="3"/>
      <c r="L61" s="2">
        <v>43400.507835648146</v>
      </c>
      <c r="M61" s="2">
        <v>43400.515590277777</v>
      </c>
      <c r="N61" s="3" t="s">
        <v>59</v>
      </c>
      <c r="O61" s="3" t="s">
        <v>60</v>
      </c>
      <c r="P61" s="3" t="s">
        <v>55</v>
      </c>
      <c r="Q61" s="3" t="s">
        <v>56</v>
      </c>
      <c r="R61" s="2">
        <v>43400.508738425924</v>
      </c>
      <c r="S61" s="2">
        <v>43400.508738425924</v>
      </c>
      <c r="T61" s="2">
        <v>43400.519918981481</v>
      </c>
      <c r="U61" s="2">
        <v>43400.519918981481</v>
      </c>
      <c r="V61" s="3"/>
      <c r="W61" s="8">
        <f t="shared" si="2"/>
        <v>43400.50540509259</v>
      </c>
      <c r="X61" s="9">
        <f t="shared" si="3"/>
        <v>7.7546296306536533E-3</v>
      </c>
      <c r="Y61" s="9">
        <f t="shared" si="4"/>
        <v>7.7546296306536533E-3</v>
      </c>
      <c r="Z61" s="10"/>
      <c r="AA61" s="10">
        <f t="shared" si="5"/>
        <v>0</v>
      </c>
      <c r="AB61" s="10">
        <f t="shared" si="6"/>
        <v>2.4305555562023073E-3</v>
      </c>
      <c r="AC61" s="10"/>
      <c r="AD61" s="10"/>
      <c r="AE61" s="71">
        <f t="shared" si="7"/>
        <v>43400.504861111112</v>
      </c>
      <c r="AF61" s="71">
        <f t="shared" si="8"/>
        <v>43400.515277777777</v>
      </c>
      <c r="AG61" s="26" t="str">
        <f t="shared" si="9"/>
        <v>43400.504861111143400.5152777778</v>
      </c>
      <c r="AH61" s="26" t="e">
        <f>VLOOKUP(AG61,simple_survey!$M$841:$N$1083,2,FALSE)</f>
        <v>#N/A</v>
      </c>
    </row>
    <row r="62" spans="1:36" s="7" customFormat="1" hidden="1" x14ac:dyDescent="0.4">
      <c r="A62" s="16" t="str">
        <f>IF(V62&gt;0, "★", "-")</f>
        <v>-</v>
      </c>
      <c r="B62" s="16" t="str">
        <f>IF(K62&gt;0, "☆", "-")</f>
        <v>-</v>
      </c>
      <c r="C62" s="7">
        <v>12</v>
      </c>
      <c r="D62" s="2">
        <v>43400.508402777778</v>
      </c>
      <c r="E62" s="3">
        <v>6937</v>
      </c>
      <c r="F62" s="3" t="s">
        <v>94</v>
      </c>
      <c r="G62" s="3">
        <v>0</v>
      </c>
      <c r="H62" s="3">
        <v>1238</v>
      </c>
      <c r="I62" s="3">
        <v>1</v>
      </c>
      <c r="J62" s="3">
        <v>4</v>
      </c>
      <c r="K62" s="3"/>
      <c r="L62" s="2">
        <v>43400.511319444442</v>
      </c>
      <c r="M62" s="2">
        <v>43400.517939814818</v>
      </c>
      <c r="N62" s="3" t="s">
        <v>63</v>
      </c>
      <c r="O62" s="3" t="s">
        <v>64</v>
      </c>
      <c r="P62" s="3" t="s">
        <v>45</v>
      </c>
      <c r="Q62" s="3" t="s">
        <v>92</v>
      </c>
      <c r="R62" s="2">
        <v>43400.512638888889</v>
      </c>
      <c r="S62" s="2">
        <v>43400.512638888889</v>
      </c>
      <c r="T62" s="2">
        <v>43400.527037037034</v>
      </c>
      <c r="U62" s="2">
        <v>43400.527037037034</v>
      </c>
      <c r="V62" s="3"/>
      <c r="W62" s="8">
        <f t="shared" si="2"/>
        <v>43400.508402777778</v>
      </c>
      <c r="X62" s="9">
        <f t="shared" si="3"/>
        <v>6.6203703754581511E-3</v>
      </c>
      <c r="Y62" s="9">
        <f t="shared" si="4"/>
        <v>2.6481481501832604E-2</v>
      </c>
      <c r="Z62" s="10"/>
      <c r="AA62" s="10">
        <f t="shared" si="5"/>
        <v>0</v>
      </c>
      <c r="AB62" s="10">
        <f t="shared" si="6"/>
        <v>2.9166666645323858E-3</v>
      </c>
      <c r="AC62" s="10"/>
      <c r="AD62" s="10"/>
      <c r="AE62" s="71">
        <f t="shared" si="7"/>
        <v>43400.508333333331</v>
      </c>
      <c r="AF62" s="71">
        <f t="shared" si="8"/>
        <v>43400.517361111109</v>
      </c>
      <c r="AG62" s="26" t="str">
        <f t="shared" si="9"/>
        <v>43400.508333333343400.5173611111</v>
      </c>
      <c r="AH62" s="26" t="e">
        <f>VLOOKUP(AG62,simple_survey!$M$841:$N$1083,2,FALSE)</f>
        <v>#N/A</v>
      </c>
    </row>
    <row r="63" spans="1:36" s="7" customFormat="1" hidden="1" x14ac:dyDescent="0.4">
      <c r="A63" s="16" t="str">
        <f t="shared" si="0"/>
        <v>-</v>
      </c>
      <c r="B63" s="16" t="str">
        <f t="shared" si="1"/>
        <v>-</v>
      </c>
      <c r="C63" s="7">
        <v>12</v>
      </c>
      <c r="D63" s="2">
        <v>43400.509710648148</v>
      </c>
      <c r="E63" s="3">
        <v>6938</v>
      </c>
      <c r="F63" s="3" t="s">
        <v>18</v>
      </c>
      <c r="G63" s="3">
        <v>1445</v>
      </c>
      <c r="H63" s="3">
        <v>394</v>
      </c>
      <c r="I63" s="3">
        <v>8</v>
      </c>
      <c r="J63" s="3">
        <v>2</v>
      </c>
      <c r="K63" s="3"/>
      <c r="L63" s="2">
        <v>43400.513298611113</v>
      </c>
      <c r="M63" s="2">
        <v>43400.523298611108</v>
      </c>
      <c r="N63" s="3" t="s">
        <v>19</v>
      </c>
      <c r="O63" s="3" t="s">
        <v>20</v>
      </c>
      <c r="P63" s="3" t="s">
        <v>31</v>
      </c>
      <c r="Q63" s="3" t="s">
        <v>32</v>
      </c>
      <c r="R63" s="2">
        <v>43400.513310185182</v>
      </c>
      <c r="S63" s="2">
        <v>43400.513310185182</v>
      </c>
      <c r="T63" s="2">
        <v>43400.528622685182</v>
      </c>
      <c r="U63" s="2">
        <v>43400.528622685182</v>
      </c>
      <c r="V63" s="3"/>
      <c r="W63" s="8">
        <f t="shared" si="2"/>
        <v>43400.509710648148</v>
      </c>
      <c r="X63" s="9">
        <f t="shared" si="3"/>
        <v>9.9999999947613105E-3</v>
      </c>
      <c r="Y63" s="9">
        <f t="shared" si="4"/>
        <v>1.9999999989522621E-2</v>
      </c>
      <c r="Z63" s="10"/>
      <c r="AA63" s="10">
        <f t="shared" si="5"/>
        <v>0</v>
      </c>
      <c r="AB63" s="10">
        <f t="shared" si="6"/>
        <v>3.5879629649571143E-3</v>
      </c>
      <c r="AC63" s="10"/>
      <c r="AD63" s="10"/>
      <c r="AE63" s="71">
        <f t="shared" si="7"/>
        <v>43400.509027777778</v>
      </c>
      <c r="AF63" s="71">
        <f t="shared" si="8"/>
        <v>43400.522916666669</v>
      </c>
      <c r="AG63" s="26" t="str">
        <f t="shared" si="9"/>
        <v>43400.509027777843400.5229166667</v>
      </c>
      <c r="AH63" s="26" t="str">
        <f>VLOOKUP(AG63,simple_survey!$M$841:$N$1083,2,FALSE)</f>
        <v>肯定的</v>
      </c>
    </row>
    <row r="64" spans="1:36" s="7" customFormat="1" hidden="1" x14ac:dyDescent="0.4">
      <c r="A64" s="16" t="str">
        <f t="shared" ref="A64:A127" si="22">IF(V64&gt;0, "★", "-")</f>
        <v>-</v>
      </c>
      <c r="B64" s="16" t="str">
        <f t="shared" ref="B64:B127" si="23">IF(K64&gt;0, "☆", "-")</f>
        <v>-</v>
      </c>
      <c r="C64" s="7">
        <v>12</v>
      </c>
      <c r="D64" s="2">
        <v>43400.511365740742</v>
      </c>
      <c r="E64" s="3">
        <v>6939</v>
      </c>
      <c r="F64" s="3" t="s">
        <v>33</v>
      </c>
      <c r="G64" s="3">
        <v>4136</v>
      </c>
      <c r="H64" s="3">
        <v>1084</v>
      </c>
      <c r="I64" s="3">
        <v>7</v>
      </c>
      <c r="J64" s="3">
        <v>2</v>
      </c>
      <c r="K64" s="3"/>
      <c r="L64" s="2">
        <v>43400.511550925927</v>
      </c>
      <c r="M64" s="2">
        <v>43400.514594907407</v>
      </c>
      <c r="N64" s="3" t="s">
        <v>21</v>
      </c>
      <c r="O64" s="3" t="s">
        <v>22</v>
      </c>
      <c r="P64" s="3" t="s">
        <v>72</v>
      </c>
      <c r="Q64" s="3" t="s">
        <v>73</v>
      </c>
      <c r="R64" s="2">
        <v>43400.512395833335</v>
      </c>
      <c r="S64" s="2">
        <v>43400.512395833335</v>
      </c>
      <c r="T64" s="2">
        <v>43400.520219907405</v>
      </c>
      <c r="U64" s="2">
        <v>43400.520219907405</v>
      </c>
      <c r="V64" s="3"/>
      <c r="W64" s="8">
        <f t="shared" ref="W64:W126" si="24">IF(V64&gt;0,V64,D64)</f>
        <v>43400.511365740742</v>
      </c>
      <c r="X64" s="9">
        <f t="shared" ref="X64:X126" si="25">M64-L64</f>
        <v>3.0439814800047316E-3</v>
      </c>
      <c r="Y64" s="9">
        <f t="shared" ref="Y64:Y126" si="26">X64*J64</f>
        <v>6.0879629600094631E-3</v>
      </c>
      <c r="Z64" s="10"/>
      <c r="AA64" s="10">
        <f t="shared" ref="AA64:AA126" si="27">IF(IF(A64="☆",K64-R64,L64-R64)&lt;0,0,IF(A64="☆",K64-R64,L64-R64))</f>
        <v>0</v>
      </c>
      <c r="AB64" s="10">
        <f t="shared" ref="AB64:AB126" si="28">IF(IF(B64="☆",(IF(K64&gt;R64,K64-W64,R64-W64)),L64-W64)&lt;0,0,IF(B64="☆",(IF(K64&gt;R64,K64-W64,R64-W64)),L64-W64))</f>
        <v>1.8518518481869251E-4</v>
      </c>
      <c r="AC64" s="10"/>
      <c r="AD64" s="10"/>
      <c r="AE64" s="71">
        <f t="shared" si="7"/>
        <v>43400.511111111111</v>
      </c>
      <c r="AF64" s="71">
        <f t="shared" si="8"/>
        <v>43400.51458333333</v>
      </c>
      <c r="AG64" s="26" t="str">
        <f t="shared" si="9"/>
        <v>43400.511111111143400.5145833333</v>
      </c>
      <c r="AH64" s="26" t="e">
        <f>VLOOKUP(AG64,simple_survey!$M$841:$N$1083,2,FALSE)</f>
        <v>#N/A</v>
      </c>
    </row>
    <row r="65" spans="1:34" s="7" customFormat="1" hidden="1" x14ac:dyDescent="0.4">
      <c r="A65" s="16" t="str">
        <f t="shared" si="22"/>
        <v>-</v>
      </c>
      <c r="B65" s="16" t="str">
        <f t="shared" si="23"/>
        <v>-</v>
      </c>
      <c r="C65" s="7">
        <v>12</v>
      </c>
      <c r="D65" s="2">
        <v>43400.515277777777</v>
      </c>
      <c r="E65" s="3">
        <v>6940</v>
      </c>
      <c r="F65" s="3" t="s">
        <v>67</v>
      </c>
      <c r="G65" s="3">
        <v>4162</v>
      </c>
      <c r="H65" s="3">
        <v>786</v>
      </c>
      <c r="I65" s="3">
        <v>1</v>
      </c>
      <c r="J65" s="3">
        <v>2</v>
      </c>
      <c r="K65" s="3"/>
      <c r="L65" s="2">
        <v>43400.51871527778</v>
      </c>
      <c r="M65" s="2">
        <v>43400.53528935185</v>
      </c>
      <c r="N65" s="3" t="s">
        <v>45</v>
      </c>
      <c r="O65" s="3" t="s">
        <v>92</v>
      </c>
      <c r="P65" s="3" t="s">
        <v>48</v>
      </c>
      <c r="Q65" s="3" t="s">
        <v>49</v>
      </c>
      <c r="R65" s="2">
        <v>43400.519224537034</v>
      </c>
      <c r="S65" s="2">
        <v>43400.519224537034</v>
      </c>
      <c r="T65" s="2">
        <v>43400.531724537039</v>
      </c>
      <c r="U65" s="2">
        <v>43400.539409722223</v>
      </c>
      <c r="V65" s="3"/>
      <c r="W65" s="8">
        <f t="shared" si="24"/>
        <v>43400.515277777777</v>
      </c>
      <c r="X65" s="9">
        <f t="shared" si="25"/>
        <v>1.657407407037681E-2</v>
      </c>
      <c r="Y65" s="9">
        <f t="shared" si="26"/>
        <v>3.3148148140753619E-2</v>
      </c>
      <c r="Z65" s="10"/>
      <c r="AA65" s="10">
        <f t="shared" si="27"/>
        <v>0</v>
      </c>
      <c r="AB65" s="10">
        <f t="shared" si="28"/>
        <v>3.4375000032014214E-3</v>
      </c>
      <c r="AC65" s="10"/>
      <c r="AD65" s="10"/>
      <c r="AE65" s="71">
        <f t="shared" si="7"/>
        <v>43400.515277777777</v>
      </c>
      <c r="AF65" s="71">
        <f t="shared" si="8"/>
        <v>43400.534722222219</v>
      </c>
      <c r="AG65" s="26" t="str">
        <f t="shared" si="9"/>
        <v>43400.515277777843400.5347222222</v>
      </c>
      <c r="AH65" s="26" t="e">
        <f>VLOOKUP(AG65,simple_survey!$M$841:$N$1083,2,FALSE)</f>
        <v>#N/A</v>
      </c>
    </row>
    <row r="66" spans="1:34" s="7" customFormat="1" hidden="1" x14ac:dyDescent="0.4">
      <c r="A66" s="16" t="str">
        <f t="shared" si="22"/>
        <v>-</v>
      </c>
      <c r="B66" s="16" t="str">
        <f t="shared" si="23"/>
        <v>-</v>
      </c>
      <c r="C66" s="7">
        <v>12</v>
      </c>
      <c r="D66" s="2">
        <v>43400.515972222223</v>
      </c>
      <c r="E66" s="3">
        <v>6941</v>
      </c>
      <c r="F66" s="3" t="s">
        <v>93</v>
      </c>
      <c r="G66" s="3">
        <v>0</v>
      </c>
      <c r="H66" s="3">
        <v>831</v>
      </c>
      <c r="I66" s="3">
        <v>1</v>
      </c>
      <c r="J66" s="3">
        <v>1</v>
      </c>
      <c r="K66" s="3"/>
      <c r="L66" s="2">
        <v>43400.521412037036</v>
      </c>
      <c r="M66" s="2">
        <v>43400.524085648147</v>
      </c>
      <c r="N66" s="3" t="s">
        <v>80</v>
      </c>
      <c r="O66" s="3" t="s">
        <v>81</v>
      </c>
      <c r="P66" s="3" t="s">
        <v>50</v>
      </c>
      <c r="Q66" s="3" t="s">
        <v>51</v>
      </c>
      <c r="R66" s="2">
        <v>43400.52171296296</v>
      </c>
      <c r="S66" s="2">
        <v>43400.52171296296</v>
      </c>
      <c r="T66" s="2">
        <v>43400.525173611109</v>
      </c>
      <c r="U66" s="2">
        <v>43400.525173611109</v>
      </c>
      <c r="V66" s="3"/>
      <c r="W66" s="8">
        <f t="shared" si="24"/>
        <v>43400.515972222223</v>
      </c>
      <c r="X66" s="9">
        <f t="shared" si="25"/>
        <v>2.6736111103673466E-3</v>
      </c>
      <c r="Y66" s="9">
        <f t="shared" si="26"/>
        <v>2.6736111103673466E-3</v>
      </c>
      <c r="Z66" s="10"/>
      <c r="AA66" s="10">
        <f t="shared" si="27"/>
        <v>0</v>
      </c>
      <c r="AB66" s="10">
        <f t="shared" si="28"/>
        <v>5.4398148131440394E-3</v>
      </c>
      <c r="AC66" s="10"/>
      <c r="AD66" s="10"/>
      <c r="AE66" s="71">
        <f t="shared" si="7"/>
        <v>43400.515972222223</v>
      </c>
      <c r="AF66" s="71">
        <f t="shared" si="8"/>
        <v>43400.523611111108</v>
      </c>
      <c r="AG66" s="26" t="str">
        <f t="shared" si="9"/>
        <v>43400.515972222243400.5236111111</v>
      </c>
      <c r="AH66" s="26" t="e">
        <f>VLOOKUP(AG66,simple_survey!$M$841:$N$1083,2,FALSE)</f>
        <v>#N/A</v>
      </c>
    </row>
    <row r="67" spans="1:34" s="7" customFormat="1" hidden="1" x14ac:dyDescent="0.4">
      <c r="A67" s="16" t="str">
        <f t="shared" si="22"/>
        <v>-</v>
      </c>
      <c r="B67" s="16" t="str">
        <f t="shared" si="23"/>
        <v>-</v>
      </c>
      <c r="C67" s="7">
        <v>12</v>
      </c>
      <c r="D67" s="2">
        <v>43400.517418981479</v>
      </c>
      <c r="E67" s="3">
        <v>6942</v>
      </c>
      <c r="F67" s="3" t="s">
        <v>94</v>
      </c>
      <c r="G67" s="3">
        <v>0</v>
      </c>
      <c r="H67" s="3">
        <v>429</v>
      </c>
      <c r="I67" s="3">
        <v>9</v>
      </c>
      <c r="J67" s="3">
        <v>1</v>
      </c>
      <c r="K67" s="3"/>
      <c r="L67" s="2">
        <v>43400.521874999999</v>
      </c>
      <c r="M67" s="2">
        <v>43400.540462962963</v>
      </c>
      <c r="N67" s="3" t="s">
        <v>63</v>
      </c>
      <c r="O67" s="3" t="s">
        <v>64</v>
      </c>
      <c r="P67" s="3" t="s">
        <v>27</v>
      </c>
      <c r="Q67" s="3" t="s">
        <v>28</v>
      </c>
      <c r="R67" s="2">
        <v>43400.526250000003</v>
      </c>
      <c r="S67" s="2">
        <v>43400.526250000003</v>
      </c>
      <c r="T67" s="2">
        <v>43400.53665509259</v>
      </c>
      <c r="U67" s="2">
        <v>43400.53665509259</v>
      </c>
      <c r="V67" s="3"/>
      <c r="W67" s="8">
        <f t="shared" si="24"/>
        <v>43400.517418981479</v>
      </c>
      <c r="X67" s="9">
        <f t="shared" si="25"/>
        <v>1.8587962964375038E-2</v>
      </c>
      <c r="Y67" s="9">
        <f t="shared" si="26"/>
        <v>1.8587962964375038E-2</v>
      </c>
      <c r="AA67" s="10">
        <f t="shared" si="27"/>
        <v>0</v>
      </c>
      <c r="AB67" s="10">
        <f t="shared" si="28"/>
        <v>4.4560185197042301E-3</v>
      </c>
      <c r="AE67" s="71">
        <f t="shared" ref="AE67:AE130" si="29">INT(D67*1440)/1440</f>
        <v>43400.517361111109</v>
      </c>
      <c r="AF67" s="71">
        <f t="shared" ref="AF67:AF130" si="30">INT(M67*1440)/1440</f>
        <v>43400.540277777778</v>
      </c>
      <c r="AG67" s="26" t="str">
        <f t="shared" ref="AG67:AG130" si="31">CONCATENATE(AE67,AF67)</f>
        <v>43400.517361111143400.5402777778</v>
      </c>
      <c r="AH67" s="26" t="e">
        <f>VLOOKUP(AG67,simple_survey!$M$841:$N$1083,2,FALSE)</f>
        <v>#N/A</v>
      </c>
    </row>
    <row r="68" spans="1:34" s="7" customFormat="1" hidden="1" x14ac:dyDescent="0.4">
      <c r="A68" s="16" t="str">
        <f t="shared" si="22"/>
        <v>-</v>
      </c>
      <c r="B68" s="16" t="str">
        <f>IF(K68&gt;0, "☆", "-")</f>
        <v>-</v>
      </c>
      <c r="C68" s="7">
        <v>12</v>
      </c>
      <c r="D68" s="2">
        <v>43400.51766203704</v>
      </c>
      <c r="E68" s="3">
        <v>6943</v>
      </c>
      <c r="F68" s="3" t="s">
        <v>33</v>
      </c>
      <c r="G68" s="3">
        <v>3706</v>
      </c>
      <c r="H68" s="3">
        <v>1246</v>
      </c>
      <c r="I68" s="3">
        <v>2</v>
      </c>
      <c r="J68" s="3">
        <v>4</v>
      </c>
      <c r="K68" s="3"/>
      <c r="L68" s="2">
        <v>43400.520798611113</v>
      </c>
      <c r="M68" s="2">
        <v>43400.527997685182</v>
      </c>
      <c r="N68" s="3" t="s">
        <v>45</v>
      </c>
      <c r="O68" s="3" t="s">
        <v>92</v>
      </c>
      <c r="P68" s="3" t="s">
        <v>37</v>
      </c>
      <c r="Q68" s="3" t="s">
        <v>38</v>
      </c>
      <c r="R68" s="2">
        <v>43400.520370370374</v>
      </c>
      <c r="S68" s="2">
        <v>43400.520370370374</v>
      </c>
      <c r="T68" s="2">
        <v>43400.535775462966</v>
      </c>
      <c r="U68" s="2">
        <v>43400.535775462966</v>
      </c>
      <c r="V68" s="3"/>
      <c r="W68" s="8">
        <f t="shared" si="24"/>
        <v>43400.51766203704</v>
      </c>
      <c r="X68" s="9">
        <f t="shared" si="25"/>
        <v>7.1990740689216182E-3</v>
      </c>
      <c r="Y68" s="9">
        <f t="shared" si="26"/>
        <v>2.8796296275686473E-2</v>
      </c>
      <c r="Z68" s="10"/>
      <c r="AA68" s="10">
        <f t="shared" si="27"/>
        <v>4.2824073898373172E-4</v>
      </c>
      <c r="AB68" s="10">
        <f t="shared" si="28"/>
        <v>3.1365740724140778E-3</v>
      </c>
      <c r="AC68" s="10"/>
      <c r="AD68" s="10"/>
      <c r="AE68" s="71">
        <f t="shared" si="29"/>
        <v>43400.517361111109</v>
      </c>
      <c r="AF68" s="71">
        <f t="shared" si="30"/>
        <v>43400.527777777781</v>
      </c>
      <c r="AG68" s="26" t="str">
        <f t="shared" si="31"/>
        <v>43400.517361111143400.5277777778</v>
      </c>
      <c r="AH68" s="26" t="e">
        <f>VLOOKUP(AG68,simple_survey!$M$841:$N$1083,2,FALSE)</f>
        <v>#N/A</v>
      </c>
    </row>
    <row r="69" spans="1:34" s="7" customFormat="1" hidden="1" x14ac:dyDescent="0.4">
      <c r="A69" s="16" t="str">
        <f t="shared" si="22"/>
        <v>-</v>
      </c>
      <c r="B69" s="16" t="str">
        <f>IF(K69&gt;0, "☆", "-")</f>
        <v>-</v>
      </c>
      <c r="C69" s="7">
        <v>12</v>
      </c>
      <c r="D69" s="2">
        <v>43400.520856481482</v>
      </c>
      <c r="E69" s="3">
        <v>6944</v>
      </c>
      <c r="F69" s="3" t="s">
        <v>18</v>
      </c>
      <c r="G69" s="3">
        <v>4154</v>
      </c>
      <c r="H69" s="3">
        <v>614</v>
      </c>
      <c r="I69" s="3">
        <v>10</v>
      </c>
      <c r="J69" s="3">
        <v>2</v>
      </c>
      <c r="K69" s="3"/>
      <c r="L69" s="2">
        <v>43400.525914351849</v>
      </c>
      <c r="M69" s="2">
        <v>43400.530659722222</v>
      </c>
      <c r="N69" s="3" t="s">
        <v>31</v>
      </c>
      <c r="O69" s="3" t="s">
        <v>32</v>
      </c>
      <c r="P69" s="3" t="s">
        <v>78</v>
      </c>
      <c r="Q69" s="3" t="s">
        <v>79</v>
      </c>
      <c r="R69" s="2">
        <v>43400.527615740742</v>
      </c>
      <c r="S69" s="2">
        <v>43400.527615740742</v>
      </c>
      <c r="T69" s="2">
        <v>43400.535590277781</v>
      </c>
      <c r="U69" s="2">
        <v>43400.535590277781</v>
      </c>
      <c r="V69" s="3"/>
      <c r="W69" s="8">
        <f t="shared" si="24"/>
        <v>43400.520856481482</v>
      </c>
      <c r="X69" s="9">
        <f t="shared" si="25"/>
        <v>4.7453703737119213E-3</v>
      </c>
      <c r="Y69" s="9">
        <f t="shared" si="26"/>
        <v>9.4907407474238425E-3</v>
      </c>
      <c r="Z69" s="10"/>
      <c r="AA69" s="10">
        <f t="shared" si="27"/>
        <v>0</v>
      </c>
      <c r="AB69" s="10">
        <f t="shared" si="28"/>
        <v>5.057870366727002E-3</v>
      </c>
      <c r="AC69" s="10"/>
      <c r="AD69" s="10"/>
      <c r="AE69" s="71">
        <f t="shared" si="29"/>
        <v>43400.520833333336</v>
      </c>
      <c r="AF69" s="71">
        <f t="shared" si="30"/>
        <v>43400.530555555553</v>
      </c>
      <c r="AG69" s="26" t="str">
        <f t="shared" si="31"/>
        <v>43400.520833333343400.5305555556</v>
      </c>
      <c r="AH69" s="26" t="e">
        <f>VLOOKUP(AG69,simple_survey!$M$841:$N$1083,2,FALSE)</f>
        <v>#N/A</v>
      </c>
    </row>
    <row r="70" spans="1:34" s="7" customFormat="1" hidden="1" x14ac:dyDescent="0.4">
      <c r="A70" s="16" t="str">
        <f t="shared" si="22"/>
        <v>-</v>
      </c>
      <c r="B70" s="16" t="str">
        <f>IF(K70&gt;0, "☆", "-")</f>
        <v>-</v>
      </c>
      <c r="C70" s="7">
        <v>12</v>
      </c>
      <c r="D70" s="2">
        <v>43400.522870370369</v>
      </c>
      <c r="E70" s="3">
        <v>6945</v>
      </c>
      <c r="F70" s="3" t="s">
        <v>33</v>
      </c>
      <c r="G70" s="3">
        <v>3698</v>
      </c>
      <c r="H70" s="3">
        <v>977</v>
      </c>
      <c r="I70" s="3">
        <v>9</v>
      </c>
      <c r="J70" s="3">
        <v>2</v>
      </c>
      <c r="K70" s="3"/>
      <c r="L70" s="2">
        <v>43400.526493055557</v>
      </c>
      <c r="M70" s="2">
        <v>43400.530497685184</v>
      </c>
      <c r="N70" s="3" t="s">
        <v>29</v>
      </c>
      <c r="O70" s="3" t="s">
        <v>30</v>
      </c>
      <c r="P70" s="3" t="s">
        <v>31</v>
      </c>
      <c r="Q70" s="3" t="s">
        <v>32</v>
      </c>
      <c r="R70" s="2">
        <v>43400.528425925928</v>
      </c>
      <c r="S70" s="2">
        <v>43400.528425925928</v>
      </c>
      <c r="T70" s="2">
        <v>43400.535092592596</v>
      </c>
      <c r="U70" s="2">
        <v>43400.535092592596</v>
      </c>
      <c r="V70" s="3"/>
      <c r="W70" s="8">
        <f t="shared" si="24"/>
        <v>43400.522870370369</v>
      </c>
      <c r="X70" s="9">
        <f t="shared" si="25"/>
        <v>4.0046296271611936E-3</v>
      </c>
      <c r="Y70" s="9">
        <f t="shared" si="26"/>
        <v>8.0092592543223873E-3</v>
      </c>
      <c r="Z70" s="10"/>
      <c r="AA70" s="10">
        <f t="shared" si="27"/>
        <v>0</v>
      </c>
      <c r="AB70" s="10">
        <f t="shared" si="28"/>
        <v>3.6226851880201139E-3</v>
      </c>
      <c r="AC70" s="10"/>
      <c r="AD70" s="10"/>
      <c r="AE70" s="71">
        <f t="shared" si="29"/>
        <v>43400.522222222222</v>
      </c>
      <c r="AF70" s="71">
        <f t="shared" si="30"/>
        <v>43400.529861111114</v>
      </c>
      <c r="AG70" s="26" t="str">
        <f t="shared" si="31"/>
        <v>43400.522222222243400.5298611111</v>
      </c>
      <c r="AH70" s="26" t="e">
        <f>VLOOKUP(AG70,simple_survey!$M$841:$N$1083,2,FALSE)</f>
        <v>#N/A</v>
      </c>
    </row>
    <row r="71" spans="1:34" s="7" customFormat="1" hidden="1" x14ac:dyDescent="0.4">
      <c r="A71" s="16" t="str">
        <f t="shared" si="22"/>
        <v>-</v>
      </c>
      <c r="B71" s="16" t="str">
        <f>IF(K71&gt;0, "☆", "-")</f>
        <v>-</v>
      </c>
      <c r="C71" s="7">
        <v>12</v>
      </c>
      <c r="D71" s="2">
        <v>43400.525451388887</v>
      </c>
      <c r="E71" s="3">
        <v>6946</v>
      </c>
      <c r="F71" s="3" t="s">
        <v>18</v>
      </c>
      <c r="G71" s="3">
        <v>3972</v>
      </c>
      <c r="H71" s="3">
        <v>900</v>
      </c>
      <c r="I71" s="3">
        <v>1</v>
      </c>
      <c r="J71" s="3">
        <v>1</v>
      </c>
      <c r="K71" s="3"/>
      <c r="L71" s="2">
        <v>43400.531666666669</v>
      </c>
      <c r="M71" s="2">
        <v>43400.537916666668</v>
      </c>
      <c r="N71" s="3" t="s">
        <v>25</v>
      </c>
      <c r="O71" s="3" t="s">
        <v>26</v>
      </c>
      <c r="P71" s="3" t="s">
        <v>19</v>
      </c>
      <c r="Q71" s="3" t="s">
        <v>20</v>
      </c>
      <c r="R71" s="2">
        <v>43400.532280092593</v>
      </c>
      <c r="S71" s="2">
        <v>43400.532280092593</v>
      </c>
      <c r="T71" s="2">
        <v>43400.542754629627</v>
      </c>
      <c r="U71" s="2">
        <v>43400.540254629632</v>
      </c>
      <c r="V71" s="3"/>
      <c r="W71" s="8">
        <f t="shared" si="24"/>
        <v>43400.525451388887</v>
      </c>
      <c r="X71" s="9">
        <f t="shared" si="25"/>
        <v>6.2499999985448085E-3</v>
      </c>
      <c r="Y71" s="9">
        <f t="shared" si="26"/>
        <v>6.2499999985448085E-3</v>
      </c>
      <c r="Z71" s="10"/>
      <c r="AA71" s="10">
        <f t="shared" si="27"/>
        <v>0</v>
      </c>
      <c r="AB71" s="10">
        <f t="shared" si="28"/>
        <v>6.2152777827577665E-3</v>
      </c>
      <c r="AC71" s="10"/>
      <c r="AD71" s="10"/>
      <c r="AE71" s="71">
        <f t="shared" si="29"/>
        <v>43400.525000000001</v>
      </c>
      <c r="AF71" s="71">
        <f t="shared" si="30"/>
        <v>43400.537499999999</v>
      </c>
      <c r="AG71" s="26" t="str">
        <f t="shared" si="31"/>
        <v>43400.52543400.5375</v>
      </c>
      <c r="AH71" s="26" t="e">
        <f>VLOOKUP(AG71,simple_survey!$M$841:$N$1083,2,FALSE)</f>
        <v>#N/A</v>
      </c>
    </row>
    <row r="72" spans="1:34" s="7" customFormat="1" hidden="1" x14ac:dyDescent="0.4">
      <c r="A72" s="16" t="str">
        <f t="shared" si="22"/>
        <v>-</v>
      </c>
      <c r="B72" s="16" t="str">
        <f t="shared" si="23"/>
        <v>-</v>
      </c>
      <c r="C72" s="7">
        <v>12</v>
      </c>
      <c r="D72" s="2">
        <v>43400.52952546296</v>
      </c>
      <c r="E72" s="3">
        <v>6947</v>
      </c>
      <c r="F72" s="3" t="s">
        <v>93</v>
      </c>
      <c r="G72" s="3">
        <v>0</v>
      </c>
      <c r="H72" s="3">
        <v>667</v>
      </c>
      <c r="I72" s="3">
        <v>7</v>
      </c>
      <c r="J72" s="3">
        <v>1</v>
      </c>
      <c r="K72" s="3"/>
      <c r="L72" s="2">
        <v>43400.531712962962</v>
      </c>
      <c r="M72" s="2">
        <v>43400.536145833335</v>
      </c>
      <c r="N72" s="3" t="s">
        <v>50</v>
      </c>
      <c r="O72" s="3" t="s">
        <v>51</v>
      </c>
      <c r="P72" s="3" t="s">
        <v>74</v>
      </c>
      <c r="Q72" s="3" t="s">
        <v>75</v>
      </c>
      <c r="R72" s="2">
        <v>43400.532233796293</v>
      </c>
      <c r="S72" s="2">
        <v>43400.532233796293</v>
      </c>
      <c r="T72" s="2">
        <v>43400.537662037037</v>
      </c>
      <c r="U72" s="2">
        <v>43400.537662037037</v>
      </c>
      <c r="V72" s="3"/>
      <c r="W72" s="8">
        <f t="shared" si="24"/>
        <v>43400.52952546296</v>
      </c>
      <c r="X72" s="9">
        <f t="shared" si="25"/>
        <v>4.432870373420883E-3</v>
      </c>
      <c r="Y72" s="9">
        <f t="shared" si="26"/>
        <v>4.432870373420883E-3</v>
      </c>
      <c r="Z72" s="10"/>
      <c r="AA72" s="10">
        <f t="shared" si="27"/>
        <v>0</v>
      </c>
      <c r="AB72" s="10">
        <f t="shared" si="28"/>
        <v>2.1875000020372681E-3</v>
      </c>
      <c r="AC72" s="10"/>
      <c r="AD72" s="10"/>
      <c r="AE72" s="71">
        <f t="shared" si="29"/>
        <v>43400.529166666667</v>
      </c>
      <c r="AF72" s="71">
        <f t="shared" si="30"/>
        <v>43400.536111111112</v>
      </c>
      <c r="AG72" s="26" t="str">
        <f t="shared" si="31"/>
        <v>43400.529166666743400.5361111111</v>
      </c>
      <c r="AH72" s="26" t="e">
        <f>VLOOKUP(AG72,simple_survey!$M$841:$N$1083,2,FALSE)</f>
        <v>#N/A</v>
      </c>
    </row>
    <row r="73" spans="1:34" s="7" customFormat="1" hidden="1" x14ac:dyDescent="0.4">
      <c r="A73" s="16" t="str">
        <f t="shared" si="22"/>
        <v>-</v>
      </c>
      <c r="B73" s="16" t="str">
        <f t="shared" si="23"/>
        <v>-</v>
      </c>
      <c r="C73" s="7">
        <v>12</v>
      </c>
      <c r="D73" s="2">
        <v>43400.531238425923</v>
      </c>
      <c r="E73" s="3">
        <v>6948</v>
      </c>
      <c r="F73" s="3" t="s">
        <v>33</v>
      </c>
      <c r="G73" s="3">
        <v>3855</v>
      </c>
      <c r="H73" s="3">
        <v>826</v>
      </c>
      <c r="I73" s="3">
        <v>9</v>
      </c>
      <c r="J73" s="3">
        <v>1</v>
      </c>
      <c r="K73" s="3"/>
      <c r="L73" s="2">
        <v>43400.534791666665</v>
      </c>
      <c r="M73" s="2">
        <v>43400.5469212963</v>
      </c>
      <c r="N73" s="3" t="s">
        <v>53</v>
      </c>
      <c r="O73" s="3" t="s">
        <v>54</v>
      </c>
      <c r="P73" s="3" t="s">
        <v>37</v>
      </c>
      <c r="Q73" s="3" t="s">
        <v>38</v>
      </c>
      <c r="R73" s="2">
        <v>43400.534745370373</v>
      </c>
      <c r="S73" s="2">
        <v>43400.534745370373</v>
      </c>
      <c r="T73" s="2">
        <v>43400.549027777779</v>
      </c>
      <c r="U73" s="2">
        <v>43400.549027777779</v>
      </c>
      <c r="V73" s="3"/>
      <c r="W73" s="8">
        <f t="shared" si="24"/>
        <v>43400.531238425923</v>
      </c>
      <c r="X73" s="9">
        <f t="shared" si="25"/>
        <v>1.212962963472819E-2</v>
      </c>
      <c r="Y73" s="9">
        <f t="shared" si="26"/>
        <v>1.212962963472819E-2</v>
      </c>
      <c r="Z73" s="10"/>
      <c r="AA73" s="10">
        <f t="shared" si="27"/>
        <v>4.6296292566694319E-5</v>
      </c>
      <c r="AB73" s="10">
        <f t="shared" si="28"/>
        <v>3.5532407418941148E-3</v>
      </c>
      <c r="AC73" s="10"/>
      <c r="AD73" s="10"/>
      <c r="AE73" s="71">
        <f t="shared" si="29"/>
        <v>43400.530555555553</v>
      </c>
      <c r="AF73" s="71">
        <f t="shared" si="30"/>
        <v>43400.546527777777</v>
      </c>
      <c r="AG73" s="26" t="str">
        <f t="shared" si="31"/>
        <v>43400.530555555643400.5465277778</v>
      </c>
      <c r="AH73" s="26" t="e">
        <f>VLOOKUP(AG73,simple_survey!$M$841:$N$1083,2,FALSE)</f>
        <v>#N/A</v>
      </c>
    </row>
    <row r="74" spans="1:34" s="7" customFormat="1" hidden="1" x14ac:dyDescent="0.4">
      <c r="A74" s="16" t="str">
        <f t="shared" si="22"/>
        <v>-</v>
      </c>
      <c r="B74" s="16" t="str">
        <f t="shared" si="23"/>
        <v>-</v>
      </c>
      <c r="C74" s="7">
        <v>12</v>
      </c>
      <c r="D74" s="2">
        <v>43400.536238425928</v>
      </c>
      <c r="E74" s="3">
        <v>6949</v>
      </c>
      <c r="F74" s="3" t="s">
        <v>33</v>
      </c>
      <c r="G74" s="3">
        <v>3698</v>
      </c>
      <c r="H74" s="3">
        <v>616</v>
      </c>
      <c r="I74" s="3">
        <v>3</v>
      </c>
      <c r="J74" s="3">
        <v>2</v>
      </c>
      <c r="K74" s="3"/>
      <c r="L74" s="2">
        <v>43400.537719907406</v>
      </c>
      <c r="M74" s="2">
        <v>43400.542974537035</v>
      </c>
      <c r="N74" s="3" t="s">
        <v>31</v>
      </c>
      <c r="O74" s="3" t="s">
        <v>32</v>
      </c>
      <c r="P74" s="3" t="s">
        <v>55</v>
      </c>
      <c r="Q74" s="3" t="s">
        <v>56</v>
      </c>
      <c r="R74" s="2">
        <v>43400.537835648145</v>
      </c>
      <c r="S74" s="2">
        <v>43400.537835648145</v>
      </c>
      <c r="T74" s="2">
        <v>43400.547094907408</v>
      </c>
      <c r="U74" s="2">
        <v>43400.547094907408</v>
      </c>
      <c r="V74" s="3"/>
      <c r="W74" s="8">
        <f t="shared" si="24"/>
        <v>43400.536238425928</v>
      </c>
      <c r="X74" s="9">
        <f t="shared" si="25"/>
        <v>5.2546296283253469E-3</v>
      </c>
      <c r="Y74" s="9">
        <f t="shared" si="26"/>
        <v>1.0509259256650694E-2</v>
      </c>
      <c r="Z74" s="10"/>
      <c r="AA74" s="10">
        <f t="shared" si="27"/>
        <v>0</v>
      </c>
      <c r="AB74" s="10">
        <f t="shared" si="28"/>
        <v>1.48148147854954E-3</v>
      </c>
      <c r="AC74" s="10"/>
      <c r="AD74" s="10"/>
      <c r="AE74" s="71">
        <f t="shared" si="29"/>
        <v>43400.536111111112</v>
      </c>
      <c r="AF74" s="71">
        <f t="shared" si="30"/>
        <v>43400.542361111111</v>
      </c>
      <c r="AG74" s="26" t="str">
        <f t="shared" si="31"/>
        <v>43400.536111111143400.5423611111</v>
      </c>
      <c r="AH74" s="26" t="e">
        <f>VLOOKUP(AG74,simple_survey!$M$841:$N$1083,2,FALSE)</f>
        <v>#N/A</v>
      </c>
    </row>
    <row r="75" spans="1:34" s="7" customFormat="1" hidden="1" x14ac:dyDescent="0.4">
      <c r="A75" s="16" t="str">
        <f t="shared" si="22"/>
        <v>-</v>
      </c>
      <c r="B75" s="16" t="str">
        <f t="shared" si="23"/>
        <v>-</v>
      </c>
      <c r="C75" s="7">
        <v>12</v>
      </c>
      <c r="D75" s="2">
        <v>43400.538113425922</v>
      </c>
      <c r="E75" s="3">
        <v>6951</v>
      </c>
      <c r="F75" s="3" t="s">
        <v>94</v>
      </c>
      <c r="G75" s="3">
        <v>0</v>
      </c>
      <c r="H75" s="3">
        <v>895</v>
      </c>
      <c r="I75" s="3">
        <v>8</v>
      </c>
      <c r="J75" s="3">
        <v>1</v>
      </c>
      <c r="K75" s="3"/>
      <c r="L75" s="2">
        <v>43400.541076388887</v>
      </c>
      <c r="M75" s="2">
        <v>43400.546770833331</v>
      </c>
      <c r="N75" s="3" t="s">
        <v>63</v>
      </c>
      <c r="O75" s="3" t="s">
        <v>64</v>
      </c>
      <c r="P75" s="3" t="s">
        <v>21</v>
      </c>
      <c r="Q75" s="3" t="s">
        <v>22</v>
      </c>
      <c r="R75" s="2">
        <v>43400.542361111111</v>
      </c>
      <c r="S75" s="2">
        <v>43400.542361111111</v>
      </c>
      <c r="T75" s="2">
        <v>43400.551863425928</v>
      </c>
      <c r="U75" s="2">
        <v>43400.551863425928</v>
      </c>
      <c r="V75" s="3"/>
      <c r="W75" s="8">
        <f t="shared" si="24"/>
        <v>43400.538113425922</v>
      </c>
      <c r="X75" s="9">
        <f t="shared" si="25"/>
        <v>5.694444444088731E-3</v>
      </c>
      <c r="Y75" s="9">
        <f t="shared" si="26"/>
        <v>5.694444444088731E-3</v>
      </c>
      <c r="Z75" s="10"/>
      <c r="AA75" s="10">
        <f t="shared" si="27"/>
        <v>0</v>
      </c>
      <c r="AB75" s="10">
        <f t="shared" si="28"/>
        <v>2.9629629643750377E-3</v>
      </c>
      <c r="AC75" s="10"/>
      <c r="AD75" s="10"/>
      <c r="AE75" s="71">
        <f t="shared" si="29"/>
        <v>43400.537499999999</v>
      </c>
      <c r="AF75" s="71">
        <f t="shared" si="30"/>
        <v>43400.546527777777</v>
      </c>
      <c r="AG75" s="26" t="str">
        <f t="shared" si="31"/>
        <v>43400.537543400.5465277778</v>
      </c>
      <c r="AH75" s="26" t="e">
        <f>VLOOKUP(AG75,simple_survey!$M$841:$N$1083,2,FALSE)</f>
        <v>#N/A</v>
      </c>
    </row>
    <row r="76" spans="1:34" s="7" customFormat="1" hidden="1" x14ac:dyDescent="0.4">
      <c r="A76" s="16" t="str">
        <f>IF(V76&gt;0, "★", "-")</f>
        <v>-</v>
      </c>
      <c r="B76" s="16" t="str">
        <f>IF(K76&gt;0, "☆", "-")</f>
        <v>-</v>
      </c>
      <c r="C76" s="7">
        <v>12</v>
      </c>
      <c r="D76" s="2">
        <v>43400.539884259262</v>
      </c>
      <c r="E76" s="3">
        <v>6952</v>
      </c>
      <c r="F76" s="3" t="s">
        <v>18</v>
      </c>
      <c r="G76" s="3">
        <v>4166</v>
      </c>
      <c r="H76" s="3">
        <v>905</v>
      </c>
      <c r="I76" s="3">
        <v>1</v>
      </c>
      <c r="J76" s="3">
        <v>1</v>
      </c>
      <c r="K76" s="3"/>
      <c r="L76" s="2">
        <v>43400.54488425926</v>
      </c>
      <c r="M76" s="2">
        <v>43400.55190972222</v>
      </c>
      <c r="N76" s="3" t="s">
        <v>21</v>
      </c>
      <c r="O76" s="3" t="s">
        <v>22</v>
      </c>
      <c r="P76" s="3" t="s">
        <v>55</v>
      </c>
      <c r="Q76" s="3" t="s">
        <v>56</v>
      </c>
      <c r="R76" s="2">
        <v>43400.547511574077</v>
      </c>
      <c r="S76" s="2">
        <v>43400.547511574077</v>
      </c>
      <c r="T76" s="2">
        <v>43400.55877314815</v>
      </c>
      <c r="U76" s="2">
        <v>43400.55877314815</v>
      </c>
      <c r="V76" s="3"/>
      <c r="W76" s="8">
        <f t="shared" si="24"/>
        <v>43400.539884259262</v>
      </c>
      <c r="X76" s="9">
        <f t="shared" si="25"/>
        <v>7.025462960882578E-3</v>
      </c>
      <c r="Y76" s="9">
        <f t="shared" si="26"/>
        <v>7.025462960882578E-3</v>
      </c>
      <c r="AA76" s="10">
        <f t="shared" si="27"/>
        <v>0</v>
      </c>
      <c r="AB76" s="10">
        <f t="shared" si="28"/>
        <v>4.9999999973806553E-3</v>
      </c>
      <c r="AE76" s="71">
        <f t="shared" si="29"/>
        <v>43400.539583333331</v>
      </c>
      <c r="AF76" s="71">
        <f t="shared" si="30"/>
        <v>43400.551388888889</v>
      </c>
      <c r="AG76" s="26" t="str">
        <f t="shared" si="31"/>
        <v>43400.539583333343400.5513888889</v>
      </c>
      <c r="AH76" s="26" t="e">
        <f>VLOOKUP(AG76,simple_survey!$M$841:$N$1083,2,FALSE)</f>
        <v>#N/A</v>
      </c>
    </row>
    <row r="77" spans="1:34" s="7" customFormat="1" hidden="1" x14ac:dyDescent="0.4">
      <c r="A77" s="16" t="str">
        <f>IF(V77&gt;0, "★", "-")</f>
        <v>-</v>
      </c>
      <c r="B77" s="16" t="str">
        <f>IF(K77&gt;0, "☆", "-")</f>
        <v>☆</v>
      </c>
      <c r="C77" s="7">
        <v>12</v>
      </c>
      <c r="D77" s="2">
        <v>43400.502187500002</v>
      </c>
      <c r="E77" s="3">
        <v>6934</v>
      </c>
      <c r="F77" s="3" t="s">
        <v>33</v>
      </c>
      <c r="G77" s="3">
        <v>1892</v>
      </c>
      <c r="H77" s="3">
        <v>721</v>
      </c>
      <c r="I77" s="3">
        <v>10</v>
      </c>
      <c r="J77" s="3">
        <v>1</v>
      </c>
      <c r="K77" s="2">
        <v>43400.503530092596</v>
      </c>
      <c r="L77" s="3"/>
      <c r="M77" s="3"/>
      <c r="N77" s="3" t="s">
        <v>31</v>
      </c>
      <c r="O77" s="3" t="s">
        <v>32</v>
      </c>
      <c r="P77" s="3" t="s">
        <v>19</v>
      </c>
      <c r="Q77" s="3" t="s">
        <v>20</v>
      </c>
      <c r="R77" s="2">
        <v>43400.51090277778</v>
      </c>
      <c r="S77" s="3"/>
      <c r="T77" s="2">
        <v>43400.519212962965</v>
      </c>
      <c r="U77" s="3"/>
      <c r="V77" s="3"/>
      <c r="W77" s="8">
        <f>IF(V77&gt;0,V77,D77)</f>
        <v>43400.502187500002</v>
      </c>
      <c r="X77" s="9">
        <f>M77-L77</f>
        <v>0</v>
      </c>
      <c r="Y77" s="9">
        <f>X77*J77</f>
        <v>0</v>
      </c>
      <c r="Z77" s="10"/>
      <c r="AA77" s="10">
        <f>IF(IF(A77="☆",K77-R77,L77-R77)&lt;0,0,IF(A77="☆",K77-R77,L77-R77))</f>
        <v>0</v>
      </c>
      <c r="AB77" s="10">
        <f>IF(IF(B77="☆",(IF(K77&gt;R77,K77-W77,R77-W77)),L77-W77)&lt;0,0,IF(B77="☆",(IF(K77&gt;R77,K77-W77,R77-W77)),L77-W77))</f>
        <v>8.7152777778101154E-3</v>
      </c>
      <c r="AC77" s="10"/>
      <c r="AD77" s="10"/>
      <c r="AE77" s="71">
        <f t="shared" si="29"/>
        <v>43400.502083333333</v>
      </c>
      <c r="AF77" s="71">
        <f t="shared" si="30"/>
        <v>0</v>
      </c>
      <c r="AG77" s="26" t="str">
        <f t="shared" si="31"/>
        <v>43400.50208333330</v>
      </c>
      <c r="AH77" s="26" t="e">
        <f>VLOOKUP(AG77,simple_survey!$M$841:$N$1083,2,FALSE)</f>
        <v>#N/A</v>
      </c>
    </row>
    <row r="78" spans="1:34" s="7" customFormat="1" hidden="1" x14ac:dyDescent="0.4">
      <c r="A78" s="16" t="str">
        <f>IF(V78&gt;0, "★", "-")</f>
        <v>-</v>
      </c>
      <c r="B78" s="16" t="str">
        <f>IF(K78&gt;0, "☆", "-")</f>
        <v>☆</v>
      </c>
      <c r="C78" s="7">
        <v>12</v>
      </c>
      <c r="D78" s="2">
        <v>43400.506620370368</v>
      </c>
      <c r="E78" s="3">
        <v>6936</v>
      </c>
      <c r="F78" s="3" t="s">
        <v>33</v>
      </c>
      <c r="G78" s="3">
        <v>4136</v>
      </c>
      <c r="H78" s="3">
        <v>794</v>
      </c>
      <c r="I78" s="3">
        <v>7</v>
      </c>
      <c r="J78" s="3">
        <v>1</v>
      </c>
      <c r="K78" s="2">
        <v>43400.510798611111</v>
      </c>
      <c r="L78" s="3"/>
      <c r="M78" s="3"/>
      <c r="N78" s="3" t="s">
        <v>21</v>
      </c>
      <c r="O78" s="3" t="s">
        <v>22</v>
      </c>
      <c r="P78" s="3" t="s">
        <v>72</v>
      </c>
      <c r="Q78" s="3" t="s">
        <v>73</v>
      </c>
      <c r="R78" s="2">
        <v>43400.509039351855</v>
      </c>
      <c r="S78" s="3"/>
      <c r="T78" s="2">
        <v>43400.516168981485</v>
      </c>
      <c r="U78" s="3"/>
      <c r="V78" s="3"/>
      <c r="W78" s="8">
        <f>IF(V78&gt;0,V78,D78)</f>
        <v>43400.506620370368</v>
      </c>
      <c r="X78" s="9">
        <f>M78-L78</f>
        <v>0</v>
      </c>
      <c r="Y78" s="9">
        <f>X78*J78</f>
        <v>0</v>
      </c>
      <c r="Z78" s="10"/>
      <c r="AA78" s="10">
        <f>IF(IF(A78="☆",K78-R78,L78-R78)&lt;0,0,IF(A78="☆",K78-R78,L78-R78))</f>
        <v>0</v>
      </c>
      <c r="AB78" s="10">
        <f>IF(IF(B78="☆",(IF(K78&gt;R78,K78-W78,R78-W78)),L78-W78)&lt;0,0,IF(B78="☆",(IF(K78&gt;R78,K78-W78,R78-W78)),L78-W78))</f>
        <v>4.1782407424761914E-3</v>
      </c>
      <c r="AC78" s="10"/>
      <c r="AD78" s="10"/>
      <c r="AE78" s="71">
        <f t="shared" si="29"/>
        <v>43400.506249999999</v>
      </c>
      <c r="AF78" s="71">
        <f t="shared" si="30"/>
        <v>0</v>
      </c>
      <c r="AG78" s="26" t="str">
        <f t="shared" si="31"/>
        <v>43400.506250</v>
      </c>
      <c r="AH78" s="26" t="e">
        <f>VLOOKUP(AG78,simple_survey!$M$841:$N$1083,2,FALSE)</f>
        <v>#N/A</v>
      </c>
    </row>
    <row r="79" spans="1:34" s="12" customFormat="1" hidden="1" x14ac:dyDescent="0.4">
      <c r="A79" s="17" t="str">
        <f>IF(V79&gt;0, "★", "-")</f>
        <v>-</v>
      </c>
      <c r="B79" s="17" t="str">
        <f>IF(K79&gt;0, "☆", "-")</f>
        <v>☆</v>
      </c>
      <c r="C79" s="12">
        <v>12</v>
      </c>
      <c r="D79" s="4">
        <v>43400.536620370367</v>
      </c>
      <c r="E79" s="5">
        <v>6950</v>
      </c>
      <c r="F79" s="5" t="s">
        <v>18</v>
      </c>
      <c r="G79" s="5">
        <v>4047</v>
      </c>
      <c r="H79" s="5">
        <v>473</v>
      </c>
      <c r="I79" s="5">
        <v>1</v>
      </c>
      <c r="J79" s="5">
        <v>1</v>
      </c>
      <c r="K79" s="4">
        <v>43400.541180555556</v>
      </c>
      <c r="L79" s="5"/>
      <c r="M79" s="5"/>
      <c r="N79" s="5" t="s">
        <v>19</v>
      </c>
      <c r="O79" s="5" t="s">
        <v>20</v>
      </c>
      <c r="P79" s="5" t="s">
        <v>39</v>
      </c>
      <c r="Q79" s="5" t="s">
        <v>40</v>
      </c>
      <c r="R79" s="4">
        <v>43400.540254629632</v>
      </c>
      <c r="S79" s="5"/>
      <c r="T79" s="4">
        <v>43400.54891203704</v>
      </c>
      <c r="U79" s="5"/>
      <c r="V79" s="5"/>
      <c r="W79" s="13">
        <f>IF(V79&gt;0,V79,D79)</f>
        <v>43400.536620370367</v>
      </c>
      <c r="X79" s="18">
        <f>M79-L79</f>
        <v>0</v>
      </c>
      <c r="Y79" s="18">
        <f>X79*J79</f>
        <v>0</v>
      </c>
      <c r="Z79" s="19"/>
      <c r="AA79" s="19">
        <f>IF(IF(A79="☆",K79-R79,L79-R79)&lt;0,0,IF(A79="☆",K79-R79,L79-R79))</f>
        <v>0</v>
      </c>
      <c r="AB79" s="19">
        <f>IF(IF(B79="☆",(IF(K79&gt;R79,K79-W79,R79-W79)),L79-W79)&lt;0,0,IF(B79="☆",(IF(K79&gt;R79,K79-W79,R79-W79)),L79-W79))</f>
        <v>4.5601851888932288E-3</v>
      </c>
      <c r="AC79" s="19"/>
      <c r="AD79" s="19"/>
      <c r="AE79" s="71">
        <f t="shared" si="29"/>
        <v>43400.536111111112</v>
      </c>
      <c r="AF79" s="71">
        <f t="shared" si="30"/>
        <v>0</v>
      </c>
      <c r="AG79" s="26" t="str">
        <f t="shared" si="31"/>
        <v>43400.53611111110</v>
      </c>
      <c r="AH79" s="26" t="e">
        <f>VLOOKUP(AG79,simple_survey!$M$841:$N$1083,2,FALSE)</f>
        <v>#N/A</v>
      </c>
    </row>
    <row r="80" spans="1:34" s="23" customFormat="1" hidden="1" x14ac:dyDescent="0.4">
      <c r="A80" s="20" t="str">
        <f t="shared" si="22"/>
        <v>-</v>
      </c>
      <c r="B80" s="20" t="str">
        <f t="shared" si="23"/>
        <v>-</v>
      </c>
      <c r="C80" s="23">
        <v>13</v>
      </c>
      <c r="D80" s="22">
        <v>43400.542141203703</v>
      </c>
      <c r="E80" s="21">
        <v>6953</v>
      </c>
      <c r="F80" s="21" t="s">
        <v>18</v>
      </c>
      <c r="G80" s="21">
        <v>4168</v>
      </c>
      <c r="H80" s="21">
        <v>303</v>
      </c>
      <c r="I80" s="21">
        <v>2</v>
      </c>
      <c r="J80" s="21">
        <v>1</v>
      </c>
      <c r="K80" s="21"/>
      <c r="L80" s="22">
        <v>43400.547060185185</v>
      </c>
      <c r="M80" s="22">
        <v>43400.550902777781</v>
      </c>
      <c r="N80" s="21" t="s">
        <v>29</v>
      </c>
      <c r="O80" s="21" t="s">
        <v>30</v>
      </c>
      <c r="P80" s="21" t="s">
        <v>19</v>
      </c>
      <c r="Q80" s="21" t="s">
        <v>20</v>
      </c>
      <c r="R80" s="22">
        <v>43400.546666666669</v>
      </c>
      <c r="S80" s="22">
        <v>43400.546666666669</v>
      </c>
      <c r="T80" s="22">
        <v>43400.553449074076</v>
      </c>
      <c r="U80" s="22">
        <v>43400.553449074076</v>
      </c>
      <c r="V80" s="21"/>
      <c r="W80" s="24">
        <f t="shared" si="24"/>
        <v>43400.542141203703</v>
      </c>
      <c r="X80" s="25">
        <f t="shared" si="25"/>
        <v>3.8425925959018059E-3</v>
      </c>
      <c r="Y80" s="25">
        <f t="shared" si="26"/>
        <v>3.8425925959018059E-3</v>
      </c>
      <c r="Z80" s="26">
        <f>SUM(Y80:Y101)</f>
        <v>0.2948148147916072</v>
      </c>
      <c r="AA80" s="26">
        <f t="shared" si="27"/>
        <v>3.9351851592073217E-4</v>
      </c>
      <c r="AB80" s="26">
        <f t="shared" si="28"/>
        <v>4.9189814817509614E-3</v>
      </c>
      <c r="AC80" s="26">
        <f>AVERAGE(AB80:AB101)</f>
        <v>2.4021464646053078E-3</v>
      </c>
      <c r="AD80" s="26">
        <f>MEDIAN(AB80:AB101)</f>
        <v>2.291666667588288E-3</v>
      </c>
      <c r="AE80" s="71">
        <f t="shared" si="29"/>
        <v>43400.541666666664</v>
      </c>
      <c r="AF80" s="71">
        <f t="shared" si="30"/>
        <v>43400.550694444442</v>
      </c>
      <c r="AG80" s="26" t="str">
        <f t="shared" si="31"/>
        <v>43400.541666666743400.5506944444</v>
      </c>
      <c r="AH80" s="26" t="e">
        <f>VLOOKUP(AG80,simple_survey!$M$841:$N$1083,2,FALSE)</f>
        <v>#N/A</v>
      </c>
    </row>
    <row r="81" spans="1:34" s="7" customFormat="1" hidden="1" x14ac:dyDescent="0.4">
      <c r="A81" s="16" t="str">
        <f t="shared" si="22"/>
        <v>-</v>
      </c>
      <c r="B81" s="16" t="str">
        <f t="shared" si="23"/>
        <v>-</v>
      </c>
      <c r="C81" s="7">
        <v>13</v>
      </c>
      <c r="D81" s="2">
        <v>43400.543194444443</v>
      </c>
      <c r="E81" s="3">
        <v>6954</v>
      </c>
      <c r="F81" s="3" t="s">
        <v>33</v>
      </c>
      <c r="G81" s="3">
        <v>1338</v>
      </c>
      <c r="H81" s="3">
        <v>481</v>
      </c>
      <c r="I81" s="3">
        <v>10</v>
      </c>
      <c r="J81" s="3">
        <v>1</v>
      </c>
      <c r="K81" s="3"/>
      <c r="L81" s="2">
        <v>43400.546712962961</v>
      </c>
      <c r="M81" s="2">
        <v>43400.553784722222</v>
      </c>
      <c r="N81" s="3" t="s">
        <v>27</v>
      </c>
      <c r="O81" s="3" t="s">
        <v>28</v>
      </c>
      <c r="P81" s="3" t="s">
        <v>63</v>
      </c>
      <c r="Q81" s="3" t="s">
        <v>64</v>
      </c>
      <c r="R81" s="2">
        <v>43400.547314814816</v>
      </c>
      <c r="S81" s="2">
        <v>43400.547789351855</v>
      </c>
      <c r="T81" s="2">
        <v>43400.558125000003</v>
      </c>
      <c r="U81" s="2">
        <v>43400.561620370368</v>
      </c>
      <c r="V81" s="3"/>
      <c r="W81" s="8">
        <f t="shared" si="24"/>
        <v>43400.543194444443</v>
      </c>
      <c r="X81" s="9">
        <f t="shared" si="25"/>
        <v>7.07175926072523E-3</v>
      </c>
      <c r="Y81" s="9">
        <f t="shared" si="26"/>
        <v>7.07175926072523E-3</v>
      </c>
      <c r="Z81" s="10"/>
      <c r="AA81" s="10">
        <f t="shared" si="27"/>
        <v>0</v>
      </c>
      <c r="AB81" s="10">
        <f t="shared" si="28"/>
        <v>3.5185185188311152E-3</v>
      </c>
      <c r="AC81" s="10"/>
      <c r="AD81" s="10"/>
      <c r="AE81" s="71">
        <f t="shared" si="29"/>
        <v>43400.543055555558</v>
      </c>
      <c r="AF81" s="71">
        <f t="shared" si="30"/>
        <v>43400.553472222222</v>
      </c>
      <c r="AG81" s="26" t="str">
        <f t="shared" si="31"/>
        <v>43400.543055555643400.5534722222</v>
      </c>
      <c r="AH81" s="26" t="e">
        <f>VLOOKUP(AG81,simple_survey!$M$841:$N$1083,2,FALSE)</f>
        <v>#N/A</v>
      </c>
    </row>
    <row r="82" spans="1:34" s="7" customFormat="1" x14ac:dyDescent="0.4">
      <c r="A82" s="16" t="str">
        <f t="shared" si="22"/>
        <v>★</v>
      </c>
      <c r="B82" s="16" t="str">
        <f t="shared" si="23"/>
        <v>-</v>
      </c>
      <c r="C82" s="7">
        <v>13</v>
      </c>
      <c r="D82" s="2">
        <v>43400.54378472222</v>
      </c>
      <c r="E82" s="3">
        <v>6955</v>
      </c>
      <c r="F82" s="3" t="s">
        <v>94</v>
      </c>
      <c r="G82" s="3">
        <v>0</v>
      </c>
      <c r="H82" s="3">
        <v>755</v>
      </c>
      <c r="I82" s="3">
        <v>2</v>
      </c>
      <c r="J82" s="3">
        <v>2</v>
      </c>
      <c r="K82" s="3"/>
      <c r="L82" s="2">
        <v>43400.562743055554</v>
      </c>
      <c r="M82" s="2">
        <v>43400.564872685187</v>
      </c>
      <c r="N82" s="3" t="s">
        <v>72</v>
      </c>
      <c r="O82" s="3" t="s">
        <v>73</v>
      </c>
      <c r="P82" s="3" t="s">
        <v>53</v>
      </c>
      <c r="Q82" s="3" t="s">
        <v>54</v>
      </c>
      <c r="R82" s="2">
        <v>43400.56212962963</v>
      </c>
      <c r="S82" s="2">
        <v>43400.56212962963</v>
      </c>
      <c r="T82" s="2">
        <v>43400.567569444444</v>
      </c>
      <c r="U82" s="2">
        <v>43400.567569444444</v>
      </c>
      <c r="V82" s="2">
        <v>43400.56212962963</v>
      </c>
      <c r="W82" s="8">
        <f t="shared" si="24"/>
        <v>43400.56212962963</v>
      </c>
      <c r="X82" s="9">
        <f t="shared" si="25"/>
        <v>2.1296296326909214E-3</v>
      </c>
      <c r="Y82" s="9">
        <f t="shared" si="26"/>
        <v>4.2592592653818429E-3</v>
      </c>
      <c r="Z82" s="10"/>
      <c r="AA82" s="10">
        <f t="shared" si="27"/>
        <v>6.1342592380242422E-4</v>
      </c>
      <c r="AB82" s="10">
        <f t="shared" si="28"/>
        <v>6.1342592380242422E-4</v>
      </c>
      <c r="AC82" s="10"/>
      <c r="AD82" s="10"/>
      <c r="AE82" s="71">
        <f t="shared" si="29"/>
        <v>43400.543749999997</v>
      </c>
      <c r="AF82" s="71">
        <f t="shared" si="30"/>
        <v>43400.564583333333</v>
      </c>
      <c r="AG82" s="26" t="str">
        <f t="shared" si="31"/>
        <v>43400.5437543400.5645833333</v>
      </c>
      <c r="AH82" s="26" t="e">
        <f>VLOOKUP(AG82,simple_survey!$M$841:$N$1083,2,FALSE)</f>
        <v>#N/A</v>
      </c>
    </row>
    <row r="83" spans="1:34" s="7" customFormat="1" x14ac:dyDescent="0.4">
      <c r="A83" s="16" t="str">
        <f t="shared" si="22"/>
        <v>★</v>
      </c>
      <c r="B83" s="16" t="str">
        <f t="shared" si="23"/>
        <v>-</v>
      </c>
      <c r="C83" s="7">
        <v>13</v>
      </c>
      <c r="D83" s="2">
        <v>43400.543865740743</v>
      </c>
      <c r="E83" s="3">
        <v>6956</v>
      </c>
      <c r="F83" s="3" t="s">
        <v>93</v>
      </c>
      <c r="G83" s="3">
        <v>0</v>
      </c>
      <c r="H83" s="3">
        <v>398</v>
      </c>
      <c r="I83" s="3">
        <v>4</v>
      </c>
      <c r="J83" s="3">
        <v>2</v>
      </c>
      <c r="K83" s="3"/>
      <c r="L83" s="2">
        <v>43400.560925925929</v>
      </c>
      <c r="M83" s="2">
        <v>43400.579525462963</v>
      </c>
      <c r="N83" s="3" t="s">
        <v>37</v>
      </c>
      <c r="O83" s="3" t="s">
        <v>38</v>
      </c>
      <c r="P83" s="3" t="s">
        <v>45</v>
      </c>
      <c r="Q83" s="3" t="s">
        <v>92</v>
      </c>
      <c r="R83" s="2">
        <v>43400.564201388886</v>
      </c>
      <c r="S83" s="2">
        <v>43400.564201388886</v>
      </c>
      <c r="T83" s="2">
        <v>43400.574895833335</v>
      </c>
      <c r="U83" s="2">
        <v>43400.577604166669</v>
      </c>
      <c r="V83" s="2">
        <v>43400.564201388886</v>
      </c>
      <c r="W83" s="8">
        <f t="shared" si="24"/>
        <v>43400.564201388886</v>
      </c>
      <c r="X83" s="9">
        <f t="shared" si="25"/>
        <v>1.8599537033878732E-2</v>
      </c>
      <c r="Y83" s="9">
        <f t="shared" si="26"/>
        <v>3.7199074067757465E-2</v>
      </c>
      <c r="Z83" s="10"/>
      <c r="AA83" s="10">
        <f t="shared" si="27"/>
        <v>0</v>
      </c>
      <c r="AB83" s="10">
        <f t="shared" si="28"/>
        <v>0</v>
      </c>
      <c r="AC83" s="10"/>
      <c r="AD83" s="10"/>
      <c r="AE83" s="71">
        <f t="shared" si="29"/>
        <v>43400.543749999997</v>
      </c>
      <c r="AF83" s="71">
        <f t="shared" si="30"/>
        <v>43400.57916666667</v>
      </c>
      <c r="AG83" s="26" t="str">
        <f t="shared" si="31"/>
        <v>43400.5437543400.5791666667</v>
      </c>
      <c r="AH83" s="26" t="e">
        <f>VLOOKUP(AG83,simple_survey!$M$841:$N$1083,2,FALSE)</f>
        <v>#N/A</v>
      </c>
    </row>
    <row r="84" spans="1:34" s="7" customFormat="1" x14ac:dyDescent="0.4">
      <c r="A84" s="16" t="str">
        <f t="shared" si="22"/>
        <v>★</v>
      </c>
      <c r="B84" s="16" t="str">
        <f t="shared" si="23"/>
        <v>-</v>
      </c>
      <c r="C84" s="7">
        <v>13</v>
      </c>
      <c r="D84" s="2">
        <v>43400.544814814813</v>
      </c>
      <c r="E84" s="3">
        <v>6957</v>
      </c>
      <c r="F84" s="3" t="s">
        <v>18</v>
      </c>
      <c r="G84" s="3">
        <v>4159</v>
      </c>
      <c r="H84" s="3">
        <v>361</v>
      </c>
      <c r="I84" s="3">
        <v>4</v>
      </c>
      <c r="J84" s="3">
        <v>3</v>
      </c>
      <c r="K84" s="3"/>
      <c r="L84" s="2">
        <v>43400.566307870373</v>
      </c>
      <c r="M84" s="2">
        <v>43400.579606481479</v>
      </c>
      <c r="N84" s="3" t="s">
        <v>31</v>
      </c>
      <c r="O84" s="3" t="s">
        <v>32</v>
      </c>
      <c r="P84" s="3" t="s">
        <v>45</v>
      </c>
      <c r="Q84" s="3" t="s">
        <v>92</v>
      </c>
      <c r="R84" s="2">
        <v>43400.569282407407</v>
      </c>
      <c r="S84" s="2">
        <v>43400.56962962963</v>
      </c>
      <c r="T84" s="2">
        <v>43400.578298611108</v>
      </c>
      <c r="U84" s="2">
        <v>43400.578645833331</v>
      </c>
      <c r="V84" s="2">
        <v>43400.565636574072</v>
      </c>
      <c r="W84" s="8">
        <f t="shared" si="24"/>
        <v>43400.565636574072</v>
      </c>
      <c r="X84" s="9">
        <f t="shared" si="25"/>
        <v>1.3298611105710734E-2</v>
      </c>
      <c r="Y84" s="9">
        <f t="shared" si="26"/>
        <v>3.9895833317132201E-2</v>
      </c>
      <c r="Z84" s="10"/>
      <c r="AA84" s="10">
        <f t="shared" si="27"/>
        <v>0</v>
      </c>
      <c r="AB84" s="10">
        <f t="shared" si="28"/>
        <v>6.7129630042472854E-4</v>
      </c>
      <c r="AC84" s="10"/>
      <c r="AD84" s="10"/>
      <c r="AE84" s="71">
        <f t="shared" si="29"/>
        <v>43400.544444444444</v>
      </c>
      <c r="AF84" s="71">
        <f t="shared" si="30"/>
        <v>43400.57916666667</v>
      </c>
      <c r="AG84" s="26" t="str">
        <f t="shared" si="31"/>
        <v>43400.544444444443400.5791666667</v>
      </c>
      <c r="AH84" s="26" t="e">
        <f>VLOOKUP(AG84,simple_survey!$M$841:$N$1083,2,FALSE)</f>
        <v>#N/A</v>
      </c>
    </row>
    <row r="85" spans="1:34" s="7" customFormat="1" hidden="1" x14ac:dyDescent="0.4">
      <c r="A85" s="16" t="str">
        <f t="shared" si="22"/>
        <v>-</v>
      </c>
      <c r="B85" s="16" t="str">
        <f t="shared" si="23"/>
        <v>-</v>
      </c>
      <c r="C85" s="7">
        <v>13</v>
      </c>
      <c r="D85" s="2">
        <v>43400.544930555552</v>
      </c>
      <c r="E85" s="3">
        <v>6958</v>
      </c>
      <c r="F85" s="3" t="s">
        <v>93</v>
      </c>
      <c r="G85" s="3">
        <v>0</v>
      </c>
      <c r="H85" s="3">
        <v>789</v>
      </c>
      <c r="I85" s="3">
        <v>10</v>
      </c>
      <c r="J85" s="3">
        <v>1</v>
      </c>
      <c r="K85" s="3"/>
      <c r="L85" s="2">
        <v>43400.549629629626</v>
      </c>
      <c r="M85" s="2">
        <v>43400.553576388891</v>
      </c>
      <c r="N85" s="3" t="s">
        <v>68</v>
      </c>
      <c r="O85" s="3" t="s">
        <v>69</v>
      </c>
      <c r="P85" s="3" t="s">
        <v>63</v>
      </c>
      <c r="Q85" s="3" t="s">
        <v>64</v>
      </c>
      <c r="R85" s="2">
        <v>43400.551157407404</v>
      </c>
      <c r="S85" s="2">
        <v>43400.551157407404</v>
      </c>
      <c r="T85" s="2">
        <v>43400.561273148145</v>
      </c>
      <c r="U85" s="2">
        <v>43400.561273148145</v>
      </c>
      <c r="V85" s="3"/>
      <c r="W85" s="8">
        <f t="shared" si="24"/>
        <v>43400.544930555552</v>
      </c>
      <c r="X85" s="9">
        <f t="shared" si="25"/>
        <v>3.9467592650908045E-3</v>
      </c>
      <c r="Y85" s="9">
        <f t="shared" si="26"/>
        <v>3.9467592650908045E-3</v>
      </c>
      <c r="Z85" s="10"/>
      <c r="AA85" s="10">
        <f t="shared" si="27"/>
        <v>0</v>
      </c>
      <c r="AB85" s="10">
        <f t="shared" si="28"/>
        <v>4.6990740738692693E-3</v>
      </c>
      <c r="AC85" s="10"/>
      <c r="AD85" s="10"/>
      <c r="AE85" s="71">
        <f t="shared" si="29"/>
        <v>43400.544444444444</v>
      </c>
      <c r="AF85" s="71">
        <f t="shared" si="30"/>
        <v>43400.553472222222</v>
      </c>
      <c r="AG85" s="26" t="str">
        <f t="shared" si="31"/>
        <v>43400.544444444443400.5534722222</v>
      </c>
      <c r="AH85" s="26" t="e">
        <f>VLOOKUP(AG85,simple_survey!$M$841:$N$1083,2,FALSE)</f>
        <v>#N/A</v>
      </c>
    </row>
    <row r="86" spans="1:34" s="7" customFormat="1" hidden="1" x14ac:dyDescent="0.4">
      <c r="A86" s="16" t="str">
        <f t="shared" si="22"/>
        <v>-</v>
      </c>
      <c r="B86" s="16" t="str">
        <f t="shared" si="23"/>
        <v>-</v>
      </c>
      <c r="C86" s="7">
        <v>13</v>
      </c>
      <c r="D86" s="2">
        <v>43400.546412037038</v>
      </c>
      <c r="E86" s="3">
        <v>6959</v>
      </c>
      <c r="F86" s="3" t="s">
        <v>94</v>
      </c>
      <c r="G86" s="3">
        <v>0</v>
      </c>
      <c r="H86" s="3">
        <v>648</v>
      </c>
      <c r="I86" s="3">
        <v>9</v>
      </c>
      <c r="J86" s="3">
        <v>1</v>
      </c>
      <c r="K86" s="3"/>
      <c r="L86" s="2">
        <v>43400.547152777777</v>
      </c>
      <c r="M86" s="2">
        <v>43400.553842592592</v>
      </c>
      <c r="N86" s="3" t="s">
        <v>37</v>
      </c>
      <c r="O86" s="3" t="s">
        <v>38</v>
      </c>
      <c r="P86" s="3" t="s">
        <v>41</v>
      </c>
      <c r="Q86" s="3" t="s">
        <v>42</v>
      </c>
      <c r="R86" s="2">
        <v>43400.547453703701</v>
      </c>
      <c r="S86" s="2">
        <v>43400.547453703701</v>
      </c>
      <c r="T86" s="2">
        <v>43400.556574074071</v>
      </c>
      <c r="U86" s="2">
        <v>43400.556574074071</v>
      </c>
      <c r="V86" s="3"/>
      <c r="W86" s="8">
        <f t="shared" si="24"/>
        <v>43400.546412037038</v>
      </c>
      <c r="X86" s="9">
        <f t="shared" si="25"/>
        <v>6.6898148143081926E-3</v>
      </c>
      <c r="Y86" s="9">
        <f t="shared" si="26"/>
        <v>6.6898148143081926E-3</v>
      </c>
      <c r="Z86" s="10"/>
      <c r="AA86" s="10">
        <f t="shared" si="27"/>
        <v>0</v>
      </c>
      <c r="AB86" s="10">
        <f t="shared" si="28"/>
        <v>7.4074073927477002E-4</v>
      </c>
      <c r="AC86" s="10"/>
      <c r="AD86" s="10"/>
      <c r="AE86" s="71">
        <f t="shared" si="29"/>
        <v>43400.54583333333</v>
      </c>
      <c r="AF86" s="71">
        <f t="shared" si="30"/>
        <v>43400.553472222222</v>
      </c>
      <c r="AG86" s="26" t="str">
        <f t="shared" si="31"/>
        <v>43400.545833333343400.5534722222</v>
      </c>
      <c r="AH86" s="26" t="e">
        <f>VLOOKUP(AG86,simple_survey!$M$841:$N$1083,2,FALSE)</f>
        <v>#N/A</v>
      </c>
    </row>
    <row r="87" spans="1:34" s="7" customFormat="1" hidden="1" x14ac:dyDescent="0.4">
      <c r="A87" s="16" t="str">
        <f t="shared" si="22"/>
        <v>-</v>
      </c>
      <c r="B87" s="16" t="str">
        <f t="shared" si="23"/>
        <v>-</v>
      </c>
      <c r="C87" s="7">
        <v>13</v>
      </c>
      <c r="D87" s="2">
        <v>43400.547719907408</v>
      </c>
      <c r="E87" s="3">
        <v>6960</v>
      </c>
      <c r="F87" s="3" t="s">
        <v>18</v>
      </c>
      <c r="G87" s="3">
        <v>4156</v>
      </c>
      <c r="H87" s="3">
        <v>526</v>
      </c>
      <c r="I87" s="3">
        <v>3</v>
      </c>
      <c r="J87" s="3">
        <v>1</v>
      </c>
      <c r="K87" s="3"/>
      <c r="L87" s="2">
        <v>43400.555196759262</v>
      </c>
      <c r="M87" s="2">
        <v>43400.558298611111</v>
      </c>
      <c r="N87" s="3" t="s">
        <v>29</v>
      </c>
      <c r="O87" s="3" t="s">
        <v>30</v>
      </c>
      <c r="P87" s="3" t="s">
        <v>31</v>
      </c>
      <c r="Q87" s="3" t="s">
        <v>32</v>
      </c>
      <c r="R87" s="2">
        <v>43400.558483796296</v>
      </c>
      <c r="S87" s="2">
        <v>43400.558483796296</v>
      </c>
      <c r="T87" s="2">
        <v>43400.564456018517</v>
      </c>
      <c r="U87" s="2">
        <v>43400.564456018517</v>
      </c>
      <c r="V87" s="3"/>
      <c r="W87" s="8">
        <f t="shared" si="24"/>
        <v>43400.547719907408</v>
      </c>
      <c r="X87" s="9">
        <f t="shared" si="25"/>
        <v>3.1018518493510783E-3</v>
      </c>
      <c r="Y87" s="9">
        <f t="shared" si="26"/>
        <v>3.1018518493510783E-3</v>
      </c>
      <c r="Z87" s="10"/>
      <c r="AA87" s="10">
        <f t="shared" si="27"/>
        <v>0</v>
      </c>
      <c r="AB87" s="10">
        <f t="shared" si="28"/>
        <v>7.4768518534256145E-3</v>
      </c>
      <c r="AC87" s="10"/>
      <c r="AD87" s="10"/>
      <c r="AE87" s="71">
        <f t="shared" si="29"/>
        <v>43400.547222222223</v>
      </c>
      <c r="AF87" s="71">
        <f t="shared" si="30"/>
        <v>43400.557638888888</v>
      </c>
      <c r="AG87" s="26" t="str">
        <f t="shared" si="31"/>
        <v>43400.547222222243400.5576388889</v>
      </c>
      <c r="AH87" s="26" t="str">
        <f>VLOOKUP(AG87,simple_survey!$M$841:$N$1083,2,FALSE)</f>
        <v>肯定的</v>
      </c>
    </row>
    <row r="88" spans="1:34" s="7" customFormat="1" hidden="1" x14ac:dyDescent="0.4">
      <c r="A88" s="16" t="str">
        <f t="shared" si="22"/>
        <v>-</v>
      </c>
      <c r="B88" s="16" t="str">
        <f t="shared" si="23"/>
        <v>-</v>
      </c>
      <c r="C88" s="7">
        <v>13</v>
      </c>
      <c r="D88" s="2">
        <v>43400.550671296296</v>
      </c>
      <c r="E88" s="3">
        <v>6961</v>
      </c>
      <c r="F88" s="3" t="s">
        <v>93</v>
      </c>
      <c r="G88" s="3">
        <v>0</v>
      </c>
      <c r="H88" s="3">
        <v>334</v>
      </c>
      <c r="I88" s="3">
        <v>4</v>
      </c>
      <c r="J88" s="3">
        <v>1</v>
      </c>
      <c r="K88" s="3"/>
      <c r="L88" s="2">
        <v>43400.555266203701</v>
      </c>
      <c r="M88" s="2">
        <v>43400.565381944441</v>
      </c>
      <c r="N88" s="3" t="s">
        <v>34</v>
      </c>
      <c r="O88" s="3" t="s">
        <v>35</v>
      </c>
      <c r="P88" s="3" t="s">
        <v>31</v>
      </c>
      <c r="Q88" s="3" t="s">
        <v>32</v>
      </c>
      <c r="R88" s="2">
        <v>43400.55773148148</v>
      </c>
      <c r="S88" s="2">
        <v>43400.55773148148</v>
      </c>
      <c r="T88" s="2">
        <v>43400.56962962963</v>
      </c>
      <c r="U88" s="2">
        <v>43400.56962962963</v>
      </c>
      <c r="V88" s="3"/>
      <c r="W88" s="8">
        <f t="shared" si="24"/>
        <v>43400.550671296296</v>
      </c>
      <c r="X88" s="9">
        <f t="shared" si="25"/>
        <v>1.0115740740729962E-2</v>
      </c>
      <c r="Y88" s="9">
        <f t="shared" si="26"/>
        <v>1.0115740740729962E-2</v>
      </c>
      <c r="Z88" s="10"/>
      <c r="AA88" s="10">
        <f t="shared" si="27"/>
        <v>0</v>
      </c>
      <c r="AB88" s="10">
        <f t="shared" si="28"/>
        <v>4.5949074046802707E-3</v>
      </c>
      <c r="AC88" s="10"/>
      <c r="AD88" s="10"/>
      <c r="AE88" s="71">
        <f t="shared" si="29"/>
        <v>43400.55</v>
      </c>
      <c r="AF88" s="71">
        <f t="shared" si="30"/>
        <v>43400.56527777778</v>
      </c>
      <c r="AG88" s="26" t="str">
        <f t="shared" si="31"/>
        <v>43400.5543400.5652777778</v>
      </c>
      <c r="AH88" s="26" t="e">
        <f>VLOOKUP(AG88,simple_survey!$M$841:$N$1083,2,FALSE)</f>
        <v>#N/A</v>
      </c>
    </row>
    <row r="89" spans="1:34" s="7" customFormat="1" hidden="1" x14ac:dyDescent="0.4">
      <c r="A89" s="16" t="str">
        <f t="shared" si="22"/>
        <v>-</v>
      </c>
      <c r="B89" s="16" t="str">
        <f t="shared" si="23"/>
        <v>-</v>
      </c>
      <c r="C89" s="7">
        <v>13</v>
      </c>
      <c r="D89" s="2">
        <v>43400.551053240742</v>
      </c>
      <c r="E89" s="3">
        <v>6962</v>
      </c>
      <c r="F89" s="3" t="s">
        <v>18</v>
      </c>
      <c r="G89" s="3">
        <v>4079</v>
      </c>
      <c r="H89" s="3">
        <v>404</v>
      </c>
      <c r="I89" s="3">
        <v>1</v>
      </c>
      <c r="J89" s="3">
        <v>2</v>
      </c>
      <c r="K89" s="3"/>
      <c r="L89" s="2">
        <v>43400.552372685182</v>
      </c>
      <c r="M89" s="2">
        <v>43400.56417824074</v>
      </c>
      <c r="N89" s="3" t="s">
        <v>55</v>
      </c>
      <c r="O89" s="3" t="s">
        <v>56</v>
      </c>
      <c r="P89" s="3" t="s">
        <v>31</v>
      </c>
      <c r="Q89" s="3" t="s">
        <v>32</v>
      </c>
      <c r="R89" s="2">
        <v>43400.552094907405</v>
      </c>
      <c r="S89" s="2">
        <v>43400.552094907405</v>
      </c>
      <c r="T89" s="2">
        <v>43400.564131944448</v>
      </c>
      <c r="U89" s="2">
        <v>43400.564131944448</v>
      </c>
      <c r="V89" s="3"/>
      <c r="W89" s="8">
        <f t="shared" si="24"/>
        <v>43400.551053240742</v>
      </c>
      <c r="X89" s="9">
        <f t="shared" si="25"/>
        <v>1.1805555557657499E-2</v>
      </c>
      <c r="Y89" s="9">
        <f t="shared" si="26"/>
        <v>2.3611111115314998E-2</v>
      </c>
      <c r="Z89" s="10"/>
      <c r="AA89" s="10">
        <f t="shared" si="27"/>
        <v>2.7777777722803876E-4</v>
      </c>
      <c r="AB89" s="10">
        <f t="shared" si="28"/>
        <v>1.3194444400141947E-3</v>
      </c>
      <c r="AC89" s="10"/>
      <c r="AD89" s="10"/>
      <c r="AE89" s="71">
        <f t="shared" si="29"/>
        <v>43400.550694444442</v>
      </c>
      <c r="AF89" s="71">
        <f t="shared" si="30"/>
        <v>43400.563888888886</v>
      </c>
      <c r="AG89" s="26" t="str">
        <f t="shared" si="31"/>
        <v>43400.550694444443400.5638888889</v>
      </c>
      <c r="AH89" s="26" t="e">
        <f>VLOOKUP(AG89,simple_survey!$M$841:$N$1083,2,FALSE)</f>
        <v>#N/A</v>
      </c>
    </row>
    <row r="90" spans="1:34" s="7" customFormat="1" hidden="1" x14ac:dyDescent="0.4">
      <c r="A90" s="16" t="str">
        <f t="shared" si="22"/>
        <v>-</v>
      </c>
      <c r="B90" s="16" t="str">
        <f t="shared" si="23"/>
        <v>-</v>
      </c>
      <c r="C90" s="7">
        <v>13</v>
      </c>
      <c r="D90" s="2">
        <v>43400.552870370368</v>
      </c>
      <c r="E90" s="3">
        <v>6963</v>
      </c>
      <c r="F90" s="3" t="s">
        <v>93</v>
      </c>
      <c r="G90" s="3">
        <v>0</v>
      </c>
      <c r="H90" s="3">
        <v>1079</v>
      </c>
      <c r="I90" s="3">
        <v>1</v>
      </c>
      <c r="J90" s="3">
        <v>2</v>
      </c>
      <c r="K90" s="3"/>
      <c r="L90" s="2">
        <v>43400.555219907408</v>
      </c>
      <c r="M90" s="2">
        <v>43400.562847222223</v>
      </c>
      <c r="N90" s="3" t="s">
        <v>50</v>
      </c>
      <c r="O90" s="3" t="s">
        <v>51</v>
      </c>
      <c r="P90" s="3" t="s">
        <v>46</v>
      </c>
      <c r="Q90" s="3" t="s">
        <v>47</v>
      </c>
      <c r="R90" s="2">
        <v>43400.556967592594</v>
      </c>
      <c r="S90" s="2">
        <v>43400.556967592594</v>
      </c>
      <c r="T90" s="2">
        <v>43400.56591435185</v>
      </c>
      <c r="U90" s="2">
        <v>43400.56591435185</v>
      </c>
      <c r="V90" s="3"/>
      <c r="W90" s="8">
        <f t="shared" si="24"/>
        <v>43400.552870370368</v>
      </c>
      <c r="X90" s="9">
        <f t="shared" si="25"/>
        <v>7.6273148151813075E-3</v>
      </c>
      <c r="Y90" s="9">
        <f t="shared" si="26"/>
        <v>1.5254629630362615E-2</v>
      </c>
      <c r="Z90" s="10"/>
      <c r="AA90" s="10">
        <f t="shared" si="27"/>
        <v>0</v>
      </c>
      <c r="AB90" s="10">
        <f t="shared" si="28"/>
        <v>2.3495370405726135E-3</v>
      </c>
      <c r="AC90" s="10"/>
      <c r="AD90" s="10"/>
      <c r="AE90" s="71">
        <f t="shared" si="29"/>
        <v>43400.552777777775</v>
      </c>
      <c r="AF90" s="71">
        <f t="shared" si="30"/>
        <v>43400.5625</v>
      </c>
      <c r="AG90" s="26" t="str">
        <f t="shared" si="31"/>
        <v>43400.552777777843400.5625</v>
      </c>
      <c r="AH90" s="26" t="e">
        <f>VLOOKUP(AG90,simple_survey!$M$841:$N$1083,2,FALSE)</f>
        <v>#N/A</v>
      </c>
    </row>
    <row r="91" spans="1:34" s="7" customFormat="1" hidden="1" x14ac:dyDescent="0.4">
      <c r="A91" s="16" t="str">
        <f>IF(V91&gt;0, "★", "-")</f>
        <v>-</v>
      </c>
      <c r="B91" s="16" t="str">
        <f>IF(K91&gt;0, "☆", "-")</f>
        <v>-</v>
      </c>
      <c r="C91" s="7">
        <v>13</v>
      </c>
      <c r="D91" s="2">
        <v>43400.558576388888</v>
      </c>
      <c r="E91" s="3">
        <v>6964</v>
      </c>
      <c r="F91" s="3" t="s">
        <v>94</v>
      </c>
      <c r="G91" s="3">
        <v>0</v>
      </c>
      <c r="H91" s="3">
        <v>1065</v>
      </c>
      <c r="I91" s="3">
        <v>5</v>
      </c>
      <c r="J91" s="3">
        <v>1</v>
      </c>
      <c r="K91" s="3"/>
      <c r="L91" s="2">
        <v>43400.561319444445</v>
      </c>
      <c r="M91" s="2">
        <v>43400.569826388892</v>
      </c>
      <c r="N91" s="3" t="s">
        <v>41</v>
      </c>
      <c r="O91" s="3" t="s">
        <v>42</v>
      </c>
      <c r="P91" s="3" t="s">
        <v>63</v>
      </c>
      <c r="Q91" s="3" t="s">
        <v>64</v>
      </c>
      <c r="R91" s="2">
        <v>43400.5628125</v>
      </c>
      <c r="S91" s="2">
        <v>43400.5628125</v>
      </c>
      <c r="T91" s="2">
        <v>43400.576516203706</v>
      </c>
      <c r="U91" s="2">
        <v>43400.576516203706</v>
      </c>
      <c r="V91" s="3"/>
      <c r="W91" s="8">
        <f t="shared" si="24"/>
        <v>43400.558576388888</v>
      </c>
      <c r="X91" s="9">
        <f t="shared" si="25"/>
        <v>8.5069444467080757E-3</v>
      </c>
      <c r="Y91" s="9">
        <f t="shared" si="26"/>
        <v>8.5069444467080757E-3</v>
      </c>
      <c r="Z91" s="10"/>
      <c r="AA91" s="10">
        <f t="shared" si="27"/>
        <v>0</v>
      </c>
      <c r="AB91" s="10">
        <f t="shared" si="28"/>
        <v>2.7430555564933456E-3</v>
      </c>
      <c r="AC91" s="10"/>
      <c r="AD91" s="10"/>
      <c r="AE91" s="71">
        <f t="shared" si="29"/>
        <v>43400.558333333334</v>
      </c>
      <c r="AF91" s="71">
        <f t="shared" si="30"/>
        <v>43400.569444444445</v>
      </c>
      <c r="AG91" s="26" t="str">
        <f t="shared" si="31"/>
        <v>43400.558333333343400.5694444444</v>
      </c>
      <c r="AH91" s="26" t="e">
        <f>VLOOKUP(AG91,simple_survey!$M$841:$N$1083,2,FALSE)</f>
        <v>#N/A</v>
      </c>
    </row>
    <row r="92" spans="1:34" s="7" customFormat="1" hidden="1" x14ac:dyDescent="0.4">
      <c r="A92" s="16" t="str">
        <f>IF(V92&gt;0, "★", "-")</f>
        <v>-</v>
      </c>
      <c r="B92" s="16" t="str">
        <f>IF(K92&gt;0, "☆", "-")</f>
        <v>-</v>
      </c>
      <c r="C92" s="7">
        <v>13</v>
      </c>
      <c r="D92" s="2">
        <v>43400.561388888891</v>
      </c>
      <c r="E92" s="3">
        <v>6965</v>
      </c>
      <c r="F92" s="3" t="s">
        <v>94</v>
      </c>
      <c r="G92" s="3">
        <v>0</v>
      </c>
      <c r="H92" s="3">
        <v>1297</v>
      </c>
      <c r="I92" s="3">
        <v>3</v>
      </c>
      <c r="J92" s="3">
        <v>4</v>
      </c>
      <c r="K92" s="3"/>
      <c r="L92" s="2">
        <v>43400.56459490741</v>
      </c>
      <c r="M92" s="2">
        <v>43400.572581018518</v>
      </c>
      <c r="N92" s="3" t="s">
        <v>37</v>
      </c>
      <c r="O92" s="3" t="s">
        <v>38</v>
      </c>
      <c r="P92" s="3" t="s">
        <v>55</v>
      </c>
      <c r="Q92" s="3" t="s">
        <v>56</v>
      </c>
      <c r="R92" s="2">
        <v>43400.566574074073</v>
      </c>
      <c r="S92" s="2">
        <v>43400.566574074073</v>
      </c>
      <c r="T92" s="2">
        <v>43400.580277777779</v>
      </c>
      <c r="U92" s="2">
        <v>43400.580277777779</v>
      </c>
      <c r="V92" s="3"/>
      <c r="W92" s="8">
        <f t="shared" si="24"/>
        <v>43400.561388888891</v>
      </c>
      <c r="X92" s="9">
        <f t="shared" si="25"/>
        <v>7.9861111080390401E-3</v>
      </c>
      <c r="Y92" s="9">
        <f t="shared" si="26"/>
        <v>3.194444443215616E-2</v>
      </c>
      <c r="Z92" s="10"/>
      <c r="AA92" s="10">
        <f t="shared" si="27"/>
        <v>0</v>
      </c>
      <c r="AB92" s="10">
        <f t="shared" si="28"/>
        <v>3.2060185185400769E-3</v>
      </c>
      <c r="AC92" s="10"/>
      <c r="AD92" s="10"/>
      <c r="AE92" s="71">
        <f t="shared" si="29"/>
        <v>43400.561111111114</v>
      </c>
      <c r="AF92" s="71">
        <f t="shared" si="30"/>
        <v>43400.572222222225</v>
      </c>
      <c r="AG92" s="26" t="str">
        <f t="shared" si="31"/>
        <v>43400.561111111143400.5722222222</v>
      </c>
      <c r="AH92" s="26" t="e">
        <f>VLOOKUP(AG92,simple_survey!$M$841:$N$1083,2,FALSE)</f>
        <v>#N/A</v>
      </c>
    </row>
    <row r="93" spans="1:34" s="7" customFormat="1" x14ac:dyDescent="0.4">
      <c r="A93" s="16" t="str">
        <f>IF(V93&gt;0, "★", "-")</f>
        <v>★</v>
      </c>
      <c r="B93" s="16" t="str">
        <f>IF(K93&gt;0, "☆", "-")</f>
        <v>-</v>
      </c>
      <c r="C93" s="7">
        <v>13</v>
      </c>
      <c r="D93" s="2">
        <v>43400.561851851853</v>
      </c>
      <c r="E93" s="3">
        <v>6966</v>
      </c>
      <c r="F93" s="3" t="s">
        <v>18</v>
      </c>
      <c r="G93" s="3">
        <v>3704</v>
      </c>
      <c r="H93" s="3">
        <v>576</v>
      </c>
      <c r="I93" s="3">
        <v>5</v>
      </c>
      <c r="J93" s="3">
        <v>3</v>
      </c>
      <c r="K93" s="3"/>
      <c r="L93" s="2">
        <v>43400.577696759261</v>
      </c>
      <c r="M93" s="2">
        <v>43400.583645833336</v>
      </c>
      <c r="N93" s="3" t="s">
        <v>63</v>
      </c>
      <c r="O93" s="3" t="s">
        <v>64</v>
      </c>
      <c r="P93" s="3" t="s">
        <v>31</v>
      </c>
      <c r="Q93" s="3" t="s">
        <v>32</v>
      </c>
      <c r="R93" s="2">
        <v>43400.582673611112</v>
      </c>
      <c r="S93" s="2">
        <v>43400.582673611112</v>
      </c>
      <c r="T93" s="2">
        <v>43400.593819444446</v>
      </c>
      <c r="U93" s="2">
        <v>43400.593819444446</v>
      </c>
      <c r="V93" s="2">
        <v>43400.582673611112</v>
      </c>
      <c r="W93" s="8">
        <f t="shared" si="24"/>
        <v>43400.582673611112</v>
      </c>
      <c r="X93" s="9">
        <f t="shared" si="25"/>
        <v>5.9490740750334226E-3</v>
      </c>
      <c r="Y93" s="9">
        <f t="shared" si="26"/>
        <v>1.7847222225100268E-2</v>
      </c>
      <c r="Z93" s="10"/>
      <c r="AA93" s="10">
        <f t="shared" si="27"/>
        <v>0</v>
      </c>
      <c r="AB93" s="10">
        <f t="shared" si="28"/>
        <v>0</v>
      </c>
      <c r="AC93" s="10"/>
      <c r="AD93" s="10"/>
      <c r="AE93" s="71">
        <f t="shared" si="29"/>
        <v>43400.561805555553</v>
      </c>
      <c r="AF93" s="71">
        <f t="shared" si="30"/>
        <v>43400.583333333336</v>
      </c>
      <c r="AG93" s="26" t="str">
        <f t="shared" si="31"/>
        <v>43400.561805555643400.5833333333</v>
      </c>
      <c r="AH93" s="26" t="e">
        <f>VLOOKUP(AG93,simple_survey!$M$841:$N$1083,2,FALSE)</f>
        <v>#N/A</v>
      </c>
    </row>
    <row r="94" spans="1:34" s="7" customFormat="1" x14ac:dyDescent="0.4">
      <c r="A94" s="16" t="str">
        <f>IF(V94&gt;0, "★", "-")</f>
        <v>★</v>
      </c>
      <c r="B94" s="16" t="str">
        <f>IF(K94&gt;0, "☆", "-")</f>
        <v>-</v>
      </c>
      <c r="C94" s="7">
        <v>13</v>
      </c>
      <c r="D94" s="2">
        <v>43400.562604166669</v>
      </c>
      <c r="E94" s="3">
        <v>6967</v>
      </c>
      <c r="F94" s="3" t="s">
        <v>33</v>
      </c>
      <c r="G94" s="3">
        <v>1076</v>
      </c>
      <c r="H94" s="3">
        <v>720</v>
      </c>
      <c r="I94" s="3">
        <v>6</v>
      </c>
      <c r="J94" s="3">
        <v>1</v>
      </c>
      <c r="K94" s="3"/>
      <c r="L94" s="2">
        <v>43400.581759259258</v>
      </c>
      <c r="M94" s="2">
        <v>43400.585972222223</v>
      </c>
      <c r="N94" s="3" t="s">
        <v>27</v>
      </c>
      <c r="O94" s="3" t="s">
        <v>28</v>
      </c>
      <c r="P94" s="3" t="s">
        <v>37</v>
      </c>
      <c r="Q94" s="3" t="s">
        <v>38</v>
      </c>
      <c r="R94" s="2">
        <v>43400.583425925928</v>
      </c>
      <c r="S94" s="2">
        <v>43400.583425925928</v>
      </c>
      <c r="T94" s="2">
        <v>43400.592418981483</v>
      </c>
      <c r="U94" s="2">
        <v>43400.592418981483</v>
      </c>
      <c r="V94" s="2">
        <v>43400.583425925928</v>
      </c>
      <c r="W94" s="8">
        <f t="shared" si="24"/>
        <v>43400.583425925928</v>
      </c>
      <c r="X94" s="9">
        <f t="shared" si="25"/>
        <v>4.2129629655391909E-3</v>
      </c>
      <c r="Y94" s="9">
        <f t="shared" si="26"/>
        <v>4.2129629655391909E-3</v>
      </c>
      <c r="Z94" s="10"/>
      <c r="AA94" s="10">
        <f t="shared" si="27"/>
        <v>0</v>
      </c>
      <c r="AB94" s="10">
        <f t="shared" si="28"/>
        <v>0</v>
      </c>
      <c r="AC94" s="10"/>
      <c r="AD94" s="10"/>
      <c r="AE94" s="71">
        <f t="shared" si="29"/>
        <v>43400.5625</v>
      </c>
      <c r="AF94" s="71">
        <f t="shared" si="30"/>
        <v>43400.585416666669</v>
      </c>
      <c r="AG94" s="26" t="str">
        <f t="shared" si="31"/>
        <v>43400.562543400.5854166667</v>
      </c>
      <c r="AH94" s="26" t="e">
        <f>VLOOKUP(AG94,simple_survey!$M$841:$N$1083,2,FALSE)</f>
        <v>#N/A</v>
      </c>
    </row>
    <row r="95" spans="1:34" s="7" customFormat="1" x14ac:dyDescent="0.4">
      <c r="A95" s="16" t="str">
        <f>IF(V95&gt;0, "★", "-")</f>
        <v>★</v>
      </c>
      <c r="B95" s="16" t="str">
        <f>IF(K95&gt;0, "☆", "-")</f>
        <v>-</v>
      </c>
      <c r="C95" s="7">
        <v>13</v>
      </c>
      <c r="D95" s="2">
        <v>43400.566516203704</v>
      </c>
      <c r="E95" s="3">
        <v>6968</v>
      </c>
      <c r="F95" s="3" t="s">
        <v>94</v>
      </c>
      <c r="G95" s="3">
        <v>0</v>
      </c>
      <c r="H95" s="3">
        <v>816</v>
      </c>
      <c r="I95" s="3">
        <v>5</v>
      </c>
      <c r="J95" s="3">
        <v>1</v>
      </c>
      <c r="K95" s="3"/>
      <c r="L95" s="2">
        <v>43400.589942129627</v>
      </c>
      <c r="M95" s="2">
        <v>43400.604351851849</v>
      </c>
      <c r="N95" s="3" t="s">
        <v>31</v>
      </c>
      <c r="O95" s="3" t="s">
        <v>32</v>
      </c>
      <c r="P95" s="3" t="s">
        <v>19</v>
      </c>
      <c r="Q95" s="3" t="s">
        <v>20</v>
      </c>
      <c r="R95" s="2">
        <v>43400.593819444446</v>
      </c>
      <c r="S95" s="2">
        <v>43400.593819444446</v>
      </c>
      <c r="T95" s="2">
        <v>43400.602129629631</v>
      </c>
      <c r="U95" s="2">
        <v>43400.602129629631</v>
      </c>
      <c r="V95" s="2">
        <v>43400.587187500001</v>
      </c>
      <c r="W95" s="8">
        <f t="shared" si="24"/>
        <v>43400.587187500001</v>
      </c>
      <c r="X95" s="9">
        <f t="shared" si="25"/>
        <v>1.4409722221898846E-2</v>
      </c>
      <c r="Y95" s="9">
        <f t="shared" si="26"/>
        <v>1.4409722221898846E-2</v>
      </c>
      <c r="Z95" s="10"/>
      <c r="AA95" s="10">
        <f t="shared" si="27"/>
        <v>0</v>
      </c>
      <c r="AB95" s="10">
        <f t="shared" si="28"/>
        <v>2.7546296259970404E-3</v>
      </c>
      <c r="AC95" s="10"/>
      <c r="AD95" s="10"/>
      <c r="AE95" s="71">
        <f t="shared" si="29"/>
        <v>43400.565972222219</v>
      </c>
      <c r="AF95" s="71">
        <f t="shared" si="30"/>
        <v>43400.604166666664</v>
      </c>
      <c r="AG95" s="26" t="str">
        <f t="shared" si="31"/>
        <v>43400.565972222243400.6041666667</v>
      </c>
      <c r="AH95" s="26" t="e">
        <f>VLOOKUP(AG95,simple_survey!$M$841:$N$1083,2,FALSE)</f>
        <v>#N/A</v>
      </c>
    </row>
    <row r="96" spans="1:34" s="7" customFormat="1" hidden="1" x14ac:dyDescent="0.4">
      <c r="A96" s="16" t="str">
        <f t="shared" si="22"/>
        <v>-</v>
      </c>
      <c r="B96" s="16" t="str">
        <f t="shared" si="23"/>
        <v>-</v>
      </c>
      <c r="C96" s="7">
        <v>13</v>
      </c>
      <c r="D96" s="2">
        <v>43400.566724537035</v>
      </c>
      <c r="E96" s="3">
        <v>6969</v>
      </c>
      <c r="F96" s="3" t="s">
        <v>18</v>
      </c>
      <c r="G96" s="3">
        <v>4047</v>
      </c>
      <c r="H96" s="3">
        <v>429</v>
      </c>
      <c r="I96" s="3">
        <v>4</v>
      </c>
      <c r="J96" s="3">
        <v>1</v>
      </c>
      <c r="K96" s="3"/>
      <c r="L96" s="2">
        <v>43400.573206018518</v>
      </c>
      <c r="M96" s="2">
        <v>43400.5783912037</v>
      </c>
      <c r="N96" s="3" t="s">
        <v>19</v>
      </c>
      <c r="O96" s="3" t="s">
        <v>20</v>
      </c>
      <c r="P96" s="3" t="s">
        <v>45</v>
      </c>
      <c r="Q96" s="3" t="s">
        <v>92</v>
      </c>
      <c r="R96" s="2">
        <v>43400.574282407404</v>
      </c>
      <c r="S96" s="2">
        <v>43400.574282407404</v>
      </c>
      <c r="T96" s="2">
        <v>43400.582199074073</v>
      </c>
      <c r="U96" s="2">
        <v>43400.582199074073</v>
      </c>
      <c r="V96" s="3"/>
      <c r="W96" s="8">
        <f t="shared" si="24"/>
        <v>43400.566724537035</v>
      </c>
      <c r="X96" s="9">
        <f t="shared" si="25"/>
        <v>5.1851851821993478E-3</v>
      </c>
      <c r="Y96" s="9">
        <f t="shared" si="26"/>
        <v>5.1851851821993478E-3</v>
      </c>
      <c r="Z96" s="10"/>
      <c r="AA96" s="10">
        <f t="shared" si="27"/>
        <v>0</v>
      </c>
      <c r="AB96" s="10">
        <f t="shared" si="28"/>
        <v>6.4814814832061529E-3</v>
      </c>
      <c r="AC96" s="10"/>
      <c r="AD96" s="10"/>
      <c r="AE96" s="71">
        <f t="shared" si="29"/>
        <v>43400.566666666666</v>
      </c>
      <c r="AF96" s="71">
        <f t="shared" si="30"/>
        <v>43400.577777777777</v>
      </c>
      <c r="AG96" s="26" t="str">
        <f t="shared" si="31"/>
        <v>43400.566666666743400.5777777778</v>
      </c>
      <c r="AH96" s="26" t="e">
        <f>VLOOKUP(AG96,simple_survey!$M$841:$N$1083,2,FALSE)</f>
        <v>#N/A</v>
      </c>
    </row>
    <row r="97" spans="1:34" s="7" customFormat="1" hidden="1" x14ac:dyDescent="0.4">
      <c r="A97" s="16" t="str">
        <f t="shared" si="22"/>
        <v>-</v>
      </c>
      <c r="B97" s="16" t="str">
        <f t="shared" si="23"/>
        <v>-</v>
      </c>
      <c r="C97" s="7">
        <v>13</v>
      </c>
      <c r="D97" s="2">
        <v>43400.568622685183</v>
      </c>
      <c r="E97" s="3">
        <v>6970</v>
      </c>
      <c r="F97" s="3" t="s">
        <v>94</v>
      </c>
      <c r="G97" s="3">
        <v>0</v>
      </c>
      <c r="H97" s="3">
        <v>1265</v>
      </c>
      <c r="I97" s="3">
        <v>7</v>
      </c>
      <c r="J97" s="3">
        <v>1</v>
      </c>
      <c r="K97" s="3"/>
      <c r="L97" s="2">
        <v>43400.571030092593</v>
      </c>
      <c r="M97" s="2">
        <v>43400.57739583333</v>
      </c>
      <c r="N97" s="3" t="s">
        <v>63</v>
      </c>
      <c r="O97" s="3" t="s">
        <v>64</v>
      </c>
      <c r="P97" s="3" t="s">
        <v>27</v>
      </c>
      <c r="Q97" s="3" t="s">
        <v>28</v>
      </c>
      <c r="R97" s="2">
        <v>43400.571076388886</v>
      </c>
      <c r="S97" s="2">
        <v>43400.571076388886</v>
      </c>
      <c r="T97" s="2">
        <v>43400.58148148148</v>
      </c>
      <c r="U97" s="2">
        <v>43400.58148148148</v>
      </c>
      <c r="V97" s="3"/>
      <c r="W97" s="8">
        <f t="shared" si="24"/>
        <v>43400.568622685183</v>
      </c>
      <c r="X97" s="9">
        <f t="shared" si="25"/>
        <v>6.3657407372375019E-3</v>
      </c>
      <c r="Y97" s="9">
        <f t="shared" si="26"/>
        <v>6.3657407372375019E-3</v>
      </c>
      <c r="Z97" s="10"/>
      <c r="AA97" s="10">
        <f t="shared" si="27"/>
        <v>0</v>
      </c>
      <c r="AB97" s="10">
        <f t="shared" si="28"/>
        <v>2.4074074099189602E-3</v>
      </c>
      <c r="AC97" s="10"/>
      <c r="AD97" s="10"/>
      <c r="AE97" s="71">
        <f t="shared" si="29"/>
        <v>43400.568055555559</v>
      </c>
      <c r="AF97" s="71">
        <f t="shared" si="30"/>
        <v>43400.57708333333</v>
      </c>
      <c r="AG97" s="26" t="str">
        <f t="shared" si="31"/>
        <v>43400.568055555643400.5770833333</v>
      </c>
      <c r="AH97" s="26" t="e">
        <f>VLOOKUP(AG97,simple_survey!$M$841:$N$1083,2,FALSE)</f>
        <v>#N/A</v>
      </c>
    </row>
    <row r="98" spans="1:34" s="7" customFormat="1" x14ac:dyDescent="0.4">
      <c r="A98" s="16" t="str">
        <f t="shared" si="22"/>
        <v>★</v>
      </c>
      <c r="B98" s="16" t="str">
        <f t="shared" si="23"/>
        <v>-</v>
      </c>
      <c r="C98" s="7">
        <v>13</v>
      </c>
      <c r="D98" s="2">
        <v>43400.570891203701</v>
      </c>
      <c r="E98" s="3">
        <v>6971</v>
      </c>
      <c r="F98" s="3" t="s">
        <v>67</v>
      </c>
      <c r="G98" s="3">
        <v>2518</v>
      </c>
      <c r="H98" s="3">
        <v>524</v>
      </c>
      <c r="I98" s="3">
        <v>5</v>
      </c>
      <c r="J98" s="3">
        <v>2</v>
      </c>
      <c r="K98" s="3"/>
      <c r="L98" s="2">
        <v>43400.607916666668</v>
      </c>
      <c r="M98" s="2">
        <v>43400.612534722219</v>
      </c>
      <c r="N98" s="3" t="s">
        <v>72</v>
      </c>
      <c r="O98" s="3" t="s">
        <v>73</v>
      </c>
      <c r="P98" s="3" t="s">
        <v>45</v>
      </c>
      <c r="Q98" s="3" t="s">
        <v>92</v>
      </c>
      <c r="R98" s="2">
        <v>43400.612557870372</v>
      </c>
      <c r="S98" s="2">
        <v>43400.612557870372</v>
      </c>
      <c r="T98" s="2">
        <v>43400.619259259256</v>
      </c>
      <c r="U98" s="2">
        <v>43400.619259259256</v>
      </c>
      <c r="V98" s="2">
        <v>43400.612557870372</v>
      </c>
      <c r="W98" s="8">
        <f t="shared" si="24"/>
        <v>43400.612557870372</v>
      </c>
      <c r="X98" s="9">
        <f t="shared" si="25"/>
        <v>4.6180555509636179E-3</v>
      </c>
      <c r="Y98" s="9">
        <f t="shared" si="26"/>
        <v>9.2361111019272357E-3</v>
      </c>
      <c r="Z98" s="10"/>
      <c r="AA98" s="10">
        <f t="shared" si="27"/>
        <v>0</v>
      </c>
      <c r="AB98" s="10">
        <f t="shared" si="28"/>
        <v>0</v>
      </c>
      <c r="AC98" s="10"/>
      <c r="AD98" s="10"/>
      <c r="AE98" s="71">
        <f t="shared" si="29"/>
        <v>43400.570833333331</v>
      </c>
      <c r="AF98" s="71">
        <f t="shared" si="30"/>
        <v>43400.612500000003</v>
      </c>
      <c r="AG98" s="26" t="str">
        <f t="shared" si="31"/>
        <v>43400.570833333343400.6125</v>
      </c>
      <c r="AH98" s="26" t="e">
        <f>VLOOKUP(AG98,simple_survey!$M$841:$N$1083,2,FALSE)</f>
        <v>#N/A</v>
      </c>
    </row>
    <row r="99" spans="1:34" s="7" customFormat="1" hidden="1" x14ac:dyDescent="0.4">
      <c r="A99" s="16" t="str">
        <f t="shared" si="22"/>
        <v>-</v>
      </c>
      <c r="B99" s="16" t="str">
        <f t="shared" si="23"/>
        <v>-</v>
      </c>
      <c r="C99" s="7">
        <v>13</v>
      </c>
      <c r="D99" s="2">
        <v>43400.578460648147</v>
      </c>
      <c r="E99" s="3">
        <v>6972</v>
      </c>
      <c r="F99" s="3" t="s">
        <v>33</v>
      </c>
      <c r="G99" s="3">
        <v>3338</v>
      </c>
      <c r="H99" s="3">
        <v>379</v>
      </c>
      <c r="I99" s="3">
        <v>3</v>
      </c>
      <c r="J99" s="3">
        <v>3</v>
      </c>
      <c r="K99" s="3"/>
      <c r="L99" s="2">
        <v>43400.580694444441</v>
      </c>
      <c r="M99" s="2">
        <v>43400.587326388886</v>
      </c>
      <c r="N99" s="3" t="s">
        <v>91</v>
      </c>
      <c r="O99" s="3" t="s">
        <v>36</v>
      </c>
      <c r="P99" s="3" t="s">
        <v>19</v>
      </c>
      <c r="Q99" s="3" t="s">
        <v>20</v>
      </c>
      <c r="R99" s="2">
        <v>43400.57949074074</v>
      </c>
      <c r="S99" s="2">
        <v>43400.57949074074</v>
      </c>
      <c r="T99" s="2">
        <v>43400.587245370371</v>
      </c>
      <c r="U99" s="2">
        <v>43400.587245370371</v>
      </c>
      <c r="V99" s="3"/>
      <c r="W99" s="8">
        <f t="shared" si="24"/>
        <v>43400.578460648147</v>
      </c>
      <c r="X99" s="9">
        <f t="shared" si="25"/>
        <v>6.6319444449618459E-3</v>
      </c>
      <c r="Y99" s="9">
        <f t="shared" si="26"/>
        <v>1.9895833334885538E-2</v>
      </c>
      <c r="Z99" s="10"/>
      <c r="AA99" s="10">
        <f t="shared" si="27"/>
        <v>1.2037037013215013E-3</v>
      </c>
      <c r="AB99" s="10">
        <f t="shared" si="28"/>
        <v>2.2337962946039625E-3</v>
      </c>
      <c r="AC99" s="10"/>
      <c r="AD99" s="10"/>
      <c r="AE99" s="71">
        <f t="shared" si="29"/>
        <v>43400.577777777777</v>
      </c>
      <c r="AF99" s="71">
        <f t="shared" si="30"/>
        <v>43400.586805555555</v>
      </c>
      <c r="AG99" s="26" t="str">
        <f t="shared" si="31"/>
        <v>43400.577777777843400.5868055556</v>
      </c>
      <c r="AH99" s="26" t="e">
        <f>VLOOKUP(AG99,simple_survey!$M$841:$N$1083,2,FALSE)</f>
        <v>#N/A</v>
      </c>
    </row>
    <row r="100" spans="1:34" s="7" customFormat="1" hidden="1" x14ac:dyDescent="0.4">
      <c r="A100" s="16" t="str">
        <f t="shared" si="22"/>
        <v>-</v>
      </c>
      <c r="B100" s="16" t="str">
        <f>IF(K100&gt;0, "☆", "-")</f>
        <v>-</v>
      </c>
      <c r="C100" s="7">
        <v>13</v>
      </c>
      <c r="D100" s="2">
        <v>43400.578958333332</v>
      </c>
      <c r="E100" s="3">
        <v>6973</v>
      </c>
      <c r="F100" s="3" t="s">
        <v>33</v>
      </c>
      <c r="G100" s="3">
        <v>1340</v>
      </c>
      <c r="H100" s="3">
        <v>1131</v>
      </c>
      <c r="I100" s="3">
        <v>6</v>
      </c>
      <c r="J100" s="3">
        <v>2</v>
      </c>
      <c r="K100" s="3"/>
      <c r="L100" s="2">
        <v>43400.579942129632</v>
      </c>
      <c r="M100" s="2">
        <v>43400.591053240743</v>
      </c>
      <c r="N100" s="3" t="s">
        <v>27</v>
      </c>
      <c r="O100" s="3" t="s">
        <v>28</v>
      </c>
      <c r="P100" s="3" t="s">
        <v>63</v>
      </c>
      <c r="Q100" s="3" t="s">
        <v>64</v>
      </c>
      <c r="R100" s="2">
        <v>43400.58021990741</v>
      </c>
      <c r="S100" s="2">
        <v>43400.58021990741</v>
      </c>
      <c r="T100" s="2">
        <v>43400.598564814813</v>
      </c>
      <c r="U100" s="2">
        <v>43400.598564814813</v>
      </c>
      <c r="V100" s="3"/>
      <c r="W100" s="8">
        <f t="shared" si="24"/>
        <v>43400.578958333332</v>
      </c>
      <c r="X100" s="9">
        <f t="shared" si="25"/>
        <v>1.1111111110949423E-2</v>
      </c>
      <c r="Y100" s="9">
        <f t="shared" si="26"/>
        <v>2.2222222221898846E-2</v>
      </c>
      <c r="Z100" s="10"/>
      <c r="AA100" s="10">
        <f t="shared" si="27"/>
        <v>0</v>
      </c>
      <c r="AB100" s="10">
        <f t="shared" si="28"/>
        <v>9.8379630071576685E-4</v>
      </c>
      <c r="AC100" s="10"/>
      <c r="AD100" s="10"/>
      <c r="AE100" s="71">
        <f t="shared" si="29"/>
        <v>43400.578472222223</v>
      </c>
      <c r="AF100" s="71">
        <f t="shared" si="30"/>
        <v>43400.59097222222</v>
      </c>
      <c r="AG100" s="26" t="str">
        <f t="shared" si="31"/>
        <v>43400.578472222243400.5909722222</v>
      </c>
      <c r="AH100" s="26" t="e">
        <f>VLOOKUP(AG100,simple_survey!$M$841:$N$1083,2,FALSE)</f>
        <v>#N/A</v>
      </c>
    </row>
    <row r="101" spans="1:34" s="12" customFormat="1" hidden="1" x14ac:dyDescent="0.4">
      <c r="A101" s="17" t="str">
        <f t="shared" si="22"/>
        <v>-</v>
      </c>
      <c r="B101" s="17" t="str">
        <f>IF(K101&gt;0, "☆", "-")</f>
        <v>☆</v>
      </c>
      <c r="C101" s="12">
        <v>13</v>
      </c>
      <c r="D101" s="4">
        <v>43400.583148148151</v>
      </c>
      <c r="E101" s="5">
        <v>6974</v>
      </c>
      <c r="F101" s="5" t="s">
        <v>33</v>
      </c>
      <c r="G101" s="5">
        <v>4152</v>
      </c>
      <c r="H101" s="5">
        <v>636</v>
      </c>
      <c r="I101" s="5">
        <v>2</v>
      </c>
      <c r="J101" s="5">
        <v>6</v>
      </c>
      <c r="K101" s="4">
        <v>43400.583368055559</v>
      </c>
      <c r="L101" s="5"/>
      <c r="M101" s="5"/>
      <c r="N101" s="5" t="s">
        <v>91</v>
      </c>
      <c r="O101" s="5" t="s">
        <v>36</v>
      </c>
      <c r="P101" s="5" t="s">
        <v>74</v>
      </c>
      <c r="Q101" s="5" t="s">
        <v>75</v>
      </c>
      <c r="R101" s="4">
        <v>43400.584282407406</v>
      </c>
      <c r="S101" s="5"/>
      <c r="T101" s="4">
        <v>43400.59165509259</v>
      </c>
      <c r="U101" s="5"/>
      <c r="V101" s="5"/>
      <c r="W101" s="13">
        <f t="shared" si="24"/>
        <v>43400.583148148151</v>
      </c>
      <c r="X101" s="18">
        <f t="shared" si="25"/>
        <v>0</v>
      </c>
      <c r="Y101" s="18">
        <f t="shared" si="26"/>
        <v>0</v>
      </c>
      <c r="Z101" s="19"/>
      <c r="AA101" s="19">
        <f t="shared" si="27"/>
        <v>0</v>
      </c>
      <c r="AB101" s="19">
        <f t="shared" si="28"/>
        <v>1.1342592551955022E-3</v>
      </c>
      <c r="AC101" s="19"/>
      <c r="AD101" s="19"/>
      <c r="AE101" s="71">
        <f t="shared" si="29"/>
        <v>43400.582638888889</v>
      </c>
      <c r="AF101" s="71">
        <f t="shared" si="30"/>
        <v>0</v>
      </c>
      <c r="AG101" s="26" t="str">
        <f t="shared" si="31"/>
        <v>43400.58263888890</v>
      </c>
      <c r="AH101" s="26" t="e">
        <f>VLOOKUP(AG101,simple_survey!$M$841:$N$1083,2,FALSE)</f>
        <v>#N/A</v>
      </c>
    </row>
    <row r="102" spans="1:34" s="23" customFormat="1" hidden="1" x14ac:dyDescent="0.4">
      <c r="A102" s="20" t="str">
        <f t="shared" si="22"/>
        <v>-</v>
      </c>
      <c r="B102" s="20" t="str">
        <f>IF(K102&gt;0, "☆", "-")</f>
        <v>-</v>
      </c>
      <c r="C102" s="23">
        <v>14</v>
      </c>
      <c r="D102" s="22">
        <v>43400.584074074075</v>
      </c>
      <c r="E102" s="21">
        <v>6975</v>
      </c>
      <c r="F102" s="21" t="s">
        <v>33</v>
      </c>
      <c r="G102" s="21">
        <v>4152</v>
      </c>
      <c r="H102" s="21">
        <v>502</v>
      </c>
      <c r="I102" s="21">
        <v>4</v>
      </c>
      <c r="J102" s="21">
        <v>6</v>
      </c>
      <c r="K102" s="21"/>
      <c r="L102" s="22">
        <v>43400.586458333331</v>
      </c>
      <c r="M102" s="22">
        <v>43400.592916666668</v>
      </c>
      <c r="N102" s="21" t="s">
        <v>91</v>
      </c>
      <c r="O102" s="21" t="s">
        <v>36</v>
      </c>
      <c r="P102" s="21" t="s">
        <v>74</v>
      </c>
      <c r="Q102" s="21" t="s">
        <v>75</v>
      </c>
      <c r="R102" s="22">
        <v>43400.5858912037</v>
      </c>
      <c r="S102" s="22">
        <v>43400.5858912037</v>
      </c>
      <c r="T102" s="22">
        <v>43400.593263888892</v>
      </c>
      <c r="U102" s="22">
        <v>43400.593263888892</v>
      </c>
      <c r="V102" s="21"/>
      <c r="W102" s="24">
        <f t="shared" si="24"/>
        <v>43400.584074074075</v>
      </c>
      <c r="X102" s="25">
        <f t="shared" si="25"/>
        <v>6.4583333369228058E-3</v>
      </c>
      <c r="Y102" s="25">
        <f t="shared" si="26"/>
        <v>3.8750000021536835E-2</v>
      </c>
      <c r="Z102" s="26">
        <f>SUM(Y102:Y137)</f>
        <v>0.458287037035916</v>
      </c>
      <c r="AA102" s="26">
        <f t="shared" si="27"/>
        <v>5.671296312357299E-4</v>
      </c>
      <c r="AB102" s="26">
        <f t="shared" si="28"/>
        <v>2.3842592563596554E-3</v>
      </c>
      <c r="AC102" s="26">
        <f>AVERAGE(AB102:AB137)</f>
        <v>3.7358539092464424E-3</v>
      </c>
      <c r="AD102" s="26">
        <f>MEDIAN(AB102:AB137)</f>
        <v>2.9166666645323858E-3</v>
      </c>
      <c r="AE102" s="71">
        <f t="shared" si="29"/>
        <v>43400.584027777775</v>
      </c>
      <c r="AF102" s="71">
        <f t="shared" si="30"/>
        <v>43400.592361111114</v>
      </c>
      <c r="AG102" s="26" t="str">
        <f t="shared" si="31"/>
        <v>43400.584027777843400.5923611111</v>
      </c>
      <c r="AH102" s="26" t="e">
        <f>VLOOKUP(AG102,simple_survey!$M$841:$N$1083,2,FALSE)</f>
        <v>#N/A</v>
      </c>
    </row>
    <row r="103" spans="1:34" s="7" customFormat="1" hidden="1" x14ac:dyDescent="0.4">
      <c r="A103" s="16" t="str">
        <f t="shared" si="22"/>
        <v>-</v>
      </c>
      <c r="B103" s="16" t="str">
        <f t="shared" si="23"/>
        <v>-</v>
      </c>
      <c r="C103" s="7">
        <v>14</v>
      </c>
      <c r="D103" s="2">
        <v>43400.584664351853</v>
      </c>
      <c r="E103" s="3">
        <v>6976</v>
      </c>
      <c r="F103" s="3" t="s">
        <v>94</v>
      </c>
      <c r="G103" s="3">
        <v>0</v>
      </c>
      <c r="H103" s="3">
        <v>403</v>
      </c>
      <c r="I103" s="3">
        <v>2</v>
      </c>
      <c r="J103" s="3">
        <v>1</v>
      </c>
      <c r="K103" s="3"/>
      <c r="L103" s="2">
        <v>43400.587476851855</v>
      </c>
      <c r="M103" s="2">
        <v>43400.590578703705</v>
      </c>
      <c r="N103" s="3" t="s">
        <v>72</v>
      </c>
      <c r="O103" s="3" t="s">
        <v>73</v>
      </c>
      <c r="P103" s="3" t="s">
        <v>27</v>
      </c>
      <c r="Q103" s="3" t="s">
        <v>28</v>
      </c>
      <c r="R103" s="2">
        <v>43400.589513888888</v>
      </c>
      <c r="S103" s="2">
        <v>43400.589513888888</v>
      </c>
      <c r="T103" s="2">
        <v>43400.594398148147</v>
      </c>
      <c r="U103" s="2">
        <v>43400.594398148147</v>
      </c>
      <c r="V103" s="3"/>
      <c r="W103" s="8">
        <f t="shared" si="24"/>
        <v>43400.584664351853</v>
      </c>
      <c r="X103" s="9">
        <f t="shared" si="25"/>
        <v>3.1018518493510783E-3</v>
      </c>
      <c r="Y103" s="9">
        <f t="shared" si="26"/>
        <v>3.1018518493510783E-3</v>
      </c>
      <c r="Z103" s="10"/>
      <c r="AA103" s="10">
        <f t="shared" si="27"/>
        <v>0</v>
      </c>
      <c r="AB103" s="10">
        <f t="shared" si="28"/>
        <v>2.8125000026193447E-3</v>
      </c>
      <c r="AC103" s="10"/>
      <c r="AD103" s="10"/>
      <c r="AE103" s="71">
        <f t="shared" si="29"/>
        <v>43400.584027777775</v>
      </c>
      <c r="AF103" s="71">
        <f t="shared" si="30"/>
        <v>43400.590277777781</v>
      </c>
      <c r="AG103" s="26" t="str">
        <f t="shared" si="31"/>
        <v>43400.584027777843400.5902777778</v>
      </c>
      <c r="AH103" s="26" t="e">
        <f>VLOOKUP(AG103,simple_survey!$M$841:$N$1083,2,FALSE)</f>
        <v>#N/A</v>
      </c>
    </row>
    <row r="104" spans="1:34" s="7" customFormat="1" hidden="1" x14ac:dyDescent="0.4">
      <c r="A104" s="16" t="str">
        <f t="shared" si="22"/>
        <v>-</v>
      </c>
      <c r="B104" s="16" t="str">
        <f t="shared" si="23"/>
        <v>-</v>
      </c>
      <c r="C104" s="7">
        <v>14</v>
      </c>
      <c r="D104" s="2">
        <v>43400.586643518516</v>
      </c>
      <c r="E104" s="3">
        <v>6978</v>
      </c>
      <c r="F104" s="3" t="s">
        <v>94</v>
      </c>
      <c r="G104" s="3">
        <v>0</v>
      </c>
      <c r="H104" s="3">
        <v>829</v>
      </c>
      <c r="I104" s="3">
        <v>6</v>
      </c>
      <c r="J104" s="3">
        <v>2</v>
      </c>
      <c r="K104" s="3"/>
      <c r="L104" s="2">
        <v>43400.591493055559</v>
      </c>
      <c r="M104" s="2">
        <v>43400.598101851851</v>
      </c>
      <c r="N104" s="3" t="s">
        <v>63</v>
      </c>
      <c r="O104" s="3" t="s">
        <v>64</v>
      </c>
      <c r="P104" s="3" t="s">
        <v>19</v>
      </c>
      <c r="Q104" s="3" t="s">
        <v>20</v>
      </c>
      <c r="R104" s="2">
        <v>43400.594317129631</v>
      </c>
      <c r="S104" s="2">
        <v>43400.594317129631</v>
      </c>
      <c r="T104" s="2">
        <v>43400.60119212963</v>
      </c>
      <c r="U104" s="2">
        <v>43400.604108796295</v>
      </c>
      <c r="V104" s="3"/>
      <c r="W104" s="8">
        <f t="shared" si="24"/>
        <v>43400.586643518516</v>
      </c>
      <c r="X104" s="9">
        <f t="shared" si="25"/>
        <v>6.6087962914025411E-3</v>
      </c>
      <c r="Y104" s="9">
        <f t="shared" si="26"/>
        <v>1.3217592582805082E-2</v>
      </c>
      <c r="Z104" s="10"/>
      <c r="AA104" s="10">
        <f t="shared" si="27"/>
        <v>0</v>
      </c>
      <c r="AB104" s="10">
        <f t="shared" si="28"/>
        <v>4.8495370429009199E-3</v>
      </c>
      <c r="AC104" s="10"/>
      <c r="AD104" s="10"/>
      <c r="AE104" s="71">
        <f t="shared" si="29"/>
        <v>43400.586111111108</v>
      </c>
      <c r="AF104" s="71">
        <f t="shared" si="30"/>
        <v>43400.597916666666</v>
      </c>
      <c r="AG104" s="26" t="str">
        <f t="shared" si="31"/>
        <v>43400.586111111143400.5979166667</v>
      </c>
      <c r="AH104" s="26" t="e">
        <f>VLOOKUP(AG104,simple_survey!$M$841:$N$1083,2,FALSE)</f>
        <v>#N/A</v>
      </c>
    </row>
    <row r="105" spans="1:34" s="7" customFormat="1" hidden="1" x14ac:dyDescent="0.4">
      <c r="A105" s="16" t="str">
        <f t="shared" si="22"/>
        <v>-</v>
      </c>
      <c r="B105" s="16" t="str">
        <f t="shared" si="23"/>
        <v>-</v>
      </c>
      <c r="C105" s="7">
        <v>14</v>
      </c>
      <c r="D105" s="2">
        <v>43400.587384259263</v>
      </c>
      <c r="E105" s="3">
        <v>6979</v>
      </c>
      <c r="F105" s="3" t="s">
        <v>52</v>
      </c>
      <c r="G105" s="3">
        <v>2669</v>
      </c>
      <c r="H105" s="3">
        <v>951</v>
      </c>
      <c r="I105" s="3">
        <v>3</v>
      </c>
      <c r="J105" s="3">
        <v>1</v>
      </c>
      <c r="K105" s="3"/>
      <c r="L105" s="2">
        <v>43400.588773148149</v>
      </c>
      <c r="M105" s="2">
        <v>43400.591689814813</v>
      </c>
      <c r="N105" s="3" t="s">
        <v>19</v>
      </c>
      <c r="O105" s="3" t="s">
        <v>20</v>
      </c>
      <c r="P105" s="3" t="s">
        <v>65</v>
      </c>
      <c r="Q105" s="3" t="s">
        <v>66</v>
      </c>
      <c r="R105" s="2">
        <v>43400.588414351849</v>
      </c>
      <c r="S105" s="2">
        <v>43400.588414351849</v>
      </c>
      <c r="T105" s="2">
        <v>43400.595509259256</v>
      </c>
      <c r="U105" s="2">
        <v>43400.595509259256</v>
      </c>
      <c r="V105" s="3"/>
      <c r="W105" s="8">
        <f t="shared" si="24"/>
        <v>43400.587384259263</v>
      </c>
      <c r="X105" s="9">
        <f t="shared" si="25"/>
        <v>2.9166666645323858E-3</v>
      </c>
      <c r="Y105" s="9">
        <f t="shared" si="26"/>
        <v>2.9166666645323858E-3</v>
      </c>
      <c r="Z105" s="10"/>
      <c r="AA105" s="10">
        <f t="shared" si="27"/>
        <v>3.5879630013369024E-4</v>
      </c>
      <c r="AB105" s="10">
        <f t="shared" si="28"/>
        <v>1.3888888861401938E-3</v>
      </c>
      <c r="AC105" s="10"/>
      <c r="AD105" s="10"/>
      <c r="AE105" s="71">
        <f t="shared" si="29"/>
        <v>43400.586805555555</v>
      </c>
      <c r="AF105" s="71">
        <f t="shared" si="30"/>
        <v>43400.591666666667</v>
      </c>
      <c r="AG105" s="26" t="str">
        <f t="shared" si="31"/>
        <v>43400.586805555643400.5916666667</v>
      </c>
      <c r="AH105" s="26" t="e">
        <f>VLOOKUP(AG105,simple_survey!$M$841:$N$1083,2,FALSE)</f>
        <v>#N/A</v>
      </c>
    </row>
    <row r="106" spans="1:34" s="7" customFormat="1" hidden="1" x14ac:dyDescent="0.4">
      <c r="A106" s="16" t="str">
        <f t="shared" si="22"/>
        <v>-</v>
      </c>
      <c r="B106" s="16" t="str">
        <f t="shared" si="23"/>
        <v>-</v>
      </c>
      <c r="C106" s="7">
        <v>14</v>
      </c>
      <c r="D106" s="2">
        <v>43400.588703703703</v>
      </c>
      <c r="E106" s="3">
        <v>6980</v>
      </c>
      <c r="F106" s="3" t="s">
        <v>18</v>
      </c>
      <c r="G106" s="3">
        <v>4146</v>
      </c>
      <c r="H106" s="3">
        <v>407</v>
      </c>
      <c r="I106" s="3">
        <v>1</v>
      </c>
      <c r="J106" s="3">
        <v>2</v>
      </c>
      <c r="K106" s="3"/>
      <c r="L106" s="2">
        <v>43400.592476851853</v>
      </c>
      <c r="M106" s="2">
        <v>43400.596331018518</v>
      </c>
      <c r="N106" s="3" t="s">
        <v>23</v>
      </c>
      <c r="O106" s="3" t="s">
        <v>24</v>
      </c>
      <c r="P106" s="3" t="s">
        <v>31</v>
      </c>
      <c r="Q106" s="3" t="s">
        <v>32</v>
      </c>
      <c r="R106" s="2">
        <v>43400.591423611113</v>
      </c>
      <c r="S106" s="2">
        <v>43400.591423611113</v>
      </c>
      <c r="T106" s="2">
        <v>43400.599652777775</v>
      </c>
      <c r="U106" s="2">
        <v>43400.599652777775</v>
      </c>
      <c r="V106" s="3"/>
      <c r="W106" s="8">
        <f t="shared" si="24"/>
        <v>43400.588703703703</v>
      </c>
      <c r="X106" s="9">
        <f t="shared" si="25"/>
        <v>3.8541666654055007E-3</v>
      </c>
      <c r="Y106" s="9">
        <f t="shared" si="26"/>
        <v>7.7083333308110014E-3</v>
      </c>
      <c r="Z106" s="10"/>
      <c r="AA106" s="10">
        <f t="shared" si="27"/>
        <v>1.0532407395658083E-3</v>
      </c>
      <c r="AB106" s="10">
        <f t="shared" si="28"/>
        <v>3.7731481497758068E-3</v>
      </c>
      <c r="AC106" s="10"/>
      <c r="AD106" s="10"/>
      <c r="AE106" s="71">
        <f t="shared" si="29"/>
        <v>43400.588194444441</v>
      </c>
      <c r="AF106" s="71">
        <f t="shared" si="30"/>
        <v>43400.595833333333</v>
      </c>
      <c r="AG106" s="26" t="str">
        <f t="shared" si="31"/>
        <v>43400.588194444443400.5958333333</v>
      </c>
      <c r="AH106" s="26" t="str">
        <f>VLOOKUP(AG106,simple_survey!$M$841:$N$1083,2,FALSE)</f>
        <v>肯定的</v>
      </c>
    </row>
    <row r="107" spans="1:34" s="7" customFormat="1" hidden="1" x14ac:dyDescent="0.4">
      <c r="A107" s="16" t="str">
        <f t="shared" si="22"/>
        <v>-</v>
      </c>
      <c r="B107" s="16" t="str">
        <f t="shared" si="23"/>
        <v>-</v>
      </c>
      <c r="C107" s="7">
        <v>14</v>
      </c>
      <c r="D107" s="2">
        <v>43400.590243055558</v>
      </c>
      <c r="E107" s="3">
        <v>6981</v>
      </c>
      <c r="F107" s="3" t="s">
        <v>33</v>
      </c>
      <c r="G107" s="3">
        <v>1789</v>
      </c>
      <c r="H107" s="3">
        <v>801</v>
      </c>
      <c r="I107" s="3">
        <v>7</v>
      </c>
      <c r="J107" s="3">
        <v>3</v>
      </c>
      <c r="K107" s="3"/>
      <c r="L107" s="2">
        <v>43400.592280092591</v>
      </c>
      <c r="M107" s="2">
        <v>43400.595046296294</v>
      </c>
      <c r="N107" s="3" t="s">
        <v>31</v>
      </c>
      <c r="O107" s="3" t="s">
        <v>32</v>
      </c>
      <c r="P107" s="3" t="s">
        <v>37</v>
      </c>
      <c r="Q107" s="3" t="s">
        <v>38</v>
      </c>
      <c r="R107" s="2">
        <v>43400.591979166667</v>
      </c>
      <c r="S107" s="2">
        <v>43400.591979166667</v>
      </c>
      <c r="T107" s="2">
        <v>43400.603668981479</v>
      </c>
      <c r="U107" s="2">
        <v>43400.603668981479</v>
      </c>
      <c r="V107" s="3"/>
      <c r="W107" s="8">
        <f t="shared" si="24"/>
        <v>43400.590243055558</v>
      </c>
      <c r="X107" s="9">
        <f t="shared" si="25"/>
        <v>2.7662037027766928E-3</v>
      </c>
      <c r="Y107" s="9">
        <f t="shared" si="26"/>
        <v>8.2986111083300784E-3</v>
      </c>
      <c r="Z107" s="10"/>
      <c r="AA107" s="10">
        <f t="shared" si="27"/>
        <v>3.0092592351138592E-4</v>
      </c>
      <c r="AB107" s="10">
        <f t="shared" si="28"/>
        <v>2.0370370330056176E-3</v>
      </c>
      <c r="AC107" s="10"/>
      <c r="AD107" s="10"/>
      <c r="AE107" s="71">
        <f t="shared" si="29"/>
        <v>43400.589583333334</v>
      </c>
      <c r="AF107" s="71">
        <f t="shared" si="30"/>
        <v>43400.594444444447</v>
      </c>
      <c r="AG107" s="26" t="str">
        <f t="shared" si="31"/>
        <v>43400.589583333343400.5944444444</v>
      </c>
      <c r="AH107" s="26" t="e">
        <f>VLOOKUP(AG107,simple_survey!$M$841:$N$1083,2,FALSE)</f>
        <v>#N/A</v>
      </c>
    </row>
    <row r="108" spans="1:34" s="7" customFormat="1" hidden="1" x14ac:dyDescent="0.4">
      <c r="A108" s="16" t="str">
        <f>IF(V108&gt;0, "★", "-")</f>
        <v>-</v>
      </c>
      <c r="B108" s="16" t="str">
        <f>IF(K108&gt;0, "☆", "-")</f>
        <v>-</v>
      </c>
      <c r="C108" s="7">
        <v>14</v>
      </c>
      <c r="D108" s="2">
        <v>43400.590787037036</v>
      </c>
      <c r="E108" s="3">
        <v>6982</v>
      </c>
      <c r="F108" s="3" t="s">
        <v>33</v>
      </c>
      <c r="G108" s="3">
        <v>3598</v>
      </c>
      <c r="H108" s="3">
        <v>1098</v>
      </c>
      <c r="I108" s="3">
        <v>5</v>
      </c>
      <c r="J108" s="3">
        <v>1</v>
      </c>
      <c r="K108" s="3"/>
      <c r="L108" s="2">
        <v>43400.597951388889</v>
      </c>
      <c r="M108" s="2">
        <v>43400.60428240741</v>
      </c>
      <c r="N108" s="3" t="s">
        <v>80</v>
      </c>
      <c r="O108" s="3" t="s">
        <v>81</v>
      </c>
      <c r="P108" s="3" t="s">
        <v>19</v>
      </c>
      <c r="Q108" s="3" t="s">
        <v>20</v>
      </c>
      <c r="R108" s="2">
        <v>43400.597326388888</v>
      </c>
      <c r="S108" s="2">
        <v>43400.597326388888</v>
      </c>
      <c r="T108" s="2">
        <v>43400.605370370373</v>
      </c>
      <c r="U108" s="2">
        <v>43400.605381944442</v>
      </c>
      <c r="V108" s="3"/>
      <c r="W108" s="8">
        <f t="shared" si="24"/>
        <v>43400.590787037036</v>
      </c>
      <c r="X108" s="9">
        <f t="shared" si="25"/>
        <v>6.33101852145046E-3</v>
      </c>
      <c r="Y108" s="9">
        <f t="shared" si="26"/>
        <v>6.33101852145046E-3</v>
      </c>
      <c r="Z108" s="10"/>
      <c r="AA108" s="10">
        <f t="shared" si="27"/>
        <v>6.2500000058207661E-4</v>
      </c>
      <c r="AB108" s="10">
        <f t="shared" si="28"/>
        <v>7.1643518531345762E-3</v>
      </c>
      <c r="AC108" s="10"/>
      <c r="AD108" s="10"/>
      <c r="AE108" s="71">
        <f t="shared" si="29"/>
        <v>43400.590277777781</v>
      </c>
      <c r="AF108" s="71">
        <f t="shared" si="30"/>
        <v>43400.604166666664</v>
      </c>
      <c r="AG108" s="26" t="str">
        <f t="shared" si="31"/>
        <v>43400.590277777843400.6041666667</v>
      </c>
      <c r="AH108" s="26" t="e">
        <f>VLOOKUP(AG108,simple_survey!$M$841:$N$1083,2,FALSE)</f>
        <v>#N/A</v>
      </c>
    </row>
    <row r="109" spans="1:34" s="7" customFormat="1" hidden="1" x14ac:dyDescent="0.4">
      <c r="A109" s="16" t="str">
        <f>IF(V109&gt;0, "★", "-")</f>
        <v>-</v>
      </c>
      <c r="B109" s="16" t="str">
        <f>IF(K109&gt;0, "☆", "-")</f>
        <v>-</v>
      </c>
      <c r="C109" s="7">
        <v>14</v>
      </c>
      <c r="D109" s="2">
        <v>43400.591550925928</v>
      </c>
      <c r="E109" s="3">
        <v>6983</v>
      </c>
      <c r="F109" s="3" t="s">
        <v>18</v>
      </c>
      <c r="G109" s="3">
        <v>3945</v>
      </c>
      <c r="H109" s="3">
        <v>1177</v>
      </c>
      <c r="I109" s="3">
        <v>6</v>
      </c>
      <c r="J109" s="3">
        <v>1</v>
      </c>
      <c r="K109" s="3"/>
      <c r="L109" s="2">
        <v>43400.591770833336</v>
      </c>
      <c r="M109" s="2">
        <v>43400.596053240741</v>
      </c>
      <c r="N109" s="3" t="s">
        <v>63</v>
      </c>
      <c r="O109" s="3" t="s">
        <v>64</v>
      </c>
      <c r="P109" s="3" t="s">
        <v>48</v>
      </c>
      <c r="Q109" s="3" t="s">
        <v>49</v>
      </c>
      <c r="R109" s="2">
        <v>43400.596493055556</v>
      </c>
      <c r="S109" s="2">
        <v>43400.596493055556</v>
      </c>
      <c r="T109" s="2">
        <v>43400.600416666668</v>
      </c>
      <c r="U109" s="2">
        <v>43400.60050925926</v>
      </c>
      <c r="V109" s="3"/>
      <c r="W109" s="8">
        <f t="shared" si="24"/>
        <v>43400.591550925928</v>
      </c>
      <c r="X109" s="9">
        <f t="shared" si="25"/>
        <v>4.2824074043892324E-3</v>
      </c>
      <c r="Y109" s="9">
        <f t="shared" si="26"/>
        <v>4.2824074043892324E-3</v>
      </c>
      <c r="Z109" s="10"/>
      <c r="AA109" s="10">
        <f t="shared" si="27"/>
        <v>0</v>
      </c>
      <c r="AB109" s="10">
        <f t="shared" si="28"/>
        <v>2.1990740788169205E-4</v>
      </c>
      <c r="AC109" s="10"/>
      <c r="AD109" s="10"/>
      <c r="AE109" s="71">
        <f t="shared" si="29"/>
        <v>43400.59097222222</v>
      </c>
      <c r="AF109" s="71">
        <f t="shared" si="30"/>
        <v>43400.595833333333</v>
      </c>
      <c r="AG109" s="26" t="str">
        <f t="shared" si="31"/>
        <v>43400.590972222243400.5958333333</v>
      </c>
      <c r="AH109" s="26" t="e">
        <f>VLOOKUP(AG109,simple_survey!$M$841:$N$1083,2,FALSE)</f>
        <v>#N/A</v>
      </c>
    </row>
    <row r="110" spans="1:34" s="7" customFormat="1" hidden="1" x14ac:dyDescent="0.4">
      <c r="A110" s="16" t="str">
        <f t="shared" si="22"/>
        <v>-</v>
      </c>
      <c r="B110" s="16" t="str">
        <f t="shared" si="23"/>
        <v>-</v>
      </c>
      <c r="C110" s="7">
        <v>14</v>
      </c>
      <c r="D110" s="2">
        <v>43400.592083333337</v>
      </c>
      <c r="E110" s="3">
        <v>6984</v>
      </c>
      <c r="F110" s="3" t="s">
        <v>18</v>
      </c>
      <c r="G110" s="3">
        <v>2888</v>
      </c>
      <c r="H110" s="3">
        <v>587</v>
      </c>
      <c r="I110" s="3">
        <v>6</v>
      </c>
      <c r="J110" s="3">
        <v>1</v>
      </c>
      <c r="K110" s="3"/>
      <c r="L110" s="2">
        <v>43400.59375</v>
      </c>
      <c r="M110" s="2">
        <v>43400.602800925924</v>
      </c>
      <c r="N110" s="3" t="s">
        <v>63</v>
      </c>
      <c r="O110" s="3" t="s">
        <v>64</v>
      </c>
      <c r="P110" s="3" t="s">
        <v>41</v>
      </c>
      <c r="Q110" s="3" t="s">
        <v>42</v>
      </c>
      <c r="R110" s="2">
        <v>43400.596585648149</v>
      </c>
      <c r="S110" s="2">
        <v>43400.596585648149</v>
      </c>
      <c r="T110" s="2">
        <v>43400.611886574072</v>
      </c>
      <c r="U110" s="2">
        <v>43400.611886574072</v>
      </c>
      <c r="V110" s="3"/>
      <c r="W110" s="8">
        <f t="shared" si="24"/>
        <v>43400.592083333337</v>
      </c>
      <c r="X110" s="9">
        <f t="shared" si="25"/>
        <v>9.0509259243845008E-3</v>
      </c>
      <c r="Y110" s="9">
        <f t="shared" si="26"/>
        <v>9.0509259243845008E-3</v>
      </c>
      <c r="Z110" s="10"/>
      <c r="AA110" s="10">
        <f t="shared" si="27"/>
        <v>0</v>
      </c>
      <c r="AB110" s="10">
        <f t="shared" si="28"/>
        <v>1.6666666633682325E-3</v>
      </c>
      <c r="AC110" s="10"/>
      <c r="AD110" s="10"/>
      <c r="AE110" s="71">
        <f t="shared" si="29"/>
        <v>43400.591666666667</v>
      </c>
      <c r="AF110" s="71">
        <f t="shared" si="30"/>
        <v>43400.602777777778</v>
      </c>
      <c r="AG110" s="26" t="str">
        <f t="shared" si="31"/>
        <v>43400.591666666743400.6027777778</v>
      </c>
      <c r="AH110" s="26" t="e">
        <f>VLOOKUP(AG110,simple_survey!$M$841:$N$1083,2,FALSE)</f>
        <v>#N/A</v>
      </c>
    </row>
    <row r="111" spans="1:34" s="7" customFormat="1" hidden="1" x14ac:dyDescent="0.4">
      <c r="A111" s="16" t="str">
        <f t="shared" si="22"/>
        <v>-</v>
      </c>
      <c r="B111" s="16" t="str">
        <f t="shared" si="23"/>
        <v>-</v>
      </c>
      <c r="C111" s="7">
        <v>14</v>
      </c>
      <c r="D111" s="2">
        <v>43400.594328703701</v>
      </c>
      <c r="E111" s="3">
        <v>6985</v>
      </c>
      <c r="F111" s="3" t="s">
        <v>33</v>
      </c>
      <c r="G111" s="3">
        <v>1727</v>
      </c>
      <c r="H111" s="3">
        <v>459</v>
      </c>
      <c r="I111" s="3">
        <v>9</v>
      </c>
      <c r="J111" s="3">
        <v>1</v>
      </c>
      <c r="K111" s="3"/>
      <c r="L111" s="2">
        <v>43400.596203703702</v>
      </c>
      <c r="M111" s="2">
        <v>43400.611932870372</v>
      </c>
      <c r="N111" s="3" t="s">
        <v>63</v>
      </c>
      <c r="O111" s="3" t="s">
        <v>64</v>
      </c>
      <c r="P111" s="3" t="s">
        <v>70</v>
      </c>
      <c r="Q111" s="3" t="s">
        <v>71</v>
      </c>
      <c r="R111" s="2">
        <v>43400.595682870371</v>
      </c>
      <c r="S111" s="2">
        <v>43400.595682870371</v>
      </c>
      <c r="T111" s="2">
        <v>43400.609050925923</v>
      </c>
      <c r="U111" s="2">
        <v>43400.609050925923</v>
      </c>
      <c r="V111" s="3"/>
      <c r="W111" s="8">
        <f t="shared" si="24"/>
        <v>43400.594328703701</v>
      </c>
      <c r="X111" s="9">
        <f t="shared" si="25"/>
        <v>1.5729166669188999E-2</v>
      </c>
      <c r="Y111" s="9">
        <f t="shared" si="26"/>
        <v>1.5729166669188999E-2</v>
      </c>
      <c r="Z111" s="10"/>
      <c r="AA111" s="10">
        <f t="shared" si="27"/>
        <v>5.2083333139307797E-4</v>
      </c>
      <c r="AB111" s="10">
        <f t="shared" si="28"/>
        <v>1.8750000017462298E-3</v>
      </c>
      <c r="AC111" s="10"/>
      <c r="AD111" s="10"/>
      <c r="AE111" s="71">
        <f t="shared" si="29"/>
        <v>43400.59375</v>
      </c>
      <c r="AF111" s="71">
        <f t="shared" si="30"/>
        <v>43400.611805555556</v>
      </c>
      <c r="AG111" s="26" t="str">
        <f t="shared" si="31"/>
        <v>43400.5937543400.6118055556</v>
      </c>
      <c r="AH111" s="26" t="e">
        <f>VLOOKUP(AG111,simple_survey!$M$841:$N$1083,2,FALSE)</f>
        <v>#N/A</v>
      </c>
    </row>
    <row r="112" spans="1:34" s="7" customFormat="1" hidden="1" x14ac:dyDescent="0.4">
      <c r="A112" s="16" t="str">
        <f t="shared" si="22"/>
        <v>-</v>
      </c>
      <c r="B112" s="16" t="str">
        <f t="shared" si="23"/>
        <v>-</v>
      </c>
      <c r="C112" s="7">
        <v>14</v>
      </c>
      <c r="D112" s="2">
        <v>43400.595127314817</v>
      </c>
      <c r="E112" s="3">
        <v>6986</v>
      </c>
      <c r="F112" s="3" t="s">
        <v>93</v>
      </c>
      <c r="G112" s="3">
        <v>0</v>
      </c>
      <c r="H112" s="3">
        <v>949</v>
      </c>
      <c r="I112" s="3">
        <v>8</v>
      </c>
      <c r="J112" s="3">
        <v>4</v>
      </c>
      <c r="K112" s="3"/>
      <c r="L112" s="2">
        <v>43400.600891203707</v>
      </c>
      <c r="M112" s="2">
        <v>43400.606782407405</v>
      </c>
      <c r="N112" s="3" t="s">
        <v>25</v>
      </c>
      <c r="O112" s="3" t="s">
        <v>26</v>
      </c>
      <c r="P112" s="3" t="s">
        <v>19</v>
      </c>
      <c r="Q112" s="3" t="s">
        <v>20</v>
      </c>
      <c r="R112" s="2">
        <v>43400.598738425928</v>
      </c>
      <c r="S112" s="2">
        <v>43400.598738425928</v>
      </c>
      <c r="T112" s="2">
        <v>43400.608587962961</v>
      </c>
      <c r="U112" s="2">
        <v>43400.608587962961</v>
      </c>
      <c r="V112" s="3"/>
      <c r="W112" s="8">
        <f t="shared" si="24"/>
        <v>43400.595127314817</v>
      </c>
      <c r="X112" s="9">
        <f t="shared" si="25"/>
        <v>5.8912036984111182E-3</v>
      </c>
      <c r="Y112" s="9">
        <f t="shared" si="26"/>
        <v>2.3564814793644473E-2</v>
      </c>
      <c r="Z112" s="10"/>
      <c r="AA112" s="10">
        <f t="shared" si="27"/>
        <v>2.1527777789742686E-3</v>
      </c>
      <c r="AB112" s="10">
        <f t="shared" si="28"/>
        <v>5.7638888902147301E-3</v>
      </c>
      <c r="AC112" s="10"/>
      <c r="AD112" s="10"/>
      <c r="AE112" s="71">
        <f t="shared" si="29"/>
        <v>43400.594444444447</v>
      </c>
      <c r="AF112" s="71">
        <f t="shared" si="30"/>
        <v>43400.606249999997</v>
      </c>
      <c r="AG112" s="26" t="str">
        <f t="shared" si="31"/>
        <v>43400.594444444443400.60625</v>
      </c>
      <c r="AH112" s="26" t="e">
        <f>VLOOKUP(AG112,simple_survey!$M$841:$N$1083,2,FALSE)</f>
        <v>#N/A</v>
      </c>
    </row>
    <row r="113" spans="1:34" s="7" customFormat="1" x14ac:dyDescent="0.4">
      <c r="A113" s="16" t="str">
        <f t="shared" si="22"/>
        <v>★</v>
      </c>
      <c r="B113" s="16" t="str">
        <f t="shared" si="23"/>
        <v>-</v>
      </c>
      <c r="C113" s="7">
        <v>14</v>
      </c>
      <c r="D113" s="2">
        <v>43400.59584490741</v>
      </c>
      <c r="E113" s="3">
        <v>6987</v>
      </c>
      <c r="F113" s="3" t="s">
        <v>93</v>
      </c>
      <c r="G113" s="3">
        <v>0</v>
      </c>
      <c r="H113" s="3">
        <v>1096</v>
      </c>
      <c r="I113" s="3">
        <v>1</v>
      </c>
      <c r="J113" s="3">
        <v>2</v>
      </c>
      <c r="K113" s="3"/>
      <c r="L113" s="2">
        <v>43400.616099537037</v>
      </c>
      <c r="M113" s="2">
        <v>43400.626666666663</v>
      </c>
      <c r="N113" s="3" t="s">
        <v>31</v>
      </c>
      <c r="O113" s="3" t="s">
        <v>32</v>
      </c>
      <c r="P113" s="3" t="s">
        <v>55</v>
      </c>
      <c r="Q113" s="3" t="s">
        <v>56</v>
      </c>
      <c r="R113" s="2">
        <v>43400.616041666668</v>
      </c>
      <c r="S113" s="2">
        <v>43400.616041666668</v>
      </c>
      <c r="T113" s="2">
        <v>43400.625300925924</v>
      </c>
      <c r="U113" s="2">
        <v>43400.625300925924</v>
      </c>
      <c r="V113" s="2">
        <v>43400.616041666668</v>
      </c>
      <c r="W113" s="8">
        <f t="shared" si="24"/>
        <v>43400.616041666668</v>
      </c>
      <c r="X113" s="9">
        <f t="shared" si="25"/>
        <v>1.056712962599704E-2</v>
      </c>
      <c r="Y113" s="9">
        <f t="shared" si="26"/>
        <v>2.1134259251994081E-2</v>
      </c>
      <c r="Z113" s="10"/>
      <c r="AA113" s="10">
        <f t="shared" si="27"/>
        <v>5.7870369346346706E-5</v>
      </c>
      <c r="AB113" s="10">
        <f t="shared" si="28"/>
        <v>5.7870369346346706E-5</v>
      </c>
      <c r="AC113" s="10"/>
      <c r="AD113" s="10"/>
      <c r="AE113" s="71">
        <f t="shared" si="29"/>
        <v>43400.595833333333</v>
      </c>
      <c r="AF113" s="71">
        <f t="shared" si="30"/>
        <v>43400.626388888886</v>
      </c>
      <c r="AG113" s="26" t="str">
        <f t="shared" si="31"/>
        <v>43400.595833333343400.6263888889</v>
      </c>
      <c r="AH113" s="26" t="e">
        <f>VLOOKUP(AG113,simple_survey!$M$841:$N$1083,2,FALSE)</f>
        <v>#N/A</v>
      </c>
    </row>
    <row r="114" spans="1:34" s="7" customFormat="1" hidden="1" x14ac:dyDescent="0.4">
      <c r="A114" s="16" t="str">
        <f t="shared" si="22"/>
        <v>-</v>
      </c>
      <c r="B114" s="16" t="str">
        <f t="shared" si="23"/>
        <v>-</v>
      </c>
      <c r="C114" s="7">
        <v>14</v>
      </c>
      <c r="D114" s="2">
        <v>43400.596145833333</v>
      </c>
      <c r="E114" s="3">
        <v>6988</v>
      </c>
      <c r="F114" s="3" t="s">
        <v>93</v>
      </c>
      <c r="G114" s="3">
        <v>0</v>
      </c>
      <c r="H114" s="3">
        <v>372</v>
      </c>
      <c r="I114" s="3">
        <v>7</v>
      </c>
      <c r="J114" s="3">
        <v>1</v>
      </c>
      <c r="K114" s="3"/>
      <c r="L114" s="2">
        <v>43400.598912037036</v>
      </c>
      <c r="M114" s="2">
        <v>43400.6018287037</v>
      </c>
      <c r="N114" s="3" t="s">
        <v>29</v>
      </c>
      <c r="O114" s="3" t="s">
        <v>30</v>
      </c>
      <c r="P114" s="3" t="s">
        <v>63</v>
      </c>
      <c r="Q114" s="3" t="s">
        <v>64</v>
      </c>
      <c r="R114" s="2">
        <v>43400.597187500003</v>
      </c>
      <c r="S114" s="2">
        <v>43400.597187500003</v>
      </c>
      <c r="T114" s="2">
        <v>43400.603252314817</v>
      </c>
      <c r="U114" s="2">
        <v>43400.603252314817</v>
      </c>
      <c r="V114" s="3"/>
      <c r="W114" s="8">
        <f t="shared" si="24"/>
        <v>43400.596145833333</v>
      </c>
      <c r="X114" s="9">
        <f t="shared" si="25"/>
        <v>2.9166666645323858E-3</v>
      </c>
      <c r="Y114" s="9">
        <f t="shared" si="26"/>
        <v>2.9166666645323858E-3</v>
      </c>
      <c r="Z114" s="10"/>
      <c r="AA114" s="10">
        <f t="shared" si="27"/>
        <v>1.7245370327145793E-3</v>
      </c>
      <c r="AB114" s="10">
        <f t="shared" si="28"/>
        <v>2.7662037027766928E-3</v>
      </c>
      <c r="AC114" s="10"/>
      <c r="AD114" s="10"/>
      <c r="AE114" s="71">
        <f t="shared" si="29"/>
        <v>43400.595833333333</v>
      </c>
      <c r="AF114" s="71">
        <f t="shared" si="30"/>
        <v>43400.601388888892</v>
      </c>
      <c r="AG114" s="26" t="str">
        <f t="shared" si="31"/>
        <v>43400.595833333343400.6013888889</v>
      </c>
      <c r="AH114" s="26" t="e">
        <f>VLOOKUP(AG114,simple_survey!$M$841:$N$1083,2,FALSE)</f>
        <v>#N/A</v>
      </c>
    </row>
    <row r="115" spans="1:34" s="7" customFormat="1" x14ac:dyDescent="0.4">
      <c r="A115" s="16" t="str">
        <f t="shared" si="22"/>
        <v>★</v>
      </c>
      <c r="B115" s="16" t="str">
        <f t="shared" si="23"/>
        <v>-</v>
      </c>
      <c r="C115" s="7">
        <v>14</v>
      </c>
      <c r="D115" s="2">
        <v>43400.596678240741</v>
      </c>
      <c r="E115" s="3">
        <v>6989</v>
      </c>
      <c r="F115" s="3" t="s">
        <v>33</v>
      </c>
      <c r="G115" s="3">
        <v>3462</v>
      </c>
      <c r="H115" s="3">
        <v>1097</v>
      </c>
      <c r="I115" s="3">
        <v>5</v>
      </c>
      <c r="J115" s="3">
        <v>1</v>
      </c>
      <c r="K115" s="3"/>
      <c r="L115" s="2">
        <v>43400.616539351853</v>
      </c>
      <c r="M115" s="2">
        <v>43400.628252314818</v>
      </c>
      <c r="N115" s="3" t="s">
        <v>50</v>
      </c>
      <c r="O115" s="3" t="s">
        <v>51</v>
      </c>
      <c r="P115" s="3" t="s">
        <v>37</v>
      </c>
      <c r="Q115" s="3" t="s">
        <v>38</v>
      </c>
      <c r="R115" s="2">
        <v>43400.621990740743</v>
      </c>
      <c r="S115" s="2">
        <v>43400.621990740743</v>
      </c>
      <c r="T115" s="2">
        <v>43400.633668981478</v>
      </c>
      <c r="U115" s="2">
        <v>43400.637511574074</v>
      </c>
      <c r="V115" s="2">
        <v>43400.6175</v>
      </c>
      <c r="W115" s="8">
        <f t="shared" si="24"/>
        <v>43400.6175</v>
      </c>
      <c r="X115" s="9">
        <f t="shared" si="25"/>
        <v>1.1712962965248153E-2</v>
      </c>
      <c r="Y115" s="9">
        <f t="shared" si="26"/>
        <v>1.1712962965248153E-2</v>
      </c>
      <c r="Z115" s="10"/>
      <c r="AA115" s="10">
        <f t="shared" si="27"/>
        <v>0</v>
      </c>
      <c r="AB115" s="10">
        <f t="shared" si="28"/>
        <v>0</v>
      </c>
      <c r="AC115" s="10"/>
      <c r="AD115" s="10"/>
      <c r="AE115" s="71">
        <f t="shared" si="29"/>
        <v>43400.59652777778</v>
      </c>
      <c r="AF115" s="71">
        <f t="shared" si="30"/>
        <v>43400.62777777778</v>
      </c>
      <c r="AG115" s="26" t="str">
        <f t="shared" si="31"/>
        <v>43400.596527777843400.6277777778</v>
      </c>
      <c r="AH115" s="26" t="e">
        <f>VLOOKUP(AG115,simple_survey!$M$841:$N$1083,2,FALSE)</f>
        <v>#N/A</v>
      </c>
    </row>
    <row r="116" spans="1:34" s="7" customFormat="1" hidden="1" x14ac:dyDescent="0.4">
      <c r="A116" s="16" t="str">
        <f t="shared" si="22"/>
        <v>-</v>
      </c>
      <c r="B116" s="16" t="str">
        <f t="shared" si="23"/>
        <v>-</v>
      </c>
      <c r="C116" s="7">
        <v>14</v>
      </c>
      <c r="D116" s="2">
        <v>43400.599907407406</v>
      </c>
      <c r="E116" s="3">
        <v>6990</v>
      </c>
      <c r="F116" s="3" t="s">
        <v>18</v>
      </c>
      <c r="G116" s="3">
        <v>4139</v>
      </c>
      <c r="H116" s="3">
        <v>960</v>
      </c>
      <c r="I116" s="3">
        <v>9</v>
      </c>
      <c r="J116" s="3">
        <v>1</v>
      </c>
      <c r="K116" s="3"/>
      <c r="L116" s="2">
        <v>43400.60434027778</v>
      </c>
      <c r="M116" s="2">
        <v>43400.615057870367</v>
      </c>
      <c r="N116" s="3" t="s">
        <v>31</v>
      </c>
      <c r="O116" s="3" t="s">
        <v>32</v>
      </c>
      <c r="P116" s="3" t="s">
        <v>78</v>
      </c>
      <c r="Q116" s="3" t="s">
        <v>79</v>
      </c>
      <c r="R116" s="2">
        <v>43400.606793981482</v>
      </c>
      <c r="S116" s="2">
        <v>43400.606793981482</v>
      </c>
      <c r="T116" s="2">
        <v>43400.6172337963</v>
      </c>
      <c r="U116" s="2">
        <v>43400.6172337963</v>
      </c>
      <c r="V116" s="3"/>
      <c r="W116" s="8">
        <f t="shared" si="24"/>
        <v>43400.599907407406</v>
      </c>
      <c r="X116" s="9">
        <f t="shared" si="25"/>
        <v>1.0717592587752733E-2</v>
      </c>
      <c r="Y116" s="9">
        <f t="shared" si="26"/>
        <v>1.0717592587752733E-2</v>
      </c>
      <c r="Z116" s="10"/>
      <c r="AA116" s="10">
        <f t="shared" si="27"/>
        <v>0</v>
      </c>
      <c r="AB116" s="10">
        <f t="shared" si="28"/>
        <v>4.432870373420883E-3</v>
      </c>
      <c r="AC116" s="10"/>
      <c r="AD116" s="10"/>
      <c r="AE116" s="71">
        <f t="shared" si="29"/>
        <v>43400.599305555559</v>
      </c>
      <c r="AF116" s="71">
        <f t="shared" si="30"/>
        <v>43400.614583333336</v>
      </c>
      <c r="AG116" s="26" t="str">
        <f t="shared" si="31"/>
        <v>43400.599305555643400.6145833333</v>
      </c>
      <c r="AH116" s="26" t="e">
        <f>VLOOKUP(AG116,simple_survey!$M$841:$N$1083,2,FALSE)</f>
        <v>#N/A</v>
      </c>
    </row>
    <row r="117" spans="1:34" s="7" customFormat="1" hidden="1" x14ac:dyDescent="0.4">
      <c r="A117" s="16" t="str">
        <f t="shared" si="22"/>
        <v>-</v>
      </c>
      <c r="B117" s="16" t="str">
        <f t="shared" si="23"/>
        <v>-</v>
      </c>
      <c r="C117" s="7">
        <v>14</v>
      </c>
      <c r="D117" s="2">
        <v>43400.600868055553</v>
      </c>
      <c r="E117" s="3">
        <v>6991</v>
      </c>
      <c r="F117" s="3" t="s">
        <v>94</v>
      </c>
      <c r="G117" s="3">
        <v>0</v>
      </c>
      <c r="H117" s="3">
        <v>1264</v>
      </c>
      <c r="I117" s="3">
        <v>4</v>
      </c>
      <c r="J117" s="3">
        <v>5</v>
      </c>
      <c r="K117" s="3"/>
      <c r="L117" s="2">
        <v>43400.608946759261</v>
      </c>
      <c r="M117" s="2">
        <v>43400.619687500002</v>
      </c>
      <c r="N117" s="3" t="s">
        <v>37</v>
      </c>
      <c r="O117" s="3" t="s">
        <v>38</v>
      </c>
      <c r="P117" s="3" t="s">
        <v>55</v>
      </c>
      <c r="Q117" s="3" t="s">
        <v>56</v>
      </c>
      <c r="R117" s="2">
        <v>43400.609178240738</v>
      </c>
      <c r="S117" s="2">
        <v>43400.609178240738</v>
      </c>
      <c r="T117" s="2">
        <v>43400.623576388891</v>
      </c>
      <c r="U117" s="2">
        <v>43400.623576388891</v>
      </c>
      <c r="V117" s="3"/>
      <c r="W117" s="8">
        <f t="shared" si="24"/>
        <v>43400.600868055553</v>
      </c>
      <c r="X117" s="9">
        <f t="shared" si="25"/>
        <v>1.0740740741312038E-2</v>
      </c>
      <c r="Y117" s="9">
        <f t="shared" si="26"/>
        <v>5.3703703706560191E-2</v>
      </c>
      <c r="Z117" s="10"/>
      <c r="AA117" s="10">
        <f t="shared" si="27"/>
        <v>0</v>
      </c>
      <c r="AB117" s="10">
        <f t="shared" si="28"/>
        <v>8.078703707724344E-3</v>
      </c>
      <c r="AC117" s="10"/>
      <c r="AD117" s="10"/>
      <c r="AE117" s="71">
        <f t="shared" si="29"/>
        <v>43400.600694444445</v>
      </c>
      <c r="AF117" s="71">
        <f t="shared" si="30"/>
        <v>43400.619444444441</v>
      </c>
      <c r="AG117" s="26" t="str">
        <f t="shared" si="31"/>
        <v>43400.600694444443400.6194444444</v>
      </c>
      <c r="AH117" s="26" t="e">
        <f>VLOOKUP(AG117,simple_survey!$M$841:$N$1083,2,FALSE)</f>
        <v>#N/A</v>
      </c>
    </row>
    <row r="118" spans="1:34" s="7" customFormat="1" hidden="1" x14ac:dyDescent="0.4">
      <c r="A118" s="16" t="str">
        <f>IF(V118&gt;0, "★", "-")</f>
        <v>-</v>
      </c>
      <c r="B118" s="16" t="str">
        <f>IF(K118&gt;0, "☆", "-")</f>
        <v>-</v>
      </c>
      <c r="C118" s="7">
        <v>14</v>
      </c>
      <c r="D118" s="2">
        <v>43400.604004629633</v>
      </c>
      <c r="E118" s="3">
        <v>6992</v>
      </c>
      <c r="F118" s="3" t="s">
        <v>94</v>
      </c>
      <c r="G118" s="3">
        <v>0</v>
      </c>
      <c r="H118" s="3">
        <v>482</v>
      </c>
      <c r="I118" s="3">
        <v>10</v>
      </c>
      <c r="J118" s="3">
        <v>1</v>
      </c>
      <c r="K118" s="3"/>
      <c r="L118" s="2">
        <v>43400.607731481483</v>
      </c>
      <c r="M118" s="2">
        <v>43400.613194444442</v>
      </c>
      <c r="N118" s="3" t="s">
        <v>41</v>
      </c>
      <c r="O118" s="3" t="s">
        <v>42</v>
      </c>
      <c r="P118" s="3" t="s">
        <v>37</v>
      </c>
      <c r="Q118" s="3" t="s">
        <v>38</v>
      </c>
      <c r="R118" s="2">
        <v>43400.606620370374</v>
      </c>
      <c r="S118" s="2">
        <v>43400.606620370374</v>
      </c>
      <c r="T118" s="2">
        <v>43400.620370370372</v>
      </c>
      <c r="U118" s="2">
        <v>43400.620370370372</v>
      </c>
      <c r="V118" s="3"/>
      <c r="W118" s="8">
        <f t="shared" si="24"/>
        <v>43400.604004629633</v>
      </c>
      <c r="X118" s="9">
        <f t="shared" si="25"/>
        <v>5.4629629594273865E-3</v>
      </c>
      <c r="Y118" s="9">
        <f t="shared" si="26"/>
        <v>5.4629629594273865E-3</v>
      </c>
      <c r="Z118" s="10"/>
      <c r="AA118" s="10">
        <f t="shared" si="27"/>
        <v>1.111111108912155E-3</v>
      </c>
      <c r="AB118" s="10">
        <f t="shared" si="28"/>
        <v>3.7268518499331549E-3</v>
      </c>
      <c r="AC118" s="10"/>
      <c r="AD118" s="10"/>
      <c r="AE118" s="71">
        <f t="shared" si="29"/>
        <v>43400.603472222225</v>
      </c>
      <c r="AF118" s="71">
        <f t="shared" si="30"/>
        <v>43400.613194444442</v>
      </c>
      <c r="AG118" s="26" t="str">
        <f t="shared" si="31"/>
        <v>43400.603472222243400.6131944444</v>
      </c>
      <c r="AH118" s="26" t="e">
        <f>VLOOKUP(AG118,simple_survey!$M$841:$N$1083,2,FALSE)</f>
        <v>#N/A</v>
      </c>
    </row>
    <row r="119" spans="1:34" s="7" customFormat="1" hidden="1" x14ac:dyDescent="0.4">
      <c r="A119" s="16" t="str">
        <f t="shared" si="22"/>
        <v>-</v>
      </c>
      <c r="B119" s="16" t="str">
        <f t="shared" si="23"/>
        <v>-</v>
      </c>
      <c r="C119" s="7">
        <v>14</v>
      </c>
      <c r="D119" s="2">
        <v>43400.60565972222</v>
      </c>
      <c r="E119" s="3">
        <v>6994</v>
      </c>
      <c r="F119" s="3" t="s">
        <v>18</v>
      </c>
      <c r="G119" s="3">
        <v>2589</v>
      </c>
      <c r="H119" s="3">
        <v>667</v>
      </c>
      <c r="I119" s="3">
        <v>7</v>
      </c>
      <c r="J119" s="3">
        <v>1</v>
      </c>
      <c r="K119" s="3"/>
      <c r="L119" s="2">
        <v>43400.610034722224</v>
      </c>
      <c r="M119" s="2">
        <v>43400.620520833334</v>
      </c>
      <c r="N119" s="3" t="s">
        <v>63</v>
      </c>
      <c r="O119" s="3" t="s">
        <v>64</v>
      </c>
      <c r="P119" s="3" t="s">
        <v>27</v>
      </c>
      <c r="Q119" s="3" t="s">
        <v>28</v>
      </c>
      <c r="R119" s="2">
        <v>43400.609224537038</v>
      </c>
      <c r="S119" s="2">
        <v>43400.609224537038</v>
      </c>
      <c r="T119" s="2">
        <v>43400.621423611112</v>
      </c>
      <c r="U119" s="2">
        <v>43400.621423611112</v>
      </c>
      <c r="V119" s="3"/>
      <c r="W119" s="8">
        <f t="shared" si="24"/>
        <v>43400.60565972222</v>
      </c>
      <c r="X119" s="9">
        <f t="shared" si="25"/>
        <v>1.0486111110367347E-2</v>
      </c>
      <c r="Y119" s="9">
        <f t="shared" si="26"/>
        <v>1.0486111110367347E-2</v>
      </c>
      <c r="Z119" s="10"/>
      <c r="AA119" s="10">
        <f t="shared" si="27"/>
        <v>8.1018518540076911E-4</v>
      </c>
      <c r="AB119" s="10">
        <f t="shared" si="28"/>
        <v>4.3750000040745363E-3</v>
      </c>
      <c r="AC119" s="10"/>
      <c r="AD119" s="10"/>
      <c r="AE119" s="71">
        <f t="shared" si="29"/>
        <v>43400.605555555558</v>
      </c>
      <c r="AF119" s="71">
        <f t="shared" si="30"/>
        <v>43400.620138888888</v>
      </c>
      <c r="AG119" s="26" t="str">
        <f t="shared" si="31"/>
        <v>43400.605555555643400.6201388889</v>
      </c>
      <c r="AH119" s="26" t="e">
        <f>VLOOKUP(AG119,simple_survey!$M$841:$N$1083,2,FALSE)</f>
        <v>#N/A</v>
      </c>
    </row>
    <row r="120" spans="1:34" s="7" customFormat="1" hidden="1" x14ac:dyDescent="0.4">
      <c r="A120" s="16" t="str">
        <f t="shared" si="22"/>
        <v>-</v>
      </c>
      <c r="B120" s="16" t="str">
        <f t="shared" si="23"/>
        <v>-</v>
      </c>
      <c r="C120" s="7">
        <v>14</v>
      </c>
      <c r="D120" s="2">
        <v>43400.606157407405</v>
      </c>
      <c r="E120" s="3">
        <v>6995</v>
      </c>
      <c r="F120" s="3" t="s">
        <v>18</v>
      </c>
      <c r="G120" s="3">
        <v>1603</v>
      </c>
      <c r="H120" s="3">
        <v>585</v>
      </c>
      <c r="I120" s="3">
        <v>7</v>
      </c>
      <c r="J120" s="3">
        <v>3</v>
      </c>
      <c r="K120" s="3"/>
      <c r="L120" s="2">
        <v>43400.612013888887</v>
      </c>
      <c r="M120" s="2">
        <v>43400.625115740739</v>
      </c>
      <c r="N120" s="3" t="s">
        <v>65</v>
      </c>
      <c r="O120" s="3" t="s">
        <v>66</v>
      </c>
      <c r="P120" s="3" t="s">
        <v>45</v>
      </c>
      <c r="Q120" s="3" t="s">
        <v>92</v>
      </c>
      <c r="R120" s="2">
        <v>43400.611168981479</v>
      </c>
      <c r="S120" s="2">
        <v>43400.611168981479</v>
      </c>
      <c r="T120" s="2">
        <v>43400.627835648149</v>
      </c>
      <c r="U120" s="2">
        <v>43400.627835648149</v>
      </c>
      <c r="V120" s="3"/>
      <c r="W120" s="8">
        <f t="shared" si="24"/>
        <v>43400.606157407405</v>
      </c>
      <c r="X120" s="9">
        <f t="shared" si="25"/>
        <v>1.3101851851388346E-2</v>
      </c>
      <c r="Y120" s="9">
        <f t="shared" si="26"/>
        <v>3.9305555554165039E-2</v>
      </c>
      <c r="Z120" s="10"/>
      <c r="AA120" s="10">
        <f t="shared" si="27"/>
        <v>8.4490740846376866E-4</v>
      </c>
      <c r="AB120" s="10">
        <f t="shared" si="28"/>
        <v>5.8564814826240763E-3</v>
      </c>
      <c r="AC120" s="10"/>
      <c r="AD120" s="10"/>
      <c r="AE120" s="71">
        <f t="shared" si="29"/>
        <v>43400.605555555558</v>
      </c>
      <c r="AF120" s="71">
        <f t="shared" si="30"/>
        <v>43400.625</v>
      </c>
      <c r="AG120" s="26" t="str">
        <f t="shared" si="31"/>
        <v>43400.605555555643400.625</v>
      </c>
      <c r="AH120" s="26" t="e">
        <f>VLOOKUP(AG120,simple_survey!$M$841:$N$1083,2,FALSE)</f>
        <v>#N/A</v>
      </c>
    </row>
    <row r="121" spans="1:34" s="7" customFormat="1" hidden="1" x14ac:dyDescent="0.4">
      <c r="A121" s="16" t="str">
        <f t="shared" si="22"/>
        <v>-</v>
      </c>
      <c r="B121" s="16" t="str">
        <f t="shared" si="23"/>
        <v>-</v>
      </c>
      <c r="C121" s="7">
        <v>14</v>
      </c>
      <c r="D121" s="2">
        <v>43400.609293981484</v>
      </c>
      <c r="E121" s="3">
        <v>6997</v>
      </c>
      <c r="F121" s="3" t="s">
        <v>33</v>
      </c>
      <c r="G121" s="3">
        <v>4124</v>
      </c>
      <c r="H121" s="3">
        <v>848</v>
      </c>
      <c r="I121" s="3">
        <v>8</v>
      </c>
      <c r="J121" s="3">
        <v>2</v>
      </c>
      <c r="K121" s="3"/>
      <c r="L121" s="2">
        <v>43400.615474537037</v>
      </c>
      <c r="M121" s="2">
        <v>43400.622696759259</v>
      </c>
      <c r="N121" s="3" t="s">
        <v>19</v>
      </c>
      <c r="O121" s="3" t="s">
        <v>20</v>
      </c>
      <c r="P121" s="3" t="s">
        <v>61</v>
      </c>
      <c r="Q121" s="3" t="s">
        <v>62</v>
      </c>
      <c r="R121" s="2">
        <v>43400.612986111111</v>
      </c>
      <c r="S121" s="2">
        <v>43400.616562499999</v>
      </c>
      <c r="T121" s="2">
        <v>43400.622766203705</v>
      </c>
      <c r="U121" s="2">
        <v>43400.629027777781</v>
      </c>
      <c r="V121" s="3"/>
      <c r="W121" s="8">
        <f t="shared" si="24"/>
        <v>43400.609293981484</v>
      </c>
      <c r="X121" s="9">
        <f t="shared" si="25"/>
        <v>7.2222222224809229E-3</v>
      </c>
      <c r="Y121" s="9">
        <f t="shared" si="26"/>
        <v>1.4444444444961846E-2</v>
      </c>
      <c r="Z121" s="10"/>
      <c r="AA121" s="10">
        <f t="shared" si="27"/>
        <v>2.488425925548654E-3</v>
      </c>
      <c r="AB121" s="10">
        <f t="shared" si="28"/>
        <v>6.1805555524188094E-3</v>
      </c>
      <c r="AC121" s="10"/>
      <c r="AD121" s="10"/>
      <c r="AE121" s="71">
        <f t="shared" si="29"/>
        <v>43400.609027777777</v>
      </c>
      <c r="AF121" s="71">
        <f t="shared" si="30"/>
        <v>43400.62222222222</v>
      </c>
      <c r="AG121" s="26" t="str">
        <f t="shared" si="31"/>
        <v>43400.609027777843400.6222222222</v>
      </c>
      <c r="AH121" s="26" t="e">
        <f>VLOOKUP(AG121,simple_survey!$M$841:$N$1083,2,FALSE)</f>
        <v>#N/A</v>
      </c>
    </row>
    <row r="122" spans="1:34" s="7" customFormat="1" hidden="1" x14ac:dyDescent="0.4">
      <c r="A122" s="16" t="str">
        <f t="shared" si="22"/>
        <v>-</v>
      </c>
      <c r="B122" s="16" t="str">
        <f t="shared" si="23"/>
        <v>-</v>
      </c>
      <c r="C122" s="7">
        <v>14</v>
      </c>
      <c r="D122" s="2">
        <v>43400.611284722225</v>
      </c>
      <c r="E122" s="3">
        <v>6998</v>
      </c>
      <c r="F122" s="3" t="s">
        <v>18</v>
      </c>
      <c r="G122" s="3">
        <v>4153</v>
      </c>
      <c r="H122" s="3">
        <v>421</v>
      </c>
      <c r="I122" s="3">
        <v>5</v>
      </c>
      <c r="J122" s="3">
        <v>3</v>
      </c>
      <c r="K122" s="3"/>
      <c r="L122" s="2">
        <v>43400.612662037034</v>
      </c>
      <c r="M122" s="2">
        <v>43400.623611111114</v>
      </c>
      <c r="N122" s="3" t="s">
        <v>45</v>
      </c>
      <c r="O122" s="3" t="s">
        <v>92</v>
      </c>
      <c r="P122" s="3" t="s">
        <v>19</v>
      </c>
      <c r="Q122" s="3" t="s">
        <v>20</v>
      </c>
      <c r="R122" s="2">
        <v>43400.613634259258</v>
      </c>
      <c r="S122" s="2">
        <v>43400.613634259258</v>
      </c>
      <c r="T122" s="2">
        <v>43400.630104166667</v>
      </c>
      <c r="U122" s="2">
        <v>43400.630104166667</v>
      </c>
      <c r="V122" s="3"/>
      <c r="W122" s="8">
        <f t="shared" si="24"/>
        <v>43400.611284722225</v>
      </c>
      <c r="X122" s="9">
        <f t="shared" si="25"/>
        <v>1.0949074079690035E-2</v>
      </c>
      <c r="Y122" s="9">
        <f t="shared" si="26"/>
        <v>3.2847222239070106E-2</v>
      </c>
      <c r="Z122" s="10"/>
      <c r="AA122" s="10">
        <f t="shared" si="27"/>
        <v>0</v>
      </c>
      <c r="AB122" s="10">
        <f t="shared" si="28"/>
        <v>1.3773148093605414E-3</v>
      </c>
      <c r="AC122" s="10"/>
      <c r="AD122" s="10"/>
      <c r="AE122" s="71">
        <f t="shared" si="29"/>
        <v>43400.611111111109</v>
      </c>
      <c r="AF122" s="71">
        <f t="shared" si="30"/>
        <v>43400.623611111114</v>
      </c>
      <c r="AG122" s="26" t="str">
        <f t="shared" si="31"/>
        <v>43400.611111111143400.6236111111</v>
      </c>
      <c r="AH122" s="26" t="str">
        <f>VLOOKUP(AG122,simple_survey!$M$841:$N$1083,2,FALSE)</f>
        <v>肯定的</v>
      </c>
    </row>
    <row r="123" spans="1:34" s="7" customFormat="1" hidden="1" x14ac:dyDescent="0.4">
      <c r="A123" s="16" t="str">
        <f t="shared" si="22"/>
        <v>-</v>
      </c>
      <c r="B123" s="16" t="str">
        <f t="shared" si="23"/>
        <v>-</v>
      </c>
      <c r="C123" s="7">
        <v>14</v>
      </c>
      <c r="D123" s="2">
        <v>43400.611458333333</v>
      </c>
      <c r="E123" s="3">
        <v>6999</v>
      </c>
      <c r="F123" s="3" t="s">
        <v>33</v>
      </c>
      <c r="G123" s="3">
        <v>4152</v>
      </c>
      <c r="H123" s="3">
        <v>536</v>
      </c>
      <c r="I123" s="3">
        <v>6</v>
      </c>
      <c r="J123" s="3">
        <v>1</v>
      </c>
      <c r="K123" s="3"/>
      <c r="L123" s="2">
        <v>43400.615682870368</v>
      </c>
      <c r="M123" s="2">
        <v>43400.619120370371</v>
      </c>
      <c r="N123" s="3" t="s">
        <v>74</v>
      </c>
      <c r="O123" s="3" t="s">
        <v>75</v>
      </c>
      <c r="P123" s="3" t="s">
        <v>59</v>
      </c>
      <c r="Q123" s="3" t="s">
        <v>60</v>
      </c>
      <c r="R123" s="2">
        <v>43400.616782407407</v>
      </c>
      <c r="S123" s="2">
        <v>43400.616782407407</v>
      </c>
      <c r="T123" s="2">
        <v>43400.623506944445</v>
      </c>
      <c r="U123" s="2">
        <v>43400.623506944445</v>
      </c>
      <c r="V123" s="3"/>
      <c r="W123" s="8">
        <f t="shared" si="24"/>
        <v>43400.611458333333</v>
      </c>
      <c r="X123" s="9">
        <f t="shared" si="25"/>
        <v>3.4375000032014214E-3</v>
      </c>
      <c r="Y123" s="9">
        <f t="shared" si="26"/>
        <v>3.4375000032014214E-3</v>
      </c>
      <c r="Z123" s="10"/>
      <c r="AA123" s="10">
        <f t="shared" si="27"/>
        <v>0</v>
      </c>
      <c r="AB123" s="10">
        <f t="shared" si="28"/>
        <v>4.2245370350428857E-3</v>
      </c>
      <c r="AC123" s="10"/>
      <c r="AD123" s="10"/>
      <c r="AE123" s="71">
        <f t="shared" si="29"/>
        <v>43400.611111111109</v>
      </c>
      <c r="AF123" s="71">
        <f t="shared" si="30"/>
        <v>43400.618750000001</v>
      </c>
      <c r="AG123" s="26" t="str">
        <f t="shared" si="31"/>
        <v>43400.611111111143400.61875</v>
      </c>
      <c r="AH123" s="26" t="e">
        <f>VLOOKUP(AG123,simple_survey!$M$841:$N$1083,2,FALSE)</f>
        <v>#N/A</v>
      </c>
    </row>
    <row r="124" spans="1:34" s="7" customFormat="1" hidden="1" x14ac:dyDescent="0.4">
      <c r="A124" s="16" t="str">
        <f t="shared" si="22"/>
        <v>-</v>
      </c>
      <c r="B124" s="16" t="str">
        <f t="shared" si="23"/>
        <v>-</v>
      </c>
      <c r="C124" s="7">
        <v>14</v>
      </c>
      <c r="D124" s="2">
        <v>43400.612013888887</v>
      </c>
      <c r="E124" s="3">
        <v>7000</v>
      </c>
      <c r="F124" s="3" t="s">
        <v>33</v>
      </c>
      <c r="G124" s="3">
        <v>3706</v>
      </c>
      <c r="H124" s="3">
        <v>1160</v>
      </c>
      <c r="I124" s="3">
        <v>10</v>
      </c>
      <c r="J124" s="3">
        <v>4</v>
      </c>
      <c r="K124" s="3"/>
      <c r="L124" s="2">
        <v>43400.613356481481</v>
      </c>
      <c r="M124" s="2">
        <v>43400.613587962966</v>
      </c>
      <c r="N124" s="3" t="s">
        <v>37</v>
      </c>
      <c r="O124" s="3" t="s">
        <v>38</v>
      </c>
      <c r="P124" s="3" t="s">
        <v>50</v>
      </c>
      <c r="Q124" s="3" t="s">
        <v>51</v>
      </c>
      <c r="R124" s="2">
        <v>43400.618819444448</v>
      </c>
      <c r="S124" s="2">
        <v>43400.618819444448</v>
      </c>
      <c r="T124" s="2">
        <v>43400.630289351851</v>
      </c>
      <c r="U124" s="2">
        <v>43400.630289351851</v>
      </c>
      <c r="V124" s="3"/>
      <c r="W124" s="8">
        <f t="shared" si="24"/>
        <v>43400.612013888887</v>
      </c>
      <c r="X124" s="9">
        <f t="shared" si="25"/>
        <v>2.3148148466134444E-4</v>
      </c>
      <c r="Y124" s="9">
        <f t="shared" si="26"/>
        <v>9.2592593864537776E-4</v>
      </c>
      <c r="Z124" s="10"/>
      <c r="AA124" s="10">
        <f t="shared" si="27"/>
        <v>0</v>
      </c>
      <c r="AB124" s="10">
        <f t="shared" si="28"/>
        <v>1.3425925935734995E-3</v>
      </c>
      <c r="AC124" s="10"/>
      <c r="AD124" s="10"/>
      <c r="AE124" s="71">
        <f t="shared" si="29"/>
        <v>43400.611805555556</v>
      </c>
      <c r="AF124" s="71">
        <f t="shared" si="30"/>
        <v>43400.613194444442</v>
      </c>
      <c r="AG124" s="26" t="str">
        <f t="shared" si="31"/>
        <v>43400.611805555643400.6131944444</v>
      </c>
      <c r="AH124" s="26" t="str">
        <f>VLOOKUP(AG124,simple_survey!$M$841:$N$1083,2,FALSE)</f>
        <v>肯定的</v>
      </c>
    </row>
    <row r="125" spans="1:34" s="7" customFormat="1" hidden="1" x14ac:dyDescent="0.4">
      <c r="A125" s="16" t="str">
        <f t="shared" si="22"/>
        <v>-</v>
      </c>
      <c r="B125" s="16" t="str">
        <f t="shared" si="23"/>
        <v>-</v>
      </c>
      <c r="C125" s="7">
        <v>14</v>
      </c>
      <c r="D125" s="2">
        <v>43400.612210648149</v>
      </c>
      <c r="E125" s="3">
        <v>7001</v>
      </c>
      <c r="F125" s="3" t="s">
        <v>33</v>
      </c>
      <c r="G125" s="3">
        <v>3977</v>
      </c>
      <c r="H125" s="3">
        <v>1050</v>
      </c>
      <c r="I125" s="3">
        <v>2</v>
      </c>
      <c r="J125" s="3">
        <v>2</v>
      </c>
      <c r="K125" s="3"/>
      <c r="L125" s="2">
        <v>43400.627986111111</v>
      </c>
      <c r="M125" s="2">
        <v>43400.632581018515</v>
      </c>
      <c r="N125" s="3" t="s">
        <v>23</v>
      </c>
      <c r="O125" s="3" t="s">
        <v>24</v>
      </c>
      <c r="P125" s="3" t="s">
        <v>31</v>
      </c>
      <c r="Q125" s="3" t="s">
        <v>32</v>
      </c>
      <c r="R125" s="2">
        <v>43400.626666666663</v>
      </c>
      <c r="S125" s="2">
        <v>43400.626666666663</v>
      </c>
      <c r="T125" s="2">
        <v>43400.634895833333</v>
      </c>
      <c r="U125" s="2">
        <v>43400.634895833333</v>
      </c>
      <c r="V125" s="3"/>
      <c r="W125" s="8">
        <f t="shared" si="24"/>
        <v>43400.612210648149</v>
      </c>
      <c r="X125" s="9">
        <f t="shared" si="25"/>
        <v>4.5949074046802707E-3</v>
      </c>
      <c r="Y125" s="9">
        <f t="shared" si="26"/>
        <v>9.1898148093605414E-3</v>
      </c>
      <c r="Z125" s="10"/>
      <c r="AA125" s="10">
        <f t="shared" si="27"/>
        <v>1.3194444472901523E-3</v>
      </c>
      <c r="AB125" s="10">
        <f t="shared" si="28"/>
        <v>1.5775462961755693E-2</v>
      </c>
      <c r="AC125" s="10"/>
      <c r="AD125" s="10"/>
      <c r="AE125" s="71">
        <f t="shared" si="29"/>
        <v>43400.611805555556</v>
      </c>
      <c r="AF125" s="71">
        <f t="shared" si="30"/>
        <v>43400.631944444445</v>
      </c>
      <c r="AG125" s="26" t="str">
        <f t="shared" si="31"/>
        <v>43400.611805555643400.6319444444</v>
      </c>
      <c r="AH125" s="26" t="e">
        <f>VLOOKUP(AG125,simple_survey!$M$841:$N$1083,2,FALSE)</f>
        <v>#N/A</v>
      </c>
    </row>
    <row r="126" spans="1:34" s="7" customFormat="1" hidden="1" x14ac:dyDescent="0.4">
      <c r="A126" s="16" t="str">
        <f t="shared" si="22"/>
        <v>-</v>
      </c>
      <c r="B126" s="16" t="str">
        <f t="shared" si="23"/>
        <v>-</v>
      </c>
      <c r="C126" s="7">
        <v>14</v>
      </c>
      <c r="D126" s="2">
        <v>43400.612372685187</v>
      </c>
      <c r="E126" s="3">
        <v>7002</v>
      </c>
      <c r="F126" s="3" t="s">
        <v>18</v>
      </c>
      <c r="G126" s="3">
        <v>4132</v>
      </c>
      <c r="H126" s="3">
        <v>402</v>
      </c>
      <c r="I126" s="3">
        <v>8</v>
      </c>
      <c r="J126" s="3">
        <v>3</v>
      </c>
      <c r="K126" s="3"/>
      <c r="L126" s="2">
        <v>43400.615162037036</v>
      </c>
      <c r="M126" s="2">
        <v>43400.620150462964</v>
      </c>
      <c r="N126" s="3" t="s">
        <v>19</v>
      </c>
      <c r="O126" s="3" t="s">
        <v>20</v>
      </c>
      <c r="P126" s="3" t="s">
        <v>45</v>
      </c>
      <c r="Q126" s="3" t="s">
        <v>92</v>
      </c>
      <c r="R126" s="2">
        <v>43400.617256944446</v>
      </c>
      <c r="S126" s="2">
        <v>43400.617256944446</v>
      </c>
      <c r="T126" s="2">
        <v>43400.626562500001</v>
      </c>
      <c r="U126" s="2">
        <v>43400.626562500001</v>
      </c>
      <c r="V126" s="3"/>
      <c r="W126" s="8">
        <f t="shared" si="24"/>
        <v>43400.612372685187</v>
      </c>
      <c r="X126" s="9">
        <f t="shared" si="25"/>
        <v>4.9884259278769605E-3</v>
      </c>
      <c r="Y126" s="9">
        <f t="shared" si="26"/>
        <v>1.4965277783630881E-2</v>
      </c>
      <c r="Z126" s="10"/>
      <c r="AA126" s="10">
        <f t="shared" si="27"/>
        <v>0</v>
      </c>
      <c r="AB126" s="10">
        <f t="shared" si="28"/>
        <v>2.78935184906004E-3</v>
      </c>
      <c r="AC126" s="10"/>
      <c r="AD126" s="10"/>
      <c r="AE126" s="71">
        <f t="shared" si="29"/>
        <v>43400.611805555556</v>
      </c>
      <c r="AF126" s="71">
        <f t="shared" si="30"/>
        <v>43400.620138888888</v>
      </c>
      <c r="AG126" s="26" t="str">
        <f t="shared" si="31"/>
        <v>43400.611805555643400.6201388889</v>
      </c>
      <c r="AH126" s="26" t="str">
        <f>VLOOKUP(AG126,simple_survey!$M$841:$N$1083,2,FALSE)</f>
        <v>肯定的</v>
      </c>
    </row>
    <row r="127" spans="1:34" s="7" customFormat="1" hidden="1" x14ac:dyDescent="0.4">
      <c r="A127" s="16" t="str">
        <f t="shared" si="22"/>
        <v>-</v>
      </c>
      <c r="B127" s="16" t="str">
        <f t="shared" si="23"/>
        <v>-</v>
      </c>
      <c r="C127" s="7">
        <v>14</v>
      </c>
      <c r="D127" s="2">
        <v>43400.615925925929</v>
      </c>
      <c r="E127" s="3">
        <v>7003</v>
      </c>
      <c r="F127" s="3" t="s">
        <v>18</v>
      </c>
      <c r="G127" s="3">
        <v>3765</v>
      </c>
      <c r="H127" s="3">
        <v>1005</v>
      </c>
      <c r="I127" s="3">
        <v>9</v>
      </c>
      <c r="J127" s="3">
        <v>2</v>
      </c>
      <c r="K127" s="3"/>
      <c r="L127" s="2">
        <v>43400.619270833333</v>
      </c>
      <c r="M127" s="2">
        <v>43400.634641203702</v>
      </c>
      <c r="N127" s="3" t="s">
        <v>70</v>
      </c>
      <c r="O127" s="3" t="s">
        <v>71</v>
      </c>
      <c r="P127" s="3" t="s">
        <v>37</v>
      </c>
      <c r="Q127" s="3" t="s">
        <v>38</v>
      </c>
      <c r="R127" s="2">
        <v>43400.618217592593</v>
      </c>
      <c r="S127" s="2">
        <v>43400.618217592593</v>
      </c>
      <c r="T127" s="2">
        <v>43400.633043981485</v>
      </c>
      <c r="U127" s="2">
        <v>43400.633043981485</v>
      </c>
      <c r="V127" s="3"/>
      <c r="W127" s="8">
        <f t="shared" ref="W127:W190" si="32">IF(V127&gt;0,V127,D127)</f>
        <v>43400.615925925929</v>
      </c>
      <c r="X127" s="9">
        <f t="shared" ref="X127:X190" si="33">M127-L127</f>
        <v>1.5370370369055308E-2</v>
      </c>
      <c r="Y127" s="9">
        <f t="shared" ref="Y127:Y190" si="34">X127*J127</f>
        <v>3.0740740738110617E-2</v>
      </c>
      <c r="Z127" s="10"/>
      <c r="AA127" s="10">
        <f t="shared" ref="AA127:AA190" si="35">IF(IF(A127="☆",K127-R127,L127-R127)&lt;0,0,IF(A127="☆",K127-R127,L127-R127))</f>
        <v>1.0532407395658083E-3</v>
      </c>
      <c r="AB127" s="10">
        <f t="shared" ref="AB127:AB190" si="36">IF(IF(B127="☆",(IF(K127&gt;R127,K127-W127,R127-W127)),L127-W127)&lt;0,0,IF(B127="☆",(IF(K127&gt;R127,K127-W127,R127-W127)),L127-W127))</f>
        <v>3.3449074035161175E-3</v>
      </c>
      <c r="AC127" s="10"/>
      <c r="AD127" s="10"/>
      <c r="AE127" s="71">
        <f t="shared" si="29"/>
        <v>43400.615277777775</v>
      </c>
      <c r="AF127" s="71">
        <f t="shared" si="30"/>
        <v>43400.634027777778</v>
      </c>
      <c r="AG127" s="26" t="str">
        <f t="shared" si="31"/>
        <v>43400.615277777843400.6340277778</v>
      </c>
      <c r="AH127" s="26" t="e">
        <f>VLOOKUP(AG127,simple_survey!$M$841:$N$1083,2,FALSE)</f>
        <v>#N/A</v>
      </c>
    </row>
    <row r="128" spans="1:34" s="7" customFormat="1" hidden="1" x14ac:dyDescent="0.4">
      <c r="A128" s="16" t="str">
        <f t="shared" ref="A128:A191" si="37">IF(V128&gt;0, "★", "-")</f>
        <v>-</v>
      </c>
      <c r="B128" s="16" t="str">
        <f t="shared" ref="B128:B182" si="38">IF(K128&gt;0, "☆", "-")</f>
        <v>-</v>
      </c>
      <c r="C128" s="7">
        <v>14</v>
      </c>
      <c r="D128" s="2">
        <v>43400.620451388888</v>
      </c>
      <c r="E128" s="3">
        <v>7004</v>
      </c>
      <c r="F128" s="3" t="s">
        <v>94</v>
      </c>
      <c r="G128" s="3">
        <v>0</v>
      </c>
      <c r="H128" s="3">
        <v>338</v>
      </c>
      <c r="I128" s="3">
        <v>6</v>
      </c>
      <c r="J128" s="3">
        <v>1</v>
      </c>
      <c r="K128" s="3"/>
      <c r="L128" s="2">
        <v>43400.623726851853</v>
      </c>
      <c r="M128" s="2">
        <v>43400.637488425928</v>
      </c>
      <c r="N128" s="3" t="s">
        <v>65</v>
      </c>
      <c r="O128" s="3" t="s">
        <v>66</v>
      </c>
      <c r="P128" s="3" t="s">
        <v>55</v>
      </c>
      <c r="Q128" s="3" t="s">
        <v>56</v>
      </c>
      <c r="R128" s="2">
        <v>43400.624988425923</v>
      </c>
      <c r="S128" s="2">
        <v>43400.624988425923</v>
      </c>
      <c r="T128" s="2">
        <v>43400.638090277775</v>
      </c>
      <c r="U128" s="2">
        <v>43400.647615740738</v>
      </c>
      <c r="V128" s="3"/>
      <c r="W128" s="8">
        <f t="shared" si="32"/>
        <v>43400.620451388888</v>
      </c>
      <c r="X128" s="9">
        <f t="shared" si="33"/>
        <v>1.3761574075033423E-2</v>
      </c>
      <c r="Y128" s="9">
        <f t="shared" si="34"/>
        <v>1.3761574075033423E-2</v>
      </c>
      <c r="Z128" s="10"/>
      <c r="AA128" s="10">
        <f t="shared" si="35"/>
        <v>0</v>
      </c>
      <c r="AB128" s="10">
        <f t="shared" si="36"/>
        <v>3.275462964666076E-3</v>
      </c>
      <c r="AC128" s="10"/>
      <c r="AD128" s="10"/>
      <c r="AE128" s="71">
        <f t="shared" si="29"/>
        <v>43400.620138888888</v>
      </c>
      <c r="AF128" s="71">
        <f t="shared" si="30"/>
        <v>43400.636805555558</v>
      </c>
      <c r="AG128" s="26" t="str">
        <f t="shared" si="31"/>
        <v>43400.620138888943400.6368055556</v>
      </c>
      <c r="AH128" s="26" t="e">
        <f>VLOOKUP(AG128,simple_survey!$M$841:$N$1083,2,FALSE)</f>
        <v>#N/A</v>
      </c>
    </row>
    <row r="129" spans="1:34" s="7" customFormat="1" hidden="1" x14ac:dyDescent="0.4">
      <c r="A129" s="16" t="str">
        <f t="shared" si="37"/>
        <v>-</v>
      </c>
      <c r="B129" s="16" t="str">
        <f t="shared" si="38"/>
        <v>-</v>
      </c>
      <c r="C129" s="7">
        <v>14</v>
      </c>
      <c r="D129" s="2">
        <v>43400.621979166666</v>
      </c>
      <c r="E129" s="3">
        <v>7005</v>
      </c>
      <c r="F129" s="3" t="s">
        <v>18</v>
      </c>
      <c r="G129" s="3">
        <v>2400</v>
      </c>
      <c r="H129" s="3">
        <v>1155</v>
      </c>
      <c r="I129" s="3">
        <v>5</v>
      </c>
      <c r="J129" s="3">
        <v>1</v>
      </c>
      <c r="K129" s="3"/>
      <c r="L129" s="2">
        <v>43400.624537037038</v>
      </c>
      <c r="M129" s="2">
        <v>43400.630694444444</v>
      </c>
      <c r="N129" s="3" t="s">
        <v>19</v>
      </c>
      <c r="O129" s="3" t="s">
        <v>20</v>
      </c>
      <c r="P129" s="3" t="s">
        <v>46</v>
      </c>
      <c r="Q129" s="3" t="s">
        <v>47</v>
      </c>
      <c r="R129" s="2">
        <v>43400.626099537039</v>
      </c>
      <c r="S129" s="2">
        <v>43400.626099537039</v>
      </c>
      <c r="T129" s="2">
        <v>43400.637233796297</v>
      </c>
      <c r="U129" s="2">
        <v>43400.637233796297</v>
      </c>
      <c r="V129" s="3"/>
      <c r="W129" s="8">
        <f t="shared" si="32"/>
        <v>43400.621979166666</v>
      </c>
      <c r="X129" s="9">
        <f t="shared" si="33"/>
        <v>6.1574074061354622E-3</v>
      </c>
      <c r="Y129" s="9">
        <f t="shared" si="34"/>
        <v>6.1574074061354622E-3</v>
      </c>
      <c r="Z129" s="10"/>
      <c r="AA129" s="10">
        <f t="shared" si="35"/>
        <v>0</v>
      </c>
      <c r="AB129" s="10">
        <f t="shared" si="36"/>
        <v>2.5578703716746531E-3</v>
      </c>
      <c r="AC129" s="10"/>
      <c r="AD129" s="10"/>
      <c r="AE129" s="71">
        <f t="shared" si="29"/>
        <v>43400.621527777781</v>
      </c>
      <c r="AF129" s="71">
        <f t="shared" si="30"/>
        <v>43400.630555555559</v>
      </c>
      <c r="AG129" s="26" t="str">
        <f t="shared" si="31"/>
        <v>43400.621527777843400.6305555556</v>
      </c>
      <c r="AH129" s="26" t="e">
        <f>VLOOKUP(AG129,simple_survey!$M$841:$N$1083,2,FALSE)</f>
        <v>#N/A</v>
      </c>
    </row>
    <row r="130" spans="1:34" s="7" customFormat="1" hidden="1" x14ac:dyDescent="0.4">
      <c r="A130" s="16" t="str">
        <f t="shared" si="37"/>
        <v>-</v>
      </c>
      <c r="B130" s="16" t="str">
        <f t="shared" si="38"/>
        <v>-</v>
      </c>
      <c r="C130" s="7">
        <v>14</v>
      </c>
      <c r="D130" s="2">
        <v>43400.622615740744</v>
      </c>
      <c r="E130" s="3">
        <v>7006</v>
      </c>
      <c r="F130" s="3" t="s">
        <v>18</v>
      </c>
      <c r="G130" s="3">
        <v>1882</v>
      </c>
      <c r="H130" s="3">
        <v>990</v>
      </c>
      <c r="I130" s="3">
        <v>6</v>
      </c>
      <c r="J130" s="3">
        <v>1</v>
      </c>
      <c r="K130" s="3"/>
      <c r="L130" s="2">
        <v>43400.625497685185</v>
      </c>
      <c r="M130" s="2">
        <v>43400.629618055558</v>
      </c>
      <c r="N130" s="3" t="s">
        <v>63</v>
      </c>
      <c r="O130" s="3" t="s">
        <v>64</v>
      </c>
      <c r="P130" s="3" t="s">
        <v>37</v>
      </c>
      <c r="Q130" s="3" t="s">
        <v>38</v>
      </c>
      <c r="R130" s="2">
        <v>43400.629629629628</v>
      </c>
      <c r="S130" s="2">
        <v>43400.629629629628</v>
      </c>
      <c r="T130" s="2">
        <v>43400.636342592596</v>
      </c>
      <c r="U130" s="2">
        <v>43400.636342592596</v>
      </c>
      <c r="V130" s="3"/>
      <c r="W130" s="8">
        <f t="shared" si="32"/>
        <v>43400.622615740744</v>
      </c>
      <c r="X130" s="9">
        <f t="shared" si="33"/>
        <v>4.1203703731298447E-3</v>
      </c>
      <c r="Y130" s="9">
        <f t="shared" si="34"/>
        <v>4.1203703731298447E-3</v>
      </c>
      <c r="Z130" s="10"/>
      <c r="AA130" s="10">
        <f t="shared" si="35"/>
        <v>0</v>
      </c>
      <c r="AB130" s="10">
        <f t="shared" si="36"/>
        <v>2.8819444414693862E-3</v>
      </c>
      <c r="AC130" s="10"/>
      <c r="AD130" s="10"/>
      <c r="AE130" s="71">
        <f t="shared" si="29"/>
        <v>43400.62222222222</v>
      </c>
      <c r="AF130" s="71">
        <f t="shared" si="30"/>
        <v>43400.629166666666</v>
      </c>
      <c r="AG130" s="26" t="str">
        <f t="shared" si="31"/>
        <v>43400.622222222243400.6291666667</v>
      </c>
      <c r="AH130" s="26" t="str">
        <f>VLOOKUP(AG130,simple_survey!$M$841:$N$1083,2,FALSE)</f>
        <v>肯定的</v>
      </c>
    </row>
    <row r="131" spans="1:34" s="7" customFormat="1" hidden="1" x14ac:dyDescent="0.4">
      <c r="A131" s="16" t="str">
        <f t="shared" si="37"/>
        <v>-</v>
      </c>
      <c r="B131" s="16" t="str">
        <f t="shared" si="38"/>
        <v>-</v>
      </c>
      <c r="C131" s="7">
        <v>14</v>
      </c>
      <c r="D131" s="2">
        <v>43400.623194444444</v>
      </c>
      <c r="E131" s="3">
        <v>7007</v>
      </c>
      <c r="F131" s="3" t="s">
        <v>93</v>
      </c>
      <c r="G131" s="3">
        <v>0</v>
      </c>
      <c r="H131" s="3">
        <v>324</v>
      </c>
      <c r="I131" s="3">
        <v>9</v>
      </c>
      <c r="J131" s="3">
        <v>2</v>
      </c>
      <c r="K131" s="3"/>
      <c r="L131" s="2">
        <v>43400.626932870371</v>
      </c>
      <c r="M131" s="2">
        <v>43400.631284722222</v>
      </c>
      <c r="N131" s="3" t="s">
        <v>46</v>
      </c>
      <c r="O131" s="3" t="s">
        <v>47</v>
      </c>
      <c r="P131" s="3" t="s">
        <v>19</v>
      </c>
      <c r="Q131" s="3" t="s">
        <v>20</v>
      </c>
      <c r="R131" s="2">
        <v>43400.627696759257</v>
      </c>
      <c r="S131" s="2">
        <v>43400.627696759257</v>
      </c>
      <c r="T131" s="2">
        <v>43400.635798611111</v>
      </c>
      <c r="U131" s="2">
        <v>43400.635798611111</v>
      </c>
      <c r="V131" s="3"/>
      <c r="W131" s="8">
        <f t="shared" si="32"/>
        <v>43400.623194444444</v>
      </c>
      <c r="X131" s="9">
        <f t="shared" si="33"/>
        <v>4.3518518505152315E-3</v>
      </c>
      <c r="Y131" s="9">
        <f t="shared" si="34"/>
        <v>8.703703701030463E-3</v>
      </c>
      <c r="Z131" s="10"/>
      <c r="AA131" s="10">
        <f t="shared" si="35"/>
        <v>0</v>
      </c>
      <c r="AB131" s="10">
        <f t="shared" si="36"/>
        <v>3.7384259267128073E-3</v>
      </c>
      <c r="AC131" s="10"/>
      <c r="AD131" s="10"/>
      <c r="AE131" s="71">
        <f t="shared" ref="AE131:AE194" si="39">INT(D131*1440)/1440</f>
        <v>43400.622916666667</v>
      </c>
      <c r="AF131" s="71">
        <f t="shared" ref="AF131:AF194" si="40">INT(M131*1440)/1440</f>
        <v>43400.631249999999</v>
      </c>
      <c r="AG131" s="26" t="str">
        <f t="shared" ref="AG131:AG194" si="41">CONCATENATE(AE131,AF131)</f>
        <v>43400.622916666743400.63125</v>
      </c>
      <c r="AH131" s="26" t="e">
        <f>VLOOKUP(AG131,simple_survey!$M$841:$N$1083,2,FALSE)</f>
        <v>#N/A</v>
      </c>
    </row>
    <row r="132" spans="1:34" s="7" customFormat="1" hidden="1" x14ac:dyDescent="0.4">
      <c r="A132" s="16" t="str">
        <f t="shared" si="37"/>
        <v>-</v>
      </c>
      <c r="B132" s="16" t="str">
        <f t="shared" si="38"/>
        <v>-</v>
      </c>
      <c r="C132" s="7">
        <v>14</v>
      </c>
      <c r="D132" s="2">
        <v>43400.624097222222</v>
      </c>
      <c r="E132" s="3">
        <v>7008</v>
      </c>
      <c r="F132" s="3" t="s">
        <v>94</v>
      </c>
      <c r="G132" s="3">
        <v>0</v>
      </c>
      <c r="H132" s="3">
        <v>367</v>
      </c>
      <c r="I132" s="3">
        <v>8</v>
      </c>
      <c r="J132" s="3">
        <v>2</v>
      </c>
      <c r="K132" s="3"/>
      <c r="L132" s="2">
        <v>43400.625821759262</v>
      </c>
      <c r="M132" s="2">
        <v>43400.635648148149</v>
      </c>
      <c r="N132" s="3" t="s">
        <v>80</v>
      </c>
      <c r="O132" s="3" t="s">
        <v>81</v>
      </c>
      <c r="P132" s="3" t="s">
        <v>19</v>
      </c>
      <c r="Q132" s="3" t="s">
        <v>20</v>
      </c>
      <c r="R132" s="2">
        <v>43400.625277777777</v>
      </c>
      <c r="S132" s="2">
        <v>43400.625277777777</v>
      </c>
      <c r="T132" s="2">
        <v>43400.634016203701</v>
      </c>
      <c r="U132" s="2">
        <v>43400.639247685183</v>
      </c>
      <c r="V132" s="3"/>
      <c r="W132" s="8">
        <f t="shared" si="32"/>
        <v>43400.624097222222</v>
      </c>
      <c r="X132" s="9">
        <f t="shared" si="33"/>
        <v>9.8263888867222704E-3</v>
      </c>
      <c r="Y132" s="9">
        <f t="shared" si="34"/>
        <v>1.9652777773444541E-2</v>
      </c>
      <c r="Z132" s="10"/>
      <c r="AA132" s="10">
        <f t="shared" si="35"/>
        <v>5.4398148495238274E-4</v>
      </c>
      <c r="AB132" s="10">
        <f t="shared" si="36"/>
        <v>1.7245370399905369E-3</v>
      </c>
      <c r="AC132" s="10"/>
      <c r="AD132" s="10"/>
      <c r="AE132" s="71">
        <f t="shared" si="39"/>
        <v>43400.623611111114</v>
      </c>
      <c r="AF132" s="71">
        <f t="shared" si="40"/>
        <v>43400.635416666664</v>
      </c>
      <c r="AG132" s="26" t="str">
        <f t="shared" si="41"/>
        <v>43400.623611111143400.6354166667</v>
      </c>
      <c r="AH132" s="26" t="e">
        <f>VLOOKUP(AG132,simple_survey!$M$841:$N$1083,2,FALSE)</f>
        <v>#N/A</v>
      </c>
    </row>
    <row r="133" spans="1:34" s="7" customFormat="1" hidden="1" x14ac:dyDescent="0.4">
      <c r="A133" s="16" t="str">
        <f t="shared" si="37"/>
        <v>-</v>
      </c>
      <c r="B133" s="16" t="str">
        <f t="shared" si="38"/>
        <v>-</v>
      </c>
      <c r="C133" s="7">
        <v>14</v>
      </c>
      <c r="D133" s="2">
        <v>43400.624675925923</v>
      </c>
      <c r="E133" s="3">
        <v>7009</v>
      </c>
      <c r="F133" s="3" t="s">
        <v>18</v>
      </c>
      <c r="G133" s="3">
        <v>1888</v>
      </c>
      <c r="H133" s="3">
        <v>539</v>
      </c>
      <c r="I133" s="3">
        <v>8</v>
      </c>
      <c r="J133" s="3">
        <v>1</v>
      </c>
      <c r="K133" s="3"/>
      <c r="L133" s="2">
        <v>43400.631527777776</v>
      </c>
      <c r="M133" s="2">
        <v>43400.642476851855</v>
      </c>
      <c r="N133" s="3" t="s">
        <v>27</v>
      </c>
      <c r="O133" s="3" t="s">
        <v>28</v>
      </c>
      <c r="P133" s="3" t="s">
        <v>29</v>
      </c>
      <c r="Q133" s="3" t="s">
        <v>30</v>
      </c>
      <c r="R133" s="2">
        <v>43400.631874999999</v>
      </c>
      <c r="S133" s="2">
        <v>43400.632314814815</v>
      </c>
      <c r="T133" s="2">
        <v>43400.644861111112</v>
      </c>
      <c r="U133" s="2">
        <v>43400.648460648146</v>
      </c>
      <c r="V133" s="3"/>
      <c r="W133" s="8">
        <f t="shared" si="32"/>
        <v>43400.624675925923</v>
      </c>
      <c r="X133" s="9">
        <f t="shared" si="33"/>
        <v>1.0949074079690035E-2</v>
      </c>
      <c r="Y133" s="9">
        <f t="shared" si="34"/>
        <v>1.0949074079690035E-2</v>
      </c>
      <c r="Z133" s="10"/>
      <c r="AA133" s="10">
        <f t="shared" si="35"/>
        <v>0</v>
      </c>
      <c r="AB133" s="10">
        <f t="shared" si="36"/>
        <v>6.8518518528435379E-3</v>
      </c>
      <c r="AC133" s="10"/>
      <c r="AD133" s="10"/>
      <c r="AE133" s="71">
        <f t="shared" si="39"/>
        <v>43400.624305555553</v>
      </c>
      <c r="AF133" s="71">
        <f t="shared" si="40"/>
        <v>43400.642361111109</v>
      </c>
      <c r="AG133" s="26" t="str">
        <f t="shared" si="41"/>
        <v>43400.624305555643400.6423611111</v>
      </c>
      <c r="AH133" s="26" t="e">
        <f>VLOOKUP(AG133,simple_survey!$M$841:$N$1083,2,FALSE)</f>
        <v>#N/A</v>
      </c>
    </row>
    <row r="134" spans="1:34" s="7" customFormat="1" hidden="1" x14ac:dyDescent="0.4">
      <c r="A134" s="16" t="str">
        <f t="shared" ref="A134:A139" si="42">IF(V134&gt;0, "★", "-")</f>
        <v>-</v>
      </c>
      <c r="B134" s="16" t="str">
        <f t="shared" ref="B134:B139" si="43">IF(K134&gt;0, "☆", "-")</f>
        <v>☆</v>
      </c>
      <c r="C134" s="7">
        <v>14</v>
      </c>
      <c r="D134" s="2">
        <v>43400.586157407408</v>
      </c>
      <c r="E134" s="3">
        <v>6977</v>
      </c>
      <c r="F134" s="3" t="s">
        <v>18</v>
      </c>
      <c r="G134" s="3">
        <v>1888</v>
      </c>
      <c r="H134" s="3">
        <v>695</v>
      </c>
      <c r="I134" s="3">
        <v>7</v>
      </c>
      <c r="J134" s="3">
        <v>1</v>
      </c>
      <c r="K134" s="2">
        <v>43400.586238425924</v>
      </c>
      <c r="L134" s="3"/>
      <c r="M134" s="3"/>
      <c r="N134" s="3" t="s">
        <v>27</v>
      </c>
      <c r="O134" s="3" t="s">
        <v>28</v>
      </c>
      <c r="P134" s="3" t="s">
        <v>29</v>
      </c>
      <c r="Q134" s="3" t="s">
        <v>30</v>
      </c>
      <c r="R134" s="2">
        <v>43400.589108796295</v>
      </c>
      <c r="S134" s="3"/>
      <c r="T134" s="2">
        <v>43400.599537037036</v>
      </c>
      <c r="U134" s="3"/>
      <c r="V134" s="3"/>
      <c r="W134" s="8">
        <f>IF(V134&gt;0,V134,D134)</f>
        <v>43400.586157407408</v>
      </c>
      <c r="X134" s="9">
        <f>M134-L134</f>
        <v>0</v>
      </c>
      <c r="Y134" s="9">
        <f>X134*J134</f>
        <v>0</v>
      </c>
      <c r="Z134" s="10"/>
      <c r="AA134" s="10">
        <f>IF(IF(A134="☆",K134-R134,L134-R134)&lt;0,0,IF(A134="☆",K134-R134,L134-R134))</f>
        <v>0</v>
      </c>
      <c r="AB134" s="10">
        <f>IF(IF(B134="☆",(IF(K134&gt;R134,K134-W134,R134-W134)),L134-W134)&lt;0,0,IF(B134="☆",(IF(K134&gt;R134,K134-W134,R134-W134)),L134-W134))</f>
        <v>2.9513888875953853E-3</v>
      </c>
      <c r="AC134" s="10"/>
      <c r="AD134" s="10"/>
      <c r="AE134" s="71">
        <f t="shared" si="39"/>
        <v>43400.586111111108</v>
      </c>
      <c r="AF134" s="71">
        <f t="shared" si="40"/>
        <v>0</v>
      </c>
      <c r="AG134" s="26" t="str">
        <f t="shared" si="41"/>
        <v>43400.58611111110</v>
      </c>
      <c r="AH134" s="26" t="e">
        <f>VLOOKUP(AG134,simple_survey!$M$841:$N$1083,2,FALSE)</f>
        <v>#N/A</v>
      </c>
    </row>
    <row r="135" spans="1:34" s="7" customFormat="1" hidden="1" x14ac:dyDescent="0.4">
      <c r="A135" s="16" t="str">
        <f t="shared" si="42"/>
        <v>-</v>
      </c>
      <c r="B135" s="16" t="str">
        <f t="shared" si="43"/>
        <v>☆</v>
      </c>
      <c r="C135" s="7">
        <v>14</v>
      </c>
      <c r="D135" s="2">
        <v>43400.605023148149</v>
      </c>
      <c r="E135" s="3">
        <v>6993</v>
      </c>
      <c r="F135" s="3" t="s">
        <v>18</v>
      </c>
      <c r="G135" s="3">
        <v>1603</v>
      </c>
      <c r="H135" s="3">
        <v>1010</v>
      </c>
      <c r="I135" s="3">
        <v>7</v>
      </c>
      <c r="J135" s="3">
        <v>3</v>
      </c>
      <c r="K135" s="2">
        <v>43400.605798611112</v>
      </c>
      <c r="L135" s="3"/>
      <c r="M135" s="3"/>
      <c r="N135" s="3" t="s">
        <v>65</v>
      </c>
      <c r="O135" s="3" t="s">
        <v>66</v>
      </c>
      <c r="P135" s="3" t="s">
        <v>45</v>
      </c>
      <c r="Q135" s="3" t="s">
        <v>92</v>
      </c>
      <c r="R135" s="2">
        <v>43400.607465277775</v>
      </c>
      <c r="S135" s="3"/>
      <c r="T135" s="2">
        <v>43400.620335648149</v>
      </c>
      <c r="U135" s="3"/>
      <c r="V135" s="3"/>
      <c r="W135" s="8">
        <f>IF(V135&gt;0,V135,D135)</f>
        <v>43400.605023148149</v>
      </c>
      <c r="X135" s="9">
        <f>M135-L135</f>
        <v>0</v>
      </c>
      <c r="Y135" s="9">
        <f>X135*J135</f>
        <v>0</v>
      </c>
      <c r="Z135" s="10"/>
      <c r="AA135" s="10">
        <f>IF(IF(A135="☆",K135-R135,L135-R135)&lt;0,0,IF(A135="☆",K135-R135,L135-R135))</f>
        <v>0</v>
      </c>
      <c r="AB135" s="10">
        <f>IF(IF(B135="☆",(IF(K135&gt;R135,K135-W135,R135-W135)),L135-W135)&lt;0,0,IF(B135="☆",(IF(K135&gt;R135,K135-W135,R135-W135)),L135-W135))</f>
        <v>2.4421296257060021E-3</v>
      </c>
      <c r="AC135" s="10"/>
      <c r="AD135" s="10"/>
      <c r="AE135" s="71">
        <f t="shared" si="39"/>
        <v>43400.604861111111</v>
      </c>
      <c r="AF135" s="71">
        <f t="shared" si="40"/>
        <v>0</v>
      </c>
      <c r="AG135" s="26" t="str">
        <f t="shared" si="41"/>
        <v>43400.60486111110</v>
      </c>
      <c r="AH135" s="26" t="e">
        <f>VLOOKUP(AG135,simple_survey!$M$841:$N$1083,2,FALSE)</f>
        <v>#N/A</v>
      </c>
    </row>
    <row r="136" spans="1:34" s="7" customFormat="1" hidden="1" x14ac:dyDescent="0.4">
      <c r="A136" s="16" t="str">
        <f t="shared" si="42"/>
        <v>-</v>
      </c>
      <c r="B136" s="16" t="str">
        <f t="shared" si="43"/>
        <v>☆</v>
      </c>
      <c r="C136" s="7">
        <v>14</v>
      </c>
      <c r="D136" s="2">
        <v>43400.608101851853</v>
      </c>
      <c r="E136" s="3">
        <v>6996</v>
      </c>
      <c r="F136" s="3" t="s">
        <v>33</v>
      </c>
      <c r="G136" s="3">
        <v>4124</v>
      </c>
      <c r="H136" s="3">
        <v>1170</v>
      </c>
      <c r="I136" s="3">
        <v>8</v>
      </c>
      <c r="J136" s="3">
        <v>1</v>
      </c>
      <c r="K136" s="2">
        <v>43400.608229166668</v>
      </c>
      <c r="L136" s="3"/>
      <c r="M136" s="3"/>
      <c r="N136" s="3" t="s">
        <v>19</v>
      </c>
      <c r="O136" s="3" t="s">
        <v>20</v>
      </c>
      <c r="P136" s="3" t="s">
        <v>61</v>
      </c>
      <c r="Q136" s="3" t="s">
        <v>62</v>
      </c>
      <c r="R136" s="2">
        <v>43400.610914351855</v>
      </c>
      <c r="S136" s="3"/>
      <c r="T136" s="2">
        <v>43400.62</v>
      </c>
      <c r="U136" s="3"/>
      <c r="V136" s="3"/>
      <c r="W136" s="8">
        <f>IF(V136&gt;0,V136,D136)</f>
        <v>43400.608101851853</v>
      </c>
      <c r="X136" s="9">
        <f>M136-L136</f>
        <v>0</v>
      </c>
      <c r="Y136" s="9">
        <f>X136*J136</f>
        <v>0</v>
      </c>
      <c r="Z136" s="10"/>
      <c r="AA136" s="10">
        <f>IF(IF(A136="☆",K136-R136,L136-R136)&lt;0,0,IF(A136="☆",K136-R136,L136-R136))</f>
        <v>0</v>
      </c>
      <c r="AB136" s="10">
        <f>IF(IF(B136="☆",(IF(K136&gt;R136,K136-W136,R136-W136)),L136-W136)&lt;0,0,IF(B136="☆",(IF(K136&gt;R136,K136-W136,R136-W136)),L136-W136))</f>
        <v>2.8125000026193447E-3</v>
      </c>
      <c r="AC136" s="10"/>
      <c r="AD136" s="10"/>
      <c r="AE136" s="71">
        <f t="shared" si="39"/>
        <v>43400.607638888891</v>
      </c>
      <c r="AF136" s="71">
        <f t="shared" si="40"/>
        <v>0</v>
      </c>
      <c r="AG136" s="26" t="str">
        <f t="shared" si="41"/>
        <v>43400.60763888890</v>
      </c>
      <c r="AH136" s="26" t="e">
        <f>VLOOKUP(AG136,simple_survey!$M$841:$N$1083,2,FALSE)</f>
        <v>#N/A</v>
      </c>
    </row>
    <row r="137" spans="1:34" s="12" customFormat="1" hidden="1" x14ac:dyDescent="0.4">
      <c r="A137" s="17" t="str">
        <f t="shared" si="42"/>
        <v>-</v>
      </c>
      <c r="B137" s="17" t="str">
        <f t="shared" si="43"/>
        <v>☆</v>
      </c>
      <c r="C137" s="12">
        <v>14</v>
      </c>
      <c r="D137" s="4">
        <v>43400.624884259261</v>
      </c>
      <c r="E137" s="5">
        <v>7010</v>
      </c>
      <c r="F137" s="5" t="s">
        <v>33</v>
      </c>
      <c r="G137" s="5">
        <v>4190</v>
      </c>
      <c r="H137" s="5">
        <v>896</v>
      </c>
      <c r="I137" s="5">
        <v>8</v>
      </c>
      <c r="J137" s="5">
        <v>1</v>
      </c>
      <c r="K137" s="4">
        <v>43400.630300925928</v>
      </c>
      <c r="L137" s="5"/>
      <c r="M137" s="5"/>
      <c r="N137" s="5" t="s">
        <v>27</v>
      </c>
      <c r="O137" s="5" t="s">
        <v>28</v>
      </c>
      <c r="P137" s="5" t="s">
        <v>74</v>
      </c>
      <c r="Q137" s="5" t="s">
        <v>75</v>
      </c>
      <c r="R137" s="4">
        <v>43400.631874999999</v>
      </c>
      <c r="S137" s="5"/>
      <c r="T137" s="4">
        <v>43400.635439814818</v>
      </c>
      <c r="U137" s="5"/>
      <c r="V137" s="5"/>
      <c r="W137" s="13">
        <f>IF(V137&gt;0,V137,D137)</f>
        <v>43400.624884259261</v>
      </c>
      <c r="X137" s="18">
        <f>M137-L137</f>
        <v>0</v>
      </c>
      <c r="Y137" s="18">
        <f>X137*J137</f>
        <v>0</v>
      </c>
      <c r="Z137" s="19"/>
      <c r="AA137" s="19">
        <f>IF(IF(A137="☆",K137-R137,L137-R137)&lt;0,0,IF(A137="☆",K137-R137,L137-R137))</f>
        <v>0</v>
      </c>
      <c r="AB137" s="19">
        <f>IF(IF(B137="☆",(IF(K137&gt;R137,K137-W137,R137-W137)),L137-W137)&lt;0,0,IF(B137="☆",(IF(K137&gt;R137,K137-W137,R137-W137)),L137-W137))</f>
        <v>6.9907407378195785E-3</v>
      </c>
      <c r="AC137" s="19"/>
      <c r="AD137" s="19"/>
      <c r="AE137" s="71">
        <f t="shared" si="39"/>
        <v>43400.624305555553</v>
      </c>
      <c r="AF137" s="71">
        <f t="shared" si="40"/>
        <v>0</v>
      </c>
      <c r="AG137" s="26" t="str">
        <f t="shared" si="41"/>
        <v>43400.62430555560</v>
      </c>
      <c r="AH137" s="26" t="e">
        <f>VLOOKUP(AG137,simple_survey!$M$841:$N$1083,2,FALSE)</f>
        <v>#N/A</v>
      </c>
    </row>
    <row r="138" spans="1:34" s="23" customFormat="1" x14ac:dyDescent="0.4">
      <c r="A138" s="20" t="str">
        <f t="shared" si="42"/>
        <v>★</v>
      </c>
      <c r="B138" s="20" t="str">
        <f t="shared" si="43"/>
        <v>-</v>
      </c>
      <c r="C138" s="23">
        <v>15</v>
      </c>
      <c r="D138" s="22">
        <v>43400.62804398148</v>
      </c>
      <c r="E138" s="21">
        <v>7011</v>
      </c>
      <c r="F138" s="21" t="s">
        <v>18</v>
      </c>
      <c r="G138" s="21">
        <v>4170</v>
      </c>
      <c r="H138" s="21">
        <v>714</v>
      </c>
      <c r="I138" s="21">
        <v>8</v>
      </c>
      <c r="J138" s="21">
        <v>3</v>
      </c>
      <c r="K138" s="21"/>
      <c r="L138" s="22">
        <v>43400.653391203705</v>
      </c>
      <c r="M138" s="22">
        <v>43400.659560185188</v>
      </c>
      <c r="N138" s="21" t="s">
        <v>63</v>
      </c>
      <c r="O138" s="21" t="s">
        <v>64</v>
      </c>
      <c r="P138" s="21" t="s">
        <v>76</v>
      </c>
      <c r="Q138" s="21" t="s">
        <v>77</v>
      </c>
      <c r="R138" s="22">
        <v>43400.652858796297</v>
      </c>
      <c r="S138" s="22">
        <v>43400.652858796297</v>
      </c>
      <c r="T138" s="22">
        <v>43400.66101851852</v>
      </c>
      <c r="U138" s="22">
        <v>43400.661435185182</v>
      </c>
      <c r="V138" s="22">
        <v>43400.648611111108</v>
      </c>
      <c r="W138" s="24">
        <f t="shared" si="32"/>
        <v>43400.648611111108</v>
      </c>
      <c r="X138" s="25">
        <f t="shared" si="33"/>
        <v>6.1689814829151146E-3</v>
      </c>
      <c r="Y138" s="25">
        <f t="shared" si="34"/>
        <v>1.8506944448745344E-2</v>
      </c>
      <c r="Z138" s="26">
        <f>SUM(Y138:Y175)</f>
        <v>0.43663194441614905</v>
      </c>
      <c r="AA138" s="26">
        <f t="shared" si="35"/>
        <v>5.3240740817273036E-4</v>
      </c>
      <c r="AB138" s="26">
        <f t="shared" si="36"/>
        <v>4.7800925967749208E-3</v>
      </c>
      <c r="AC138" s="26">
        <f>AVERAGE(AB138:AB175)</f>
        <v>4.154449589299879E-3</v>
      </c>
      <c r="AD138" s="26">
        <f>MEDIAN(AB138:AB175)</f>
        <v>3.5763888881774619E-3</v>
      </c>
      <c r="AE138" s="71">
        <f t="shared" si="39"/>
        <v>43400.62777777778</v>
      </c>
      <c r="AF138" s="71">
        <f t="shared" si="40"/>
        <v>43400.65902777778</v>
      </c>
      <c r="AG138" s="26" t="str">
        <f t="shared" si="41"/>
        <v>43400.627777777843400.6590277778</v>
      </c>
      <c r="AH138" s="26" t="str">
        <f>VLOOKUP(AG138,simple_survey!$M$841:$N$1083,2,FALSE)</f>
        <v>肯定的</v>
      </c>
    </row>
    <row r="139" spans="1:34" s="7" customFormat="1" hidden="1" x14ac:dyDescent="0.4">
      <c r="A139" s="16" t="str">
        <f t="shared" si="42"/>
        <v>-</v>
      </c>
      <c r="B139" s="16" t="str">
        <f t="shared" si="43"/>
        <v>-</v>
      </c>
      <c r="C139" s="7">
        <v>15</v>
      </c>
      <c r="D139" s="2">
        <v>43400.62908564815</v>
      </c>
      <c r="E139" s="3">
        <v>7012</v>
      </c>
      <c r="F139" s="3" t="s">
        <v>33</v>
      </c>
      <c r="G139" s="3">
        <v>1751</v>
      </c>
      <c r="H139" s="3">
        <v>469</v>
      </c>
      <c r="I139" s="3">
        <v>7</v>
      </c>
      <c r="J139" s="3">
        <v>1</v>
      </c>
      <c r="K139" s="3"/>
      <c r="L139" s="2">
        <v>43400.635023148148</v>
      </c>
      <c r="M139" s="2">
        <v>43400.641006944446</v>
      </c>
      <c r="N139" s="3" t="s">
        <v>63</v>
      </c>
      <c r="O139" s="3" t="s">
        <v>64</v>
      </c>
      <c r="P139" s="3" t="s">
        <v>23</v>
      </c>
      <c r="Q139" s="3" t="s">
        <v>24</v>
      </c>
      <c r="R139" s="2">
        <v>43400.636979166666</v>
      </c>
      <c r="S139" s="2">
        <v>43400.636979166666</v>
      </c>
      <c r="T139" s="2">
        <v>43400.641412037039</v>
      </c>
      <c r="U139" s="2">
        <v>43400.642881944441</v>
      </c>
      <c r="V139" s="3"/>
      <c r="W139" s="8">
        <f t="shared" si="32"/>
        <v>43400.62908564815</v>
      </c>
      <c r="X139" s="9">
        <f t="shared" si="33"/>
        <v>5.9837962980964221E-3</v>
      </c>
      <c r="Y139" s="9">
        <f t="shared" si="34"/>
        <v>5.9837962980964221E-3</v>
      </c>
      <c r="AA139" s="10">
        <f t="shared" si="35"/>
        <v>0</v>
      </c>
      <c r="AB139" s="10">
        <f t="shared" si="36"/>
        <v>5.9374999982537702E-3</v>
      </c>
      <c r="AE139" s="71">
        <f t="shared" si="39"/>
        <v>43400.628472222219</v>
      </c>
      <c r="AF139" s="71">
        <f t="shared" si="40"/>
        <v>43400.640972222223</v>
      </c>
      <c r="AG139" s="26" t="str">
        <f t="shared" si="41"/>
        <v>43400.628472222243400.6409722222</v>
      </c>
      <c r="AH139" s="26" t="str">
        <f>VLOOKUP(AG139,simple_survey!$M$841:$N$1083,2,FALSE)</f>
        <v>肯定的</v>
      </c>
    </row>
    <row r="140" spans="1:34" s="7" customFormat="1" hidden="1" x14ac:dyDescent="0.4">
      <c r="A140" s="16" t="str">
        <f t="shared" si="37"/>
        <v>-</v>
      </c>
      <c r="B140" s="16" t="str">
        <f t="shared" si="38"/>
        <v>-</v>
      </c>
      <c r="C140" s="7">
        <v>15</v>
      </c>
      <c r="D140" s="2">
        <v>43400.630879629629</v>
      </c>
      <c r="E140" s="3">
        <v>7013</v>
      </c>
      <c r="F140" s="3" t="s">
        <v>18</v>
      </c>
      <c r="G140" s="3">
        <v>2669</v>
      </c>
      <c r="H140" s="3">
        <v>812</v>
      </c>
      <c r="I140" s="3">
        <v>5</v>
      </c>
      <c r="J140" s="3">
        <v>1</v>
      </c>
      <c r="K140" s="3"/>
      <c r="L140" s="2">
        <v>43400.636122685188</v>
      </c>
      <c r="M140" s="2">
        <v>43400.639999999999</v>
      </c>
      <c r="N140" s="3" t="s">
        <v>65</v>
      </c>
      <c r="O140" s="3" t="s">
        <v>66</v>
      </c>
      <c r="P140" s="3" t="s">
        <v>19</v>
      </c>
      <c r="Q140" s="3" t="s">
        <v>20</v>
      </c>
      <c r="R140" s="2">
        <v>43400.638402777775</v>
      </c>
      <c r="S140" s="2">
        <v>43400.638402777775</v>
      </c>
      <c r="T140" s="2">
        <v>43400.643738425926</v>
      </c>
      <c r="U140" s="2">
        <v>43400.643738425926</v>
      </c>
      <c r="V140" s="3"/>
      <c r="W140" s="8">
        <f t="shared" si="32"/>
        <v>43400.630879629629</v>
      </c>
      <c r="X140" s="9">
        <f t="shared" si="33"/>
        <v>3.8773148116888478E-3</v>
      </c>
      <c r="Y140" s="9">
        <f t="shared" si="34"/>
        <v>3.8773148116888478E-3</v>
      </c>
      <c r="Z140" s="10"/>
      <c r="AA140" s="10">
        <f t="shared" si="35"/>
        <v>0</v>
      </c>
      <c r="AB140" s="10">
        <f t="shared" si="36"/>
        <v>5.2430555588216521E-3</v>
      </c>
      <c r="AC140" s="10"/>
      <c r="AD140" s="10"/>
      <c r="AE140" s="71">
        <f t="shared" si="39"/>
        <v>43400.630555555559</v>
      </c>
      <c r="AF140" s="71">
        <f t="shared" si="40"/>
        <v>43400.63958333333</v>
      </c>
      <c r="AG140" s="26" t="str">
        <f t="shared" si="41"/>
        <v>43400.630555555643400.6395833333</v>
      </c>
      <c r="AH140" s="26" t="e">
        <f>VLOOKUP(AG140,simple_survey!$M$841:$N$1083,2,FALSE)</f>
        <v>#N/A</v>
      </c>
    </row>
    <row r="141" spans="1:34" s="7" customFormat="1" hidden="1" x14ac:dyDescent="0.4">
      <c r="A141" s="16" t="str">
        <f t="shared" si="37"/>
        <v>-</v>
      </c>
      <c r="B141" s="16" t="str">
        <f t="shared" si="38"/>
        <v>-</v>
      </c>
      <c r="C141" s="7">
        <v>15</v>
      </c>
      <c r="D141" s="2">
        <v>43400.630937499998</v>
      </c>
      <c r="E141" s="3">
        <v>7014</v>
      </c>
      <c r="F141" s="3" t="s">
        <v>18</v>
      </c>
      <c r="G141" s="3">
        <v>4190</v>
      </c>
      <c r="H141" s="3">
        <v>492</v>
      </c>
      <c r="I141" s="3">
        <v>2</v>
      </c>
      <c r="J141" s="3">
        <v>1</v>
      </c>
      <c r="K141" s="3"/>
      <c r="L141" s="2">
        <v>43400.633009259262</v>
      </c>
      <c r="M141" s="2">
        <v>43400.63989583333</v>
      </c>
      <c r="N141" s="3" t="s">
        <v>31</v>
      </c>
      <c r="O141" s="3" t="s">
        <v>32</v>
      </c>
      <c r="P141" s="3" t="s">
        <v>27</v>
      </c>
      <c r="Q141" s="3" t="s">
        <v>28</v>
      </c>
      <c r="R141" s="2">
        <v>43400.634675925925</v>
      </c>
      <c r="S141" s="2">
        <v>43400.634675925925</v>
      </c>
      <c r="T141" s="2">
        <v>43400.642650462964</v>
      </c>
      <c r="U141" s="2">
        <v>43400.642650462964</v>
      </c>
      <c r="V141" s="3"/>
      <c r="W141" s="8">
        <f t="shared" si="32"/>
        <v>43400.630937499998</v>
      </c>
      <c r="X141" s="9">
        <f t="shared" si="33"/>
        <v>6.8865740686305799E-3</v>
      </c>
      <c r="Y141" s="9">
        <f t="shared" si="34"/>
        <v>6.8865740686305799E-3</v>
      </c>
      <c r="Z141" s="10"/>
      <c r="AA141" s="10">
        <f t="shared" si="35"/>
        <v>0</v>
      </c>
      <c r="AB141" s="10">
        <f t="shared" si="36"/>
        <v>2.0717592633445747E-3</v>
      </c>
      <c r="AC141" s="10"/>
      <c r="AD141" s="10"/>
      <c r="AE141" s="71">
        <f t="shared" si="39"/>
        <v>43400.630555555559</v>
      </c>
      <c r="AF141" s="71">
        <f t="shared" si="40"/>
        <v>43400.63958333333</v>
      </c>
      <c r="AG141" s="26" t="str">
        <f t="shared" si="41"/>
        <v>43400.630555555643400.6395833333</v>
      </c>
      <c r="AH141" s="26" t="e">
        <f>VLOOKUP(AG141,simple_survey!$M$841:$N$1083,2,FALSE)</f>
        <v>#N/A</v>
      </c>
    </row>
    <row r="142" spans="1:34" s="7" customFormat="1" hidden="1" x14ac:dyDescent="0.4">
      <c r="A142" s="16" t="str">
        <f t="shared" si="37"/>
        <v>-</v>
      </c>
      <c r="B142" s="16" t="str">
        <f t="shared" si="38"/>
        <v>-</v>
      </c>
      <c r="C142" s="7">
        <v>15</v>
      </c>
      <c r="D142" s="2">
        <v>43400.631122685183</v>
      </c>
      <c r="E142" s="3">
        <v>7015</v>
      </c>
      <c r="F142" s="3" t="s">
        <v>18</v>
      </c>
      <c r="G142" s="3">
        <v>1157</v>
      </c>
      <c r="H142" s="3">
        <v>1004</v>
      </c>
      <c r="I142" s="3">
        <v>8</v>
      </c>
      <c r="J142" s="3">
        <v>2</v>
      </c>
      <c r="K142" s="3"/>
      <c r="L142" s="2">
        <v>43400.631828703707</v>
      </c>
      <c r="M142" s="2">
        <v>43400.640162037038</v>
      </c>
      <c r="N142" s="3" t="s">
        <v>27</v>
      </c>
      <c r="O142" s="3" t="s">
        <v>28</v>
      </c>
      <c r="P142" s="3" t="s">
        <v>25</v>
      </c>
      <c r="Q142" s="3" t="s">
        <v>26</v>
      </c>
      <c r="R142" s="2">
        <v>43400.632662037038</v>
      </c>
      <c r="S142" s="2">
        <v>43400.632662037038</v>
      </c>
      <c r="T142" s="2">
        <v>43400.644513888888</v>
      </c>
      <c r="U142" s="2">
        <v>43400.644513888888</v>
      </c>
      <c r="V142" s="3"/>
      <c r="W142" s="8">
        <f t="shared" si="32"/>
        <v>43400.631122685183</v>
      </c>
      <c r="X142" s="9">
        <f t="shared" si="33"/>
        <v>8.333333331393078E-3</v>
      </c>
      <c r="Y142" s="9">
        <f t="shared" si="34"/>
        <v>1.6666666662786156E-2</v>
      </c>
      <c r="Z142" s="10"/>
      <c r="AA142" s="10">
        <f t="shared" si="35"/>
        <v>0</v>
      </c>
      <c r="AB142" s="10">
        <f t="shared" si="36"/>
        <v>7.0601852348772809E-4</v>
      </c>
      <c r="AC142" s="10"/>
      <c r="AD142" s="10"/>
      <c r="AE142" s="71">
        <f t="shared" si="39"/>
        <v>43400.630555555559</v>
      </c>
      <c r="AF142" s="71">
        <f t="shared" si="40"/>
        <v>43400.63958333333</v>
      </c>
      <c r="AG142" s="26" t="str">
        <f t="shared" si="41"/>
        <v>43400.630555555643400.6395833333</v>
      </c>
      <c r="AH142" s="26" t="e">
        <f>VLOOKUP(AG142,simple_survey!$M$841:$N$1083,2,FALSE)</f>
        <v>#N/A</v>
      </c>
    </row>
    <row r="143" spans="1:34" s="7" customFormat="1" hidden="1" x14ac:dyDescent="0.4">
      <c r="A143" s="16" t="str">
        <f t="shared" si="37"/>
        <v>-</v>
      </c>
      <c r="B143" s="16" t="str">
        <f t="shared" si="38"/>
        <v>-</v>
      </c>
      <c r="C143" s="7">
        <v>15</v>
      </c>
      <c r="D143" s="2">
        <v>43400.631157407406</v>
      </c>
      <c r="E143" s="3">
        <v>7016</v>
      </c>
      <c r="F143" s="3" t="s">
        <v>33</v>
      </c>
      <c r="G143" s="3">
        <v>1310</v>
      </c>
      <c r="H143" s="3">
        <v>715</v>
      </c>
      <c r="I143" s="3">
        <v>9</v>
      </c>
      <c r="J143" s="3">
        <v>1</v>
      </c>
      <c r="K143" s="3"/>
      <c r="L143" s="2">
        <v>43400.637777777774</v>
      </c>
      <c r="M143" s="2">
        <v>43400.648460648146</v>
      </c>
      <c r="N143" s="3" t="s">
        <v>37</v>
      </c>
      <c r="O143" s="3" t="s">
        <v>38</v>
      </c>
      <c r="P143" s="3" t="s">
        <v>74</v>
      </c>
      <c r="Q143" s="3" t="s">
        <v>75</v>
      </c>
      <c r="R143" s="2">
        <v>43400.640856481485</v>
      </c>
      <c r="S143" s="2">
        <v>43400.640856481485</v>
      </c>
      <c r="T143" s="2">
        <v>43400.6483912037</v>
      </c>
      <c r="U143" s="2">
        <v>43400.6483912037</v>
      </c>
      <c r="V143" s="3"/>
      <c r="W143" s="8">
        <f t="shared" si="32"/>
        <v>43400.631157407406</v>
      </c>
      <c r="X143" s="9">
        <f t="shared" si="33"/>
        <v>1.0682870371965691E-2</v>
      </c>
      <c r="Y143" s="9">
        <f t="shared" si="34"/>
        <v>1.0682870371965691E-2</v>
      </c>
      <c r="Z143" s="10"/>
      <c r="AA143" s="10">
        <f t="shared" si="35"/>
        <v>0</v>
      </c>
      <c r="AB143" s="10">
        <f t="shared" si="36"/>
        <v>6.6203703681821935E-3</v>
      </c>
      <c r="AC143" s="10"/>
      <c r="AD143" s="10"/>
      <c r="AE143" s="71">
        <f t="shared" si="39"/>
        <v>43400.630555555559</v>
      </c>
      <c r="AF143" s="71">
        <f t="shared" si="40"/>
        <v>43400.647916666669</v>
      </c>
      <c r="AG143" s="26" t="str">
        <f t="shared" si="41"/>
        <v>43400.630555555643400.6479166667</v>
      </c>
      <c r="AH143" s="26" t="e">
        <f>VLOOKUP(AG143,simple_survey!$M$841:$N$1083,2,FALSE)</f>
        <v>#N/A</v>
      </c>
    </row>
    <row r="144" spans="1:34" s="7" customFormat="1" hidden="1" x14ac:dyDescent="0.4">
      <c r="A144" s="16" t="str">
        <f t="shared" si="37"/>
        <v>-</v>
      </c>
      <c r="B144" s="16" t="str">
        <f t="shared" si="38"/>
        <v>-</v>
      </c>
      <c r="C144" s="7">
        <v>15</v>
      </c>
      <c r="D144" s="2">
        <v>43400.636180555557</v>
      </c>
      <c r="E144" s="3">
        <v>7021</v>
      </c>
      <c r="F144" s="3" t="s">
        <v>18</v>
      </c>
      <c r="G144" s="3">
        <v>4132</v>
      </c>
      <c r="H144" s="3">
        <v>759</v>
      </c>
      <c r="I144" s="3">
        <v>10</v>
      </c>
      <c r="J144" s="3">
        <v>3</v>
      </c>
      <c r="K144" s="3"/>
      <c r="L144" s="2">
        <v>43400.642025462963</v>
      </c>
      <c r="M144" s="2">
        <v>43400.650324074071</v>
      </c>
      <c r="N144" s="3" t="s">
        <v>45</v>
      </c>
      <c r="O144" s="3" t="s">
        <v>92</v>
      </c>
      <c r="P144" s="3" t="s">
        <v>31</v>
      </c>
      <c r="Q144" s="3" t="s">
        <v>32</v>
      </c>
      <c r="R144" s="2">
        <v>43400.638703703706</v>
      </c>
      <c r="S144" s="2">
        <v>43400.641909722224</v>
      </c>
      <c r="T144" s="2">
        <v>43400.649502314816</v>
      </c>
      <c r="U144" s="2">
        <v>43400.657650462963</v>
      </c>
      <c r="V144" s="3"/>
      <c r="W144" s="8">
        <f t="shared" si="32"/>
        <v>43400.636180555557</v>
      </c>
      <c r="X144" s="9">
        <f t="shared" si="33"/>
        <v>8.2986111083300784E-3</v>
      </c>
      <c r="Y144" s="9">
        <f t="shared" si="34"/>
        <v>2.4895833324990235E-2</v>
      </c>
      <c r="Z144" s="10"/>
      <c r="AA144" s="10">
        <f t="shared" si="35"/>
        <v>3.3217592572327703E-3</v>
      </c>
      <c r="AB144" s="10">
        <f t="shared" si="36"/>
        <v>5.8449074058444239E-3</v>
      </c>
      <c r="AC144" s="10"/>
      <c r="AD144" s="10"/>
      <c r="AE144" s="71">
        <f t="shared" si="39"/>
        <v>43400.636111111111</v>
      </c>
      <c r="AF144" s="71">
        <f t="shared" si="40"/>
        <v>43400.65</v>
      </c>
      <c r="AG144" s="26" t="str">
        <f t="shared" si="41"/>
        <v>43400.636111111143400.65</v>
      </c>
      <c r="AH144" s="26" t="str">
        <f>VLOOKUP(AG144,simple_survey!$M$841:$N$1083,2,FALSE)</f>
        <v>肯定的</v>
      </c>
    </row>
    <row r="145" spans="1:34" s="7" customFormat="1" hidden="1" x14ac:dyDescent="0.4">
      <c r="A145" s="16" t="str">
        <f t="shared" si="37"/>
        <v>-</v>
      </c>
      <c r="B145" s="16" t="str">
        <f t="shared" si="38"/>
        <v>-</v>
      </c>
      <c r="C145" s="7">
        <v>15</v>
      </c>
      <c r="D145" s="2">
        <v>43400.636192129627</v>
      </c>
      <c r="E145" s="3">
        <v>7022</v>
      </c>
      <c r="F145" s="3" t="s">
        <v>33</v>
      </c>
      <c r="G145" s="3">
        <v>4183</v>
      </c>
      <c r="H145" s="3">
        <v>865</v>
      </c>
      <c r="I145" s="3">
        <v>7</v>
      </c>
      <c r="J145" s="3">
        <v>1</v>
      </c>
      <c r="K145" s="3"/>
      <c r="L145" s="2">
        <v>43400.636307870373</v>
      </c>
      <c r="M145" s="2">
        <v>43400.648518518516</v>
      </c>
      <c r="N145" s="3" t="s">
        <v>63</v>
      </c>
      <c r="O145" s="3" t="s">
        <v>64</v>
      </c>
      <c r="P145" s="3" t="s">
        <v>34</v>
      </c>
      <c r="Q145" s="3" t="s">
        <v>35</v>
      </c>
      <c r="R145" s="2">
        <v>43400.639421296299</v>
      </c>
      <c r="S145" s="2">
        <v>43400.639421296299</v>
      </c>
      <c r="T145" s="2">
        <v>43400.650960648149</v>
      </c>
      <c r="U145" s="2">
        <v>43400.650960648149</v>
      </c>
      <c r="V145" s="3"/>
      <c r="W145" s="8">
        <f t="shared" si="32"/>
        <v>43400.636192129627</v>
      </c>
      <c r="X145" s="9">
        <f t="shared" si="33"/>
        <v>1.2210648143081926E-2</v>
      </c>
      <c r="Y145" s="9">
        <f t="shared" si="34"/>
        <v>1.2210648143081926E-2</v>
      </c>
      <c r="Z145" s="10"/>
      <c r="AA145" s="10">
        <f t="shared" si="35"/>
        <v>0</v>
      </c>
      <c r="AB145" s="10">
        <f t="shared" si="36"/>
        <v>1.1574074596865103E-4</v>
      </c>
      <c r="AC145" s="10"/>
      <c r="AD145" s="10"/>
      <c r="AE145" s="71">
        <f t="shared" si="39"/>
        <v>43400.636111111111</v>
      </c>
      <c r="AF145" s="71">
        <f t="shared" si="40"/>
        <v>43400.647916666669</v>
      </c>
      <c r="AG145" s="26" t="str">
        <f t="shared" si="41"/>
        <v>43400.636111111143400.6479166667</v>
      </c>
      <c r="AH145" s="26" t="str">
        <f>VLOOKUP(AG145,simple_survey!$M$841:$N$1083,2,FALSE)</f>
        <v>肯定的</v>
      </c>
    </row>
    <row r="146" spans="1:34" s="7" customFormat="1" hidden="1" x14ac:dyDescent="0.4">
      <c r="A146" s="16" t="str">
        <f t="shared" si="37"/>
        <v>-</v>
      </c>
      <c r="B146" s="16" t="str">
        <f t="shared" si="38"/>
        <v>-</v>
      </c>
      <c r="C146" s="7">
        <v>15</v>
      </c>
      <c r="D146" s="2">
        <v>43400.63758101852</v>
      </c>
      <c r="E146" s="3">
        <v>7023</v>
      </c>
      <c r="F146" s="3" t="s">
        <v>33</v>
      </c>
      <c r="G146" s="3">
        <v>1789</v>
      </c>
      <c r="H146" s="3">
        <v>1029</v>
      </c>
      <c r="I146" s="3">
        <v>7</v>
      </c>
      <c r="J146" s="3">
        <v>3</v>
      </c>
      <c r="K146" s="3"/>
      <c r="L146" s="2">
        <v>43400.645960648151</v>
      </c>
      <c r="M146" s="2">
        <v>43400.654942129629</v>
      </c>
      <c r="N146" s="3" t="s">
        <v>48</v>
      </c>
      <c r="O146" s="3" t="s">
        <v>49</v>
      </c>
      <c r="P146" s="3" t="s">
        <v>27</v>
      </c>
      <c r="Q146" s="3" t="s">
        <v>28</v>
      </c>
      <c r="R146" s="2">
        <v>43400.644745370373</v>
      </c>
      <c r="S146" s="2">
        <v>43400.644745370373</v>
      </c>
      <c r="T146" s="2">
        <v>43400.655729166669</v>
      </c>
      <c r="U146" s="2">
        <v>43400.655729166669</v>
      </c>
      <c r="V146" s="3"/>
      <c r="W146" s="8">
        <f t="shared" si="32"/>
        <v>43400.63758101852</v>
      </c>
      <c r="X146" s="9">
        <f t="shared" si="33"/>
        <v>8.9814814782585017E-3</v>
      </c>
      <c r="Y146" s="9">
        <f t="shared" si="34"/>
        <v>2.6944444434775505E-2</v>
      </c>
      <c r="Z146" s="10"/>
      <c r="AA146" s="10">
        <f t="shared" si="35"/>
        <v>1.2152777781011537E-3</v>
      </c>
      <c r="AB146" s="10">
        <f t="shared" si="36"/>
        <v>8.3796296312357299E-3</v>
      </c>
      <c r="AC146" s="10"/>
      <c r="AD146" s="10"/>
      <c r="AE146" s="71">
        <f t="shared" si="39"/>
        <v>43400.637499999997</v>
      </c>
      <c r="AF146" s="71">
        <f t="shared" si="40"/>
        <v>43400.654861111114</v>
      </c>
      <c r="AG146" s="26" t="str">
        <f t="shared" si="41"/>
        <v>43400.637543400.6548611111</v>
      </c>
      <c r="AH146" s="26" t="e">
        <f>VLOOKUP(AG146,simple_survey!$M$841:$N$1083,2,FALSE)</f>
        <v>#N/A</v>
      </c>
    </row>
    <row r="147" spans="1:34" s="7" customFormat="1" hidden="1" x14ac:dyDescent="0.4">
      <c r="A147" s="16" t="str">
        <f t="shared" si="37"/>
        <v>-</v>
      </c>
      <c r="B147" s="16" t="str">
        <f t="shared" si="38"/>
        <v>-</v>
      </c>
      <c r="C147" s="7">
        <v>15</v>
      </c>
      <c r="D147" s="2">
        <v>43400.638113425928</v>
      </c>
      <c r="E147" s="3">
        <v>7024</v>
      </c>
      <c r="F147" s="3" t="s">
        <v>18</v>
      </c>
      <c r="G147" s="3">
        <v>4189</v>
      </c>
      <c r="H147" s="3">
        <v>551</v>
      </c>
      <c r="I147" s="3">
        <v>10</v>
      </c>
      <c r="J147" s="3">
        <v>1</v>
      </c>
      <c r="K147" s="3"/>
      <c r="L147" s="2">
        <v>43400.640069444446</v>
      </c>
      <c r="M147" s="2">
        <v>43400.650266203702</v>
      </c>
      <c r="N147" s="3" t="s">
        <v>50</v>
      </c>
      <c r="O147" s="3" t="s">
        <v>51</v>
      </c>
      <c r="P147" s="3" t="s">
        <v>31</v>
      </c>
      <c r="Q147" s="3" t="s">
        <v>32</v>
      </c>
      <c r="R147" s="2">
        <v>43400.640185185184</v>
      </c>
      <c r="S147" s="2">
        <v>43400.640185185184</v>
      </c>
      <c r="T147" s="2">
        <v>43400.653368055559</v>
      </c>
      <c r="U147" s="2">
        <v>43400.653715277775</v>
      </c>
      <c r="V147" s="3"/>
      <c r="W147" s="8">
        <f t="shared" si="32"/>
        <v>43400.638113425928</v>
      </c>
      <c r="X147" s="9">
        <f t="shared" si="33"/>
        <v>1.0196759256359655E-2</v>
      </c>
      <c r="Y147" s="9">
        <f t="shared" si="34"/>
        <v>1.0196759256359655E-2</v>
      </c>
      <c r="Z147" s="10"/>
      <c r="AA147" s="10">
        <f t="shared" si="35"/>
        <v>0</v>
      </c>
      <c r="AB147" s="10">
        <f t="shared" si="36"/>
        <v>1.9560185173759237E-3</v>
      </c>
      <c r="AC147" s="10"/>
      <c r="AD147" s="10"/>
      <c r="AE147" s="71">
        <f t="shared" si="39"/>
        <v>43400.637499999997</v>
      </c>
      <c r="AF147" s="71">
        <f t="shared" si="40"/>
        <v>43400.65</v>
      </c>
      <c r="AG147" s="26" t="str">
        <f t="shared" si="41"/>
        <v>43400.637543400.65</v>
      </c>
      <c r="AH147" s="26" t="e">
        <f>VLOOKUP(AG147,simple_survey!$M$841:$N$1083,2,FALSE)</f>
        <v>#N/A</v>
      </c>
    </row>
    <row r="148" spans="1:34" s="7" customFormat="1" hidden="1" x14ac:dyDescent="0.4">
      <c r="A148" s="16" t="str">
        <f t="shared" si="37"/>
        <v>-</v>
      </c>
      <c r="B148" s="16" t="str">
        <f t="shared" si="38"/>
        <v>-</v>
      </c>
      <c r="C148" s="7">
        <v>15</v>
      </c>
      <c r="D148" s="2">
        <v>43400.638356481482</v>
      </c>
      <c r="E148" s="3">
        <v>7025</v>
      </c>
      <c r="F148" s="3" t="s">
        <v>18</v>
      </c>
      <c r="G148" s="3">
        <v>4193</v>
      </c>
      <c r="H148" s="3">
        <v>462</v>
      </c>
      <c r="I148" s="3">
        <v>10</v>
      </c>
      <c r="J148" s="3">
        <v>1</v>
      </c>
      <c r="K148" s="3"/>
      <c r="L148" s="2">
        <v>43400.640127314815</v>
      </c>
      <c r="M148" s="2">
        <v>43400.650208333333</v>
      </c>
      <c r="N148" s="3" t="s">
        <v>50</v>
      </c>
      <c r="O148" s="3" t="s">
        <v>51</v>
      </c>
      <c r="P148" s="3" t="s">
        <v>31</v>
      </c>
      <c r="Q148" s="3" t="s">
        <v>32</v>
      </c>
      <c r="R148" s="2">
        <v>43400.639756944445</v>
      </c>
      <c r="S148" s="2">
        <v>43400.639756944445</v>
      </c>
      <c r="T148" s="2">
        <v>43400.653368055559</v>
      </c>
      <c r="U148" s="2">
        <v>43400.653368055559</v>
      </c>
      <c r="V148" s="3"/>
      <c r="W148" s="8">
        <f t="shared" si="32"/>
        <v>43400.638356481482</v>
      </c>
      <c r="X148" s="9">
        <f t="shared" si="33"/>
        <v>1.0081018517666962E-2</v>
      </c>
      <c r="Y148" s="9">
        <f t="shared" si="34"/>
        <v>1.0081018517666962E-2</v>
      </c>
      <c r="Z148" s="10"/>
      <c r="AA148" s="10">
        <f t="shared" si="35"/>
        <v>3.7037036963738501E-4</v>
      </c>
      <c r="AB148" s="10">
        <f t="shared" si="36"/>
        <v>1.7708333325572312E-3</v>
      </c>
      <c r="AC148" s="10"/>
      <c r="AD148" s="10"/>
      <c r="AE148" s="71">
        <f t="shared" si="39"/>
        <v>43400.638194444444</v>
      </c>
      <c r="AF148" s="71">
        <f t="shared" si="40"/>
        <v>43400.65</v>
      </c>
      <c r="AG148" s="26" t="str">
        <f t="shared" si="41"/>
        <v>43400.638194444443400.65</v>
      </c>
      <c r="AH148" s="26" t="e">
        <f>VLOOKUP(AG148,simple_survey!$M$841:$N$1083,2,FALSE)</f>
        <v>#N/A</v>
      </c>
    </row>
    <row r="149" spans="1:34" s="7" customFormat="1" hidden="1" x14ac:dyDescent="0.4">
      <c r="A149" s="16" t="str">
        <f>IF(V149&gt;0, "★", "-")</f>
        <v>-</v>
      </c>
      <c r="B149" s="16" t="str">
        <f>IF(K149&gt;0, "☆", "-")</f>
        <v>-</v>
      </c>
      <c r="C149" s="7">
        <v>15</v>
      </c>
      <c r="D149" s="2">
        <v>43400.638425925928</v>
      </c>
      <c r="E149" s="3">
        <v>7026</v>
      </c>
      <c r="F149" s="3" t="s">
        <v>33</v>
      </c>
      <c r="G149" s="3">
        <v>4146</v>
      </c>
      <c r="H149" s="3">
        <v>1161</v>
      </c>
      <c r="I149" s="3">
        <v>9</v>
      </c>
      <c r="J149" s="3">
        <v>2</v>
      </c>
      <c r="K149" s="3"/>
      <c r="L149" s="2">
        <v>43400.644201388888</v>
      </c>
      <c r="M149" s="2">
        <v>43400.656145833331</v>
      </c>
      <c r="N149" s="3" t="s">
        <v>31</v>
      </c>
      <c r="O149" s="3" t="s">
        <v>32</v>
      </c>
      <c r="P149" s="3" t="s">
        <v>55</v>
      </c>
      <c r="Q149" s="3" t="s">
        <v>56</v>
      </c>
      <c r="R149" s="2">
        <v>43400.64271990741</v>
      </c>
      <c r="S149" s="2">
        <v>43400.64271990741</v>
      </c>
      <c r="T149" s="2">
        <v>43400.657222222224</v>
      </c>
      <c r="U149" s="2">
        <v>43400.657222222224</v>
      </c>
      <c r="V149" s="3"/>
      <c r="W149" s="8">
        <f t="shared" si="32"/>
        <v>43400.638425925928</v>
      </c>
      <c r="X149" s="9">
        <f t="shared" si="33"/>
        <v>1.1944444442633539E-2</v>
      </c>
      <c r="Y149" s="9">
        <f t="shared" si="34"/>
        <v>2.3888888885267079E-2</v>
      </c>
      <c r="Z149" s="10"/>
      <c r="AA149" s="10">
        <f t="shared" si="35"/>
        <v>1.48148147854954E-3</v>
      </c>
      <c r="AB149" s="10">
        <f t="shared" si="36"/>
        <v>5.7754629597184248E-3</v>
      </c>
      <c r="AC149" s="10"/>
      <c r="AD149" s="10"/>
      <c r="AE149" s="71">
        <f t="shared" si="39"/>
        <v>43400.638194444444</v>
      </c>
      <c r="AF149" s="71">
        <f t="shared" si="40"/>
        <v>43400.655555555553</v>
      </c>
      <c r="AG149" s="26" t="str">
        <f t="shared" si="41"/>
        <v>43400.638194444443400.6555555556</v>
      </c>
      <c r="AH149" s="26" t="str">
        <f>VLOOKUP(AG149,simple_survey!$M$841:$N$1083,2,FALSE)</f>
        <v>肯定的</v>
      </c>
    </row>
    <row r="150" spans="1:34" s="7" customFormat="1" hidden="1" x14ac:dyDescent="0.4">
      <c r="A150" s="16" t="str">
        <f>IF(V150&gt;0, "★", "-")</f>
        <v>-</v>
      </c>
      <c r="B150" s="16" t="str">
        <f>IF(K150&gt;0, "☆", "-")</f>
        <v>-</v>
      </c>
      <c r="C150" s="7">
        <v>15</v>
      </c>
      <c r="D150" s="2">
        <v>43400.641597222224</v>
      </c>
      <c r="E150" s="3">
        <v>7027</v>
      </c>
      <c r="F150" s="3" t="s">
        <v>18</v>
      </c>
      <c r="G150" s="3">
        <v>4196</v>
      </c>
      <c r="H150" s="3">
        <v>381</v>
      </c>
      <c r="I150" s="3">
        <v>10</v>
      </c>
      <c r="J150" s="3">
        <v>1</v>
      </c>
      <c r="K150" s="3"/>
      <c r="L150" s="2">
        <v>43400.645173611112</v>
      </c>
      <c r="M150" s="2">
        <v>43400.650150462963</v>
      </c>
      <c r="N150" s="3" t="s">
        <v>41</v>
      </c>
      <c r="O150" s="3" t="s">
        <v>42</v>
      </c>
      <c r="P150" s="3" t="s">
        <v>31</v>
      </c>
      <c r="Q150" s="3" t="s">
        <v>32</v>
      </c>
      <c r="R150" s="2">
        <v>43400.646793981483</v>
      </c>
      <c r="S150" s="2">
        <v>43400.646793981483</v>
      </c>
      <c r="T150" s="2">
        <v>43400.655914351853</v>
      </c>
      <c r="U150" s="2">
        <v>43400.655914351853</v>
      </c>
      <c r="V150" s="3"/>
      <c r="W150" s="8">
        <f t="shared" si="32"/>
        <v>43400.641597222224</v>
      </c>
      <c r="X150" s="9">
        <f t="shared" si="33"/>
        <v>4.9768518510973081E-3</v>
      </c>
      <c r="Y150" s="9">
        <f t="shared" si="34"/>
        <v>4.9768518510973081E-3</v>
      </c>
      <c r="Z150" s="10"/>
      <c r="AA150" s="10">
        <f t="shared" si="35"/>
        <v>0</v>
      </c>
      <c r="AB150" s="10">
        <f t="shared" si="36"/>
        <v>3.5763888881774619E-3</v>
      </c>
      <c r="AC150" s="10"/>
      <c r="AD150" s="10"/>
      <c r="AE150" s="71">
        <f t="shared" si="39"/>
        <v>43400.640972222223</v>
      </c>
      <c r="AF150" s="71">
        <f t="shared" si="40"/>
        <v>43400.65</v>
      </c>
      <c r="AG150" s="26" t="str">
        <f t="shared" si="41"/>
        <v>43400.640972222243400.65</v>
      </c>
      <c r="AH150" s="26" t="str">
        <f>VLOOKUP(AG150,simple_survey!$M$841:$N$1083,2,FALSE)</f>
        <v>肯定的</v>
      </c>
    </row>
    <row r="151" spans="1:34" s="7" customFormat="1" hidden="1" x14ac:dyDescent="0.4">
      <c r="A151" s="16" t="str">
        <f>IF(V151&gt;0, "★", "-")</f>
        <v>-</v>
      </c>
      <c r="B151" s="16" t="str">
        <f>IF(K151&gt;0, "☆", "-")</f>
        <v>-</v>
      </c>
      <c r="C151" s="7">
        <v>15</v>
      </c>
      <c r="D151" s="2">
        <v>43400.643483796295</v>
      </c>
      <c r="E151" s="3">
        <v>7028</v>
      </c>
      <c r="F151" s="3" t="s">
        <v>33</v>
      </c>
      <c r="G151" s="3">
        <v>1751</v>
      </c>
      <c r="H151" s="3">
        <v>1094</v>
      </c>
      <c r="I151" s="3">
        <v>8</v>
      </c>
      <c r="J151" s="3">
        <v>1</v>
      </c>
      <c r="K151" s="3"/>
      <c r="L151" s="2">
        <v>43400.648148148146</v>
      </c>
      <c r="M151" s="2">
        <v>43400.655358796299</v>
      </c>
      <c r="N151" s="3" t="s">
        <v>23</v>
      </c>
      <c r="O151" s="3" t="s">
        <v>24</v>
      </c>
      <c r="P151" s="3" t="s">
        <v>65</v>
      </c>
      <c r="Q151" s="3" t="s">
        <v>66</v>
      </c>
      <c r="R151" s="2">
        <v>43400.646597222221</v>
      </c>
      <c r="S151" s="2">
        <v>43400.646597222221</v>
      </c>
      <c r="T151" s="2">
        <v>43400.655844907407</v>
      </c>
      <c r="U151" s="2">
        <v>43400.655844907407</v>
      </c>
      <c r="V151" s="3"/>
      <c r="W151" s="8">
        <f t="shared" si="32"/>
        <v>43400.643483796295</v>
      </c>
      <c r="X151" s="9">
        <f t="shared" si="33"/>
        <v>7.2106481529772282E-3</v>
      </c>
      <c r="Y151" s="9">
        <f t="shared" si="34"/>
        <v>7.2106481529772282E-3</v>
      </c>
      <c r="Z151" s="10"/>
      <c r="AA151" s="10">
        <f t="shared" si="35"/>
        <v>1.5509259246755391E-3</v>
      </c>
      <c r="AB151" s="10">
        <f t="shared" si="36"/>
        <v>4.6643518508062698E-3</v>
      </c>
      <c r="AC151" s="10"/>
      <c r="AD151" s="10"/>
      <c r="AE151" s="71">
        <f t="shared" si="39"/>
        <v>43400.643055555556</v>
      </c>
      <c r="AF151" s="71">
        <f t="shared" si="40"/>
        <v>43400.654861111114</v>
      </c>
      <c r="AG151" s="26" t="str">
        <f t="shared" si="41"/>
        <v>43400.643055555643400.6548611111</v>
      </c>
      <c r="AH151" s="26" t="str">
        <f>VLOOKUP(AG151,simple_survey!$M$841:$N$1083,2,FALSE)</f>
        <v>肯定的</v>
      </c>
    </row>
    <row r="152" spans="1:34" s="7" customFormat="1" hidden="1" x14ac:dyDescent="0.4">
      <c r="A152" s="16" t="str">
        <f t="shared" si="37"/>
        <v>-</v>
      </c>
      <c r="B152" s="16" t="str">
        <f t="shared" si="38"/>
        <v>-</v>
      </c>
      <c r="C152" s="7">
        <v>15</v>
      </c>
      <c r="D152" s="2">
        <v>43400.643541666665</v>
      </c>
      <c r="E152" s="3">
        <v>7029</v>
      </c>
      <c r="F152" s="3" t="s">
        <v>94</v>
      </c>
      <c r="G152" s="3">
        <v>0</v>
      </c>
      <c r="H152" s="3">
        <v>1140</v>
      </c>
      <c r="I152" s="3">
        <v>6</v>
      </c>
      <c r="J152" s="3">
        <v>2</v>
      </c>
      <c r="K152" s="3"/>
      <c r="L152" s="2">
        <v>43400.645578703705</v>
      </c>
      <c r="M152" s="2">
        <v>43400.653136574074</v>
      </c>
      <c r="N152" s="3" t="s">
        <v>31</v>
      </c>
      <c r="O152" s="3" t="s">
        <v>32</v>
      </c>
      <c r="P152" s="3" t="s">
        <v>50</v>
      </c>
      <c r="Q152" s="3" t="s">
        <v>51</v>
      </c>
      <c r="R152" s="2">
        <v>43400.647905092592</v>
      </c>
      <c r="S152" s="2">
        <v>43400.647905092592</v>
      </c>
      <c r="T152" s="2">
        <v>43400.654918981483</v>
      </c>
      <c r="U152" s="2">
        <v>43400.654918981483</v>
      </c>
      <c r="V152" s="3"/>
      <c r="W152" s="8">
        <f t="shared" si="32"/>
        <v>43400.643541666665</v>
      </c>
      <c r="X152" s="9">
        <f t="shared" si="33"/>
        <v>7.5578703690553084E-3</v>
      </c>
      <c r="Y152" s="9">
        <f t="shared" si="34"/>
        <v>1.5115740738110617E-2</v>
      </c>
      <c r="Z152" s="10"/>
      <c r="AA152" s="10">
        <f t="shared" si="35"/>
        <v>0</v>
      </c>
      <c r="AB152" s="10">
        <f t="shared" si="36"/>
        <v>2.0370370402815752E-3</v>
      </c>
      <c r="AC152" s="10"/>
      <c r="AD152" s="10"/>
      <c r="AE152" s="71">
        <f t="shared" si="39"/>
        <v>43400.643055555556</v>
      </c>
      <c r="AF152" s="71">
        <f t="shared" si="40"/>
        <v>43400.652777777781</v>
      </c>
      <c r="AG152" s="26" t="str">
        <f t="shared" si="41"/>
        <v>43400.643055555643400.6527777778</v>
      </c>
      <c r="AH152" s="26" t="str">
        <f>VLOOKUP(AG152,simple_survey!$M$841:$N$1083,2,FALSE)</f>
        <v>肯定的</v>
      </c>
    </row>
    <row r="153" spans="1:34" s="7" customFormat="1" hidden="1" x14ac:dyDescent="0.4">
      <c r="A153" s="16" t="str">
        <f t="shared" si="37"/>
        <v>-</v>
      </c>
      <c r="B153" s="16" t="str">
        <f t="shared" si="38"/>
        <v>-</v>
      </c>
      <c r="C153" s="7">
        <v>15</v>
      </c>
      <c r="D153" s="2">
        <v>43400.648055555554</v>
      </c>
      <c r="E153" s="3">
        <v>7031</v>
      </c>
      <c r="F153" s="3" t="s">
        <v>93</v>
      </c>
      <c r="G153" s="3">
        <v>0</v>
      </c>
      <c r="H153" s="3">
        <v>488</v>
      </c>
      <c r="I153" s="3">
        <v>1</v>
      </c>
      <c r="J153" s="3">
        <v>2</v>
      </c>
      <c r="K153" s="3"/>
      <c r="L153" s="2">
        <v>43400.652719907404</v>
      </c>
      <c r="M153" s="2">
        <v>43400.663599537038</v>
      </c>
      <c r="N153" s="3" t="s">
        <v>34</v>
      </c>
      <c r="O153" s="3" t="s">
        <v>35</v>
      </c>
      <c r="P153" s="3" t="s">
        <v>23</v>
      </c>
      <c r="Q153" s="3" t="s">
        <v>24</v>
      </c>
      <c r="R153" s="2">
        <v>43400.652939814812</v>
      </c>
      <c r="S153" s="2">
        <v>43400.652939814812</v>
      </c>
      <c r="T153" s="2">
        <v>43400.661921296298</v>
      </c>
      <c r="U153" s="2">
        <v>43400.661921296298</v>
      </c>
      <c r="V153" s="3"/>
      <c r="W153" s="8">
        <f t="shared" si="32"/>
        <v>43400.648055555554</v>
      </c>
      <c r="X153" s="9">
        <f t="shared" si="33"/>
        <v>1.0879629633564036E-2</v>
      </c>
      <c r="Y153" s="9">
        <f t="shared" si="34"/>
        <v>2.1759259267128073E-2</v>
      </c>
      <c r="Z153" s="10"/>
      <c r="AA153" s="10">
        <f t="shared" si="35"/>
        <v>0</v>
      </c>
      <c r="AB153" s="10">
        <f t="shared" si="36"/>
        <v>4.6643518508062698E-3</v>
      </c>
      <c r="AC153" s="10"/>
      <c r="AD153" s="10"/>
      <c r="AE153" s="71">
        <f t="shared" si="39"/>
        <v>43400.647916666669</v>
      </c>
      <c r="AF153" s="71">
        <f t="shared" si="40"/>
        <v>43400.663194444445</v>
      </c>
      <c r="AG153" s="26" t="str">
        <f t="shared" si="41"/>
        <v>43400.647916666743400.6631944444</v>
      </c>
      <c r="AH153" s="26" t="e">
        <f>VLOOKUP(AG153,simple_survey!$M$841:$N$1083,2,FALSE)</f>
        <v>#N/A</v>
      </c>
    </row>
    <row r="154" spans="1:34" s="7" customFormat="1" hidden="1" x14ac:dyDescent="0.4">
      <c r="A154" s="16" t="str">
        <f t="shared" si="37"/>
        <v>-</v>
      </c>
      <c r="B154" s="16" t="str">
        <f t="shared" si="38"/>
        <v>-</v>
      </c>
      <c r="C154" s="7">
        <v>15</v>
      </c>
      <c r="D154" s="2">
        <v>43400.648993055554</v>
      </c>
      <c r="E154" s="3">
        <v>7032</v>
      </c>
      <c r="F154" s="3" t="s">
        <v>18</v>
      </c>
      <c r="G154" s="3">
        <v>1162</v>
      </c>
      <c r="H154" s="3">
        <v>1118</v>
      </c>
      <c r="I154" s="3">
        <v>4</v>
      </c>
      <c r="J154" s="3">
        <v>2</v>
      </c>
      <c r="K154" s="3"/>
      <c r="L154" s="2">
        <v>43400.652488425927</v>
      </c>
      <c r="M154" s="2">
        <v>43400.661736111113</v>
      </c>
      <c r="N154" s="3" t="s">
        <v>68</v>
      </c>
      <c r="O154" s="3" t="s">
        <v>69</v>
      </c>
      <c r="P154" s="3" t="s">
        <v>41</v>
      </c>
      <c r="Q154" s="3" t="s">
        <v>42</v>
      </c>
      <c r="R154" s="2">
        <v>43400.652615740742</v>
      </c>
      <c r="S154" s="2">
        <v>43400.652615740742</v>
      </c>
      <c r="T154" s="2">
        <v>43400.659004629626</v>
      </c>
      <c r="U154" s="2">
        <v>43400.659004629626</v>
      </c>
      <c r="V154" s="3"/>
      <c r="W154" s="8">
        <f t="shared" si="32"/>
        <v>43400.648993055554</v>
      </c>
      <c r="X154" s="9">
        <f t="shared" si="33"/>
        <v>9.2476851859828457E-3</v>
      </c>
      <c r="Y154" s="9">
        <f t="shared" si="34"/>
        <v>1.8495370371965691E-2</v>
      </c>
      <c r="AA154" s="10">
        <f t="shared" si="35"/>
        <v>0</v>
      </c>
      <c r="AB154" s="10">
        <f t="shared" si="36"/>
        <v>3.4953703725477681E-3</v>
      </c>
      <c r="AE154" s="71">
        <f t="shared" si="39"/>
        <v>43400.648611111108</v>
      </c>
      <c r="AF154" s="71">
        <f t="shared" si="40"/>
        <v>43400.661111111112</v>
      </c>
      <c r="AG154" s="26" t="str">
        <f t="shared" si="41"/>
        <v>43400.648611111143400.6611111111</v>
      </c>
      <c r="AH154" s="26" t="e">
        <f>VLOOKUP(AG154,simple_survey!$M$841:$N$1083,2,FALSE)</f>
        <v>#N/A</v>
      </c>
    </row>
    <row r="155" spans="1:34" s="7" customFormat="1" x14ac:dyDescent="0.4">
      <c r="A155" s="16" t="str">
        <f t="shared" si="37"/>
        <v>★</v>
      </c>
      <c r="B155" s="16" t="str">
        <f t="shared" si="38"/>
        <v>-</v>
      </c>
      <c r="C155" s="7">
        <v>15</v>
      </c>
      <c r="D155" s="2">
        <v>43400.649282407408</v>
      </c>
      <c r="E155" s="3">
        <v>7033</v>
      </c>
      <c r="F155" s="3" t="s">
        <v>67</v>
      </c>
      <c r="G155" s="3">
        <v>2518</v>
      </c>
      <c r="H155" s="3">
        <v>1044</v>
      </c>
      <c r="I155" s="3">
        <v>3</v>
      </c>
      <c r="J155" s="3">
        <v>2</v>
      </c>
      <c r="K155" s="3"/>
      <c r="L155" s="2">
        <v>43400.685081018521</v>
      </c>
      <c r="M155" s="2">
        <v>43400.691481481481</v>
      </c>
      <c r="N155" s="3" t="s">
        <v>45</v>
      </c>
      <c r="O155" s="3" t="s">
        <v>92</v>
      </c>
      <c r="P155" s="3" t="s">
        <v>37</v>
      </c>
      <c r="Q155" s="3" t="s">
        <v>38</v>
      </c>
      <c r="R155" s="2">
        <v>43400.690937500003</v>
      </c>
      <c r="S155" s="2">
        <v>43400.690937500003</v>
      </c>
      <c r="T155" s="2">
        <v>43400.704953703702</v>
      </c>
      <c r="U155" s="2">
        <v>43400.705300925925</v>
      </c>
      <c r="V155" s="2">
        <v>43400.690937500003</v>
      </c>
      <c r="W155" s="8">
        <f t="shared" si="32"/>
        <v>43400.690937500003</v>
      </c>
      <c r="X155" s="9">
        <f t="shared" si="33"/>
        <v>6.4004629603005014E-3</v>
      </c>
      <c r="Y155" s="9">
        <f t="shared" si="34"/>
        <v>1.2800925920601003E-2</v>
      </c>
      <c r="Z155" s="10"/>
      <c r="AA155" s="10">
        <f t="shared" si="35"/>
        <v>0</v>
      </c>
      <c r="AB155" s="10">
        <f t="shared" si="36"/>
        <v>0</v>
      </c>
      <c r="AC155" s="10"/>
      <c r="AD155" s="10"/>
      <c r="AE155" s="71">
        <f t="shared" si="39"/>
        <v>43400.648611111108</v>
      </c>
      <c r="AF155" s="71">
        <f t="shared" si="40"/>
        <v>43400.690972222219</v>
      </c>
      <c r="AG155" s="26" t="str">
        <f t="shared" si="41"/>
        <v>43400.648611111143400.6909722222</v>
      </c>
      <c r="AH155" s="26" t="e">
        <f>VLOOKUP(AG155,simple_survey!$M$841:$N$1083,2,FALSE)</f>
        <v>#N/A</v>
      </c>
    </row>
    <row r="156" spans="1:34" s="7" customFormat="1" hidden="1" x14ac:dyDescent="0.4">
      <c r="A156" s="16" t="str">
        <f t="shared" si="37"/>
        <v>-</v>
      </c>
      <c r="B156" s="16" t="str">
        <f t="shared" si="38"/>
        <v>-</v>
      </c>
      <c r="C156" s="7">
        <v>15</v>
      </c>
      <c r="D156" s="2">
        <v>43400.650138888886</v>
      </c>
      <c r="E156" s="3">
        <v>7035</v>
      </c>
      <c r="F156" s="3" t="s">
        <v>33</v>
      </c>
      <c r="G156" s="3">
        <v>4156</v>
      </c>
      <c r="H156" s="3">
        <v>1169</v>
      </c>
      <c r="I156" s="3">
        <v>10</v>
      </c>
      <c r="J156" s="3">
        <v>1</v>
      </c>
      <c r="K156" s="3"/>
      <c r="L156" s="2">
        <v>43400.651099537034</v>
      </c>
      <c r="M156" s="2">
        <v>43400.660243055558</v>
      </c>
      <c r="N156" s="3" t="s">
        <v>31</v>
      </c>
      <c r="O156" s="3" t="s">
        <v>32</v>
      </c>
      <c r="P156" s="3" t="s">
        <v>63</v>
      </c>
      <c r="Q156" s="3" t="s">
        <v>64</v>
      </c>
      <c r="R156" s="2">
        <v>43400.652951388889</v>
      </c>
      <c r="S156" s="2">
        <v>43400.652951388889</v>
      </c>
      <c r="T156" s="2">
        <v>43400.66337962963</v>
      </c>
      <c r="U156" s="2">
        <v>43400.66337962963</v>
      </c>
      <c r="V156" s="3"/>
      <c r="W156" s="8">
        <f t="shared" si="32"/>
        <v>43400.650138888886</v>
      </c>
      <c r="X156" s="9">
        <f t="shared" si="33"/>
        <v>9.1435185240698047E-3</v>
      </c>
      <c r="Y156" s="9">
        <f t="shared" si="34"/>
        <v>9.1435185240698047E-3</v>
      </c>
      <c r="Z156" s="10"/>
      <c r="AA156" s="10">
        <f t="shared" si="35"/>
        <v>0</v>
      </c>
      <c r="AB156" s="10">
        <f t="shared" si="36"/>
        <v>9.6064814715646207E-4</v>
      </c>
      <c r="AC156" s="10"/>
      <c r="AD156" s="10"/>
      <c r="AE156" s="71">
        <f t="shared" si="39"/>
        <v>43400.65</v>
      </c>
      <c r="AF156" s="71">
        <f t="shared" si="40"/>
        <v>43400.659722222219</v>
      </c>
      <c r="AG156" s="26" t="str">
        <f t="shared" si="41"/>
        <v>43400.6543400.6597222222</v>
      </c>
      <c r="AH156" s="26" t="e">
        <f>VLOOKUP(AG156,simple_survey!$M$841:$N$1083,2,FALSE)</f>
        <v>#N/A</v>
      </c>
    </row>
    <row r="157" spans="1:34" s="7" customFormat="1" hidden="1" x14ac:dyDescent="0.4">
      <c r="A157" s="16" t="str">
        <f t="shared" si="37"/>
        <v>-</v>
      </c>
      <c r="B157" s="16" t="str">
        <f t="shared" si="38"/>
        <v>-</v>
      </c>
      <c r="C157" s="7">
        <v>15</v>
      </c>
      <c r="D157" s="2">
        <v>43400.650370370371</v>
      </c>
      <c r="E157" s="3">
        <v>7036</v>
      </c>
      <c r="F157" s="3" t="s">
        <v>18</v>
      </c>
      <c r="G157" s="3">
        <v>2888</v>
      </c>
      <c r="H157" s="3">
        <v>853</v>
      </c>
      <c r="I157" s="3">
        <v>3</v>
      </c>
      <c r="J157" s="3">
        <v>1</v>
      </c>
      <c r="K157" s="3"/>
      <c r="L157" s="2">
        <v>43400.65388888889</v>
      </c>
      <c r="M157" s="2">
        <v>43400.658773148149</v>
      </c>
      <c r="N157" s="3" t="s">
        <v>41</v>
      </c>
      <c r="O157" s="3" t="s">
        <v>42</v>
      </c>
      <c r="P157" s="3" t="s">
        <v>31</v>
      </c>
      <c r="Q157" s="3" t="s">
        <v>32</v>
      </c>
      <c r="R157" s="2">
        <v>43400.655405092592</v>
      </c>
      <c r="S157" s="2">
        <v>43400.655405092592</v>
      </c>
      <c r="T157" s="2">
        <v>43400.664525462962</v>
      </c>
      <c r="U157" s="2">
        <v>43400.664525462962</v>
      </c>
      <c r="V157" s="3"/>
      <c r="W157" s="8">
        <f t="shared" si="32"/>
        <v>43400.650370370371</v>
      </c>
      <c r="X157" s="9">
        <f t="shared" si="33"/>
        <v>4.8842592586879618E-3</v>
      </c>
      <c r="Y157" s="9">
        <f t="shared" si="34"/>
        <v>4.8842592586879618E-3</v>
      </c>
      <c r="Z157" s="10"/>
      <c r="AA157" s="10">
        <f t="shared" si="35"/>
        <v>0</v>
      </c>
      <c r="AB157" s="10">
        <f t="shared" si="36"/>
        <v>3.5185185188311152E-3</v>
      </c>
      <c r="AC157" s="10"/>
      <c r="AD157" s="10"/>
      <c r="AE157" s="71">
        <f t="shared" si="39"/>
        <v>43400.65</v>
      </c>
      <c r="AF157" s="71">
        <f t="shared" si="40"/>
        <v>43400.658333333333</v>
      </c>
      <c r="AG157" s="26" t="str">
        <f t="shared" si="41"/>
        <v>43400.6543400.6583333333</v>
      </c>
      <c r="AH157" s="26" t="e">
        <f>VLOOKUP(AG157,simple_survey!$M$841:$N$1083,2,FALSE)</f>
        <v>#N/A</v>
      </c>
    </row>
    <row r="158" spans="1:34" s="7" customFormat="1" hidden="1" x14ac:dyDescent="0.4">
      <c r="A158" s="16" t="str">
        <f t="shared" si="37"/>
        <v>-</v>
      </c>
      <c r="B158" s="16" t="str">
        <f t="shared" si="38"/>
        <v>-</v>
      </c>
      <c r="C158" s="7">
        <v>15</v>
      </c>
      <c r="D158" s="2">
        <v>43400.651539351849</v>
      </c>
      <c r="E158" s="3">
        <v>7037</v>
      </c>
      <c r="F158" s="3" t="s">
        <v>33</v>
      </c>
      <c r="G158" s="3">
        <v>3698</v>
      </c>
      <c r="H158" s="3">
        <v>656</v>
      </c>
      <c r="I158" s="3">
        <v>9</v>
      </c>
      <c r="J158" s="3">
        <v>2</v>
      </c>
      <c r="K158" s="3"/>
      <c r="L158" s="2">
        <v>43400.659548611111</v>
      </c>
      <c r="M158" s="2">
        <v>43400.664340277777</v>
      </c>
      <c r="N158" s="3" t="s">
        <v>70</v>
      </c>
      <c r="O158" s="3" t="s">
        <v>71</v>
      </c>
      <c r="P158" s="3" t="s">
        <v>27</v>
      </c>
      <c r="Q158" s="3" t="s">
        <v>28</v>
      </c>
      <c r="R158" s="2">
        <v>43400.658946759257</v>
      </c>
      <c r="S158" s="2">
        <v>43400.658946759257</v>
      </c>
      <c r="T158" s="2">
        <v>43400.666550925926</v>
      </c>
      <c r="U158" s="2">
        <v>43400.666550925926</v>
      </c>
      <c r="V158" s="3"/>
      <c r="W158" s="8">
        <f t="shared" si="32"/>
        <v>43400.651539351849</v>
      </c>
      <c r="X158" s="9">
        <f t="shared" si="33"/>
        <v>4.7916666662786156E-3</v>
      </c>
      <c r="Y158" s="9">
        <f t="shared" si="34"/>
        <v>9.5833333325572312E-3</v>
      </c>
      <c r="Z158" s="10"/>
      <c r="AA158" s="10">
        <f t="shared" si="35"/>
        <v>6.0185185429872945E-4</v>
      </c>
      <c r="AB158" s="10">
        <f t="shared" si="36"/>
        <v>8.0092592615983449E-3</v>
      </c>
      <c r="AC158" s="10"/>
      <c r="AD158" s="10"/>
      <c r="AE158" s="71">
        <f t="shared" si="39"/>
        <v>43400.651388888888</v>
      </c>
      <c r="AF158" s="71">
        <f t="shared" si="40"/>
        <v>43400.663888888892</v>
      </c>
      <c r="AG158" s="26" t="str">
        <f t="shared" si="41"/>
        <v>43400.651388888943400.6638888889</v>
      </c>
      <c r="AH158" s="26" t="e">
        <f>VLOOKUP(AG158,simple_survey!$M$841:$N$1083,2,FALSE)</f>
        <v>#N/A</v>
      </c>
    </row>
    <row r="159" spans="1:34" s="7" customFormat="1" hidden="1" x14ac:dyDescent="0.4">
      <c r="A159" s="16" t="str">
        <f t="shared" si="37"/>
        <v>-</v>
      </c>
      <c r="B159" s="16" t="str">
        <f t="shared" si="38"/>
        <v>-</v>
      </c>
      <c r="C159" s="7">
        <v>15</v>
      </c>
      <c r="D159" s="2">
        <v>43400.652233796296</v>
      </c>
      <c r="E159" s="3">
        <v>7038</v>
      </c>
      <c r="F159" s="3" t="s">
        <v>33</v>
      </c>
      <c r="G159" s="3">
        <v>2512</v>
      </c>
      <c r="H159" s="3">
        <v>1173</v>
      </c>
      <c r="I159" s="3">
        <v>10</v>
      </c>
      <c r="J159" s="3">
        <v>1</v>
      </c>
      <c r="K159" s="3"/>
      <c r="L159" s="2">
        <v>43400.654895833337</v>
      </c>
      <c r="M159" s="2">
        <v>43400.66369212963</v>
      </c>
      <c r="N159" s="3" t="s">
        <v>31</v>
      </c>
      <c r="O159" s="3" t="s">
        <v>32</v>
      </c>
      <c r="P159" s="3" t="s">
        <v>34</v>
      </c>
      <c r="Q159" s="3" t="s">
        <v>35</v>
      </c>
      <c r="R159" s="2">
        <v>43400.656597222223</v>
      </c>
      <c r="S159" s="2">
        <v>43400.656597222223</v>
      </c>
      <c r="T159" s="2">
        <v>43400.672256944446</v>
      </c>
      <c r="U159" s="2">
        <v>43400.672256944446</v>
      </c>
      <c r="V159" s="3"/>
      <c r="W159" s="8">
        <f t="shared" si="32"/>
        <v>43400.652233796296</v>
      </c>
      <c r="X159" s="9">
        <f t="shared" si="33"/>
        <v>8.7962962934398092E-3</v>
      </c>
      <c r="Y159" s="9">
        <f t="shared" si="34"/>
        <v>8.7962962934398092E-3</v>
      </c>
      <c r="Z159" s="10"/>
      <c r="AA159" s="10">
        <f t="shared" si="35"/>
        <v>0</v>
      </c>
      <c r="AB159" s="10">
        <f t="shared" si="36"/>
        <v>2.6620370408636518E-3</v>
      </c>
      <c r="AC159" s="10"/>
      <c r="AD159" s="10"/>
      <c r="AE159" s="71">
        <f t="shared" si="39"/>
        <v>43400.652083333334</v>
      </c>
      <c r="AF159" s="71">
        <f t="shared" si="40"/>
        <v>43400.663194444445</v>
      </c>
      <c r="AG159" s="26" t="str">
        <f t="shared" si="41"/>
        <v>43400.652083333343400.6631944444</v>
      </c>
      <c r="AH159" s="26" t="e">
        <f>VLOOKUP(AG159,simple_survey!$M$841:$N$1083,2,FALSE)</f>
        <v>#N/A</v>
      </c>
    </row>
    <row r="160" spans="1:34" s="7" customFormat="1" hidden="1" x14ac:dyDescent="0.4">
      <c r="A160" s="16" t="str">
        <f t="shared" si="37"/>
        <v>-</v>
      </c>
      <c r="B160" s="16" t="str">
        <f t="shared" si="38"/>
        <v>-</v>
      </c>
      <c r="C160" s="7">
        <v>15</v>
      </c>
      <c r="D160" s="2">
        <v>43400.652916666666</v>
      </c>
      <c r="E160" s="3">
        <v>7039</v>
      </c>
      <c r="F160" s="3" t="s">
        <v>33</v>
      </c>
      <c r="G160" s="3">
        <v>4197</v>
      </c>
      <c r="H160" s="3">
        <v>1202</v>
      </c>
      <c r="I160" s="3">
        <v>4</v>
      </c>
      <c r="J160" s="3">
        <v>2</v>
      </c>
      <c r="K160" s="3"/>
      <c r="L160" s="2">
        <v>43400.65766203704</v>
      </c>
      <c r="M160" s="2">
        <v>43400.671423611115</v>
      </c>
      <c r="N160" s="3" t="s">
        <v>45</v>
      </c>
      <c r="O160" s="3" t="s">
        <v>92</v>
      </c>
      <c r="P160" s="3" t="s">
        <v>63</v>
      </c>
      <c r="Q160" s="3" t="s">
        <v>64</v>
      </c>
      <c r="R160" s="2">
        <v>43400.657326388886</v>
      </c>
      <c r="S160" s="2">
        <v>43400.657326388886</v>
      </c>
      <c r="T160" s="2">
        <v>43400.676261574074</v>
      </c>
      <c r="U160" s="2">
        <v>43400.676261574074</v>
      </c>
      <c r="V160" s="3"/>
      <c r="W160" s="8">
        <f t="shared" si="32"/>
        <v>43400.652916666666</v>
      </c>
      <c r="X160" s="9">
        <f t="shared" si="33"/>
        <v>1.3761574075033423E-2</v>
      </c>
      <c r="Y160" s="9">
        <f t="shared" si="34"/>
        <v>2.7523148150066845E-2</v>
      </c>
      <c r="Z160" s="10"/>
      <c r="AA160" s="10">
        <f t="shared" si="35"/>
        <v>3.3564815385034308E-4</v>
      </c>
      <c r="AB160" s="10">
        <f t="shared" si="36"/>
        <v>4.7453703737119213E-3</v>
      </c>
      <c r="AC160" s="10"/>
      <c r="AD160" s="10"/>
      <c r="AE160" s="71">
        <f t="shared" si="39"/>
        <v>43400.652777777781</v>
      </c>
      <c r="AF160" s="71">
        <f t="shared" si="40"/>
        <v>43400.67083333333</v>
      </c>
      <c r="AG160" s="26" t="str">
        <f t="shared" si="41"/>
        <v>43400.652777777843400.6708333333</v>
      </c>
      <c r="AH160" s="26" t="e">
        <f>VLOOKUP(AG160,simple_survey!$M$841:$N$1083,2,FALSE)</f>
        <v>#N/A</v>
      </c>
    </row>
    <row r="161" spans="1:36" s="7" customFormat="1" hidden="1" x14ac:dyDescent="0.4">
      <c r="A161" s="16" t="str">
        <f t="shared" si="37"/>
        <v>-</v>
      </c>
      <c r="B161" s="16" t="str">
        <f t="shared" si="38"/>
        <v>-</v>
      </c>
      <c r="C161" s="7">
        <v>15</v>
      </c>
      <c r="D161" s="2">
        <v>43400.653344907405</v>
      </c>
      <c r="E161" s="3">
        <v>7040</v>
      </c>
      <c r="F161" s="3" t="s">
        <v>33</v>
      </c>
      <c r="G161" s="3">
        <v>4183</v>
      </c>
      <c r="H161" s="3">
        <v>1147</v>
      </c>
      <c r="I161" s="3">
        <v>1</v>
      </c>
      <c r="J161" s="3">
        <v>1</v>
      </c>
      <c r="K161" s="3"/>
      <c r="L161" s="2">
        <v>43400.654976851853</v>
      </c>
      <c r="M161" s="2">
        <v>43400.673101851855</v>
      </c>
      <c r="N161" s="3" t="s">
        <v>19</v>
      </c>
      <c r="O161" s="3" t="s">
        <v>20</v>
      </c>
      <c r="P161" s="3" t="s">
        <v>63</v>
      </c>
      <c r="Q161" s="3" t="s">
        <v>64</v>
      </c>
      <c r="R161" s="2">
        <v>43400.657002314816</v>
      </c>
      <c r="S161" s="2">
        <v>43400.657002314816</v>
      </c>
      <c r="T161" s="2">
        <v>43400.670914351853</v>
      </c>
      <c r="U161" s="2">
        <v>43400.666481481479</v>
      </c>
      <c r="V161" s="3"/>
      <c r="W161" s="8">
        <f t="shared" si="32"/>
        <v>43400.653344907405</v>
      </c>
      <c r="X161" s="9">
        <f t="shared" si="33"/>
        <v>1.8125000002328306E-2</v>
      </c>
      <c r="Y161" s="9">
        <f t="shared" si="34"/>
        <v>1.8125000002328306E-2</v>
      </c>
      <c r="Z161" s="10"/>
      <c r="AA161" s="10">
        <f t="shared" si="35"/>
        <v>0</v>
      </c>
      <c r="AB161" s="10">
        <f t="shared" si="36"/>
        <v>1.6319444475811906E-3</v>
      </c>
      <c r="AC161" s="10"/>
      <c r="AD161" s="10"/>
      <c r="AE161" s="71">
        <f t="shared" si="39"/>
        <v>43400.652777777781</v>
      </c>
      <c r="AF161" s="71">
        <f t="shared" si="40"/>
        <v>43400.67291666667</v>
      </c>
      <c r="AG161" s="26" t="str">
        <f t="shared" si="41"/>
        <v>43400.652777777843400.6729166667</v>
      </c>
      <c r="AH161" s="26" t="str">
        <f>VLOOKUP(AG161,simple_survey!$M$841:$N$1083,2,FALSE)</f>
        <v>否定的</v>
      </c>
    </row>
    <row r="162" spans="1:36" s="7" customFormat="1" hidden="1" x14ac:dyDescent="0.4">
      <c r="A162" s="16" t="str">
        <f>IF(V162&gt;0, "★", "-")</f>
        <v>-</v>
      </c>
      <c r="B162" s="16" t="str">
        <f>IF(K162&gt;0, "☆", "-")</f>
        <v>-</v>
      </c>
      <c r="C162" s="7">
        <v>15</v>
      </c>
      <c r="D162" s="2">
        <v>43400.653993055559</v>
      </c>
      <c r="E162" s="3">
        <v>7041</v>
      </c>
      <c r="F162" s="3" t="s">
        <v>18</v>
      </c>
      <c r="G162" s="3">
        <v>4198</v>
      </c>
      <c r="H162" s="3">
        <v>731</v>
      </c>
      <c r="I162" s="3">
        <v>9</v>
      </c>
      <c r="J162" s="3">
        <v>1</v>
      </c>
      <c r="K162" s="3"/>
      <c r="L162" s="2">
        <v>43400.656469907408</v>
      </c>
      <c r="M162" s="2">
        <v>43400.668055555558</v>
      </c>
      <c r="N162" s="3" t="s">
        <v>55</v>
      </c>
      <c r="O162" s="3" t="s">
        <v>56</v>
      </c>
      <c r="P162" s="3" t="s">
        <v>48</v>
      </c>
      <c r="Q162" s="3" t="s">
        <v>49</v>
      </c>
      <c r="R162" s="2">
        <v>43400.656701388885</v>
      </c>
      <c r="S162" s="2">
        <v>43400.656701388885</v>
      </c>
      <c r="T162" s="2">
        <v>43400.675543981481</v>
      </c>
      <c r="U162" s="2">
        <v>43400.675543981481</v>
      </c>
      <c r="V162" s="3"/>
      <c r="W162" s="8">
        <f t="shared" si="32"/>
        <v>43400.653993055559</v>
      </c>
      <c r="X162" s="9">
        <f t="shared" si="33"/>
        <v>1.1585648149775807E-2</v>
      </c>
      <c r="Y162" s="9">
        <f t="shared" si="34"/>
        <v>1.1585648149775807E-2</v>
      </c>
      <c r="Z162" s="10"/>
      <c r="AA162" s="10">
        <f t="shared" si="35"/>
        <v>0</v>
      </c>
      <c r="AB162" s="10">
        <f t="shared" si="36"/>
        <v>2.4768518487690017E-3</v>
      </c>
      <c r="AC162" s="10"/>
      <c r="AD162" s="10"/>
      <c r="AE162" s="71">
        <f t="shared" si="39"/>
        <v>43400.65347222222</v>
      </c>
      <c r="AF162" s="71">
        <f t="shared" si="40"/>
        <v>43400.668055555558</v>
      </c>
      <c r="AG162" s="26" t="str">
        <f t="shared" si="41"/>
        <v>43400.653472222243400.6680555556</v>
      </c>
      <c r="AH162" s="26" t="e">
        <f>VLOOKUP(AG162,simple_survey!$M$841:$N$1083,2,FALSE)</f>
        <v>#N/A</v>
      </c>
    </row>
    <row r="163" spans="1:36" s="7" customFormat="1" hidden="1" x14ac:dyDescent="0.4">
      <c r="A163" s="16" t="str">
        <f>IF(V163&gt;0, "★", "-")</f>
        <v>-</v>
      </c>
      <c r="B163" s="16" t="str">
        <f>IF(K163&gt;0, "☆", "-")</f>
        <v>-</v>
      </c>
      <c r="C163" s="7">
        <v>15</v>
      </c>
      <c r="D163" s="2">
        <v>43400.654768518521</v>
      </c>
      <c r="E163" s="3">
        <v>7042</v>
      </c>
      <c r="F163" s="3" t="s">
        <v>93</v>
      </c>
      <c r="G163" s="3">
        <v>0</v>
      </c>
      <c r="H163" s="3">
        <v>1294</v>
      </c>
      <c r="I163" s="3">
        <v>2</v>
      </c>
      <c r="J163" s="3">
        <v>3</v>
      </c>
      <c r="K163" s="3"/>
      <c r="L163" s="2">
        <v>43400.659085648149</v>
      </c>
      <c r="M163" s="2">
        <v>43400.66777777778</v>
      </c>
      <c r="N163" s="3" t="s">
        <v>19</v>
      </c>
      <c r="O163" s="3" t="s">
        <v>20</v>
      </c>
      <c r="P163" s="3" t="s">
        <v>63</v>
      </c>
      <c r="Q163" s="3" t="s">
        <v>64</v>
      </c>
      <c r="R163" s="2">
        <v>43400.659675925926</v>
      </c>
      <c r="S163" s="2">
        <v>43400.659768518519</v>
      </c>
      <c r="T163" s="2">
        <v>43400.669236111113</v>
      </c>
      <c r="U163" s="2">
        <v>43400.669328703705</v>
      </c>
      <c r="V163" s="3"/>
      <c r="W163" s="8">
        <f t="shared" si="32"/>
        <v>43400.654768518521</v>
      </c>
      <c r="X163" s="9">
        <f t="shared" si="33"/>
        <v>8.6921296315267682E-3</v>
      </c>
      <c r="Y163" s="9">
        <f t="shared" si="34"/>
        <v>2.6076388894580305E-2</v>
      </c>
      <c r="Z163" s="10"/>
      <c r="AA163" s="10">
        <f t="shared" si="35"/>
        <v>0</v>
      </c>
      <c r="AB163" s="10">
        <f t="shared" si="36"/>
        <v>4.3171296274522319E-3</v>
      </c>
      <c r="AC163" s="10"/>
      <c r="AD163" s="10"/>
      <c r="AE163" s="71">
        <f t="shared" si="39"/>
        <v>43400.654166666667</v>
      </c>
      <c r="AF163" s="71">
        <f t="shared" si="40"/>
        <v>43400.667361111111</v>
      </c>
      <c r="AG163" s="26" t="str">
        <f t="shared" si="41"/>
        <v>43400.654166666743400.6673611111</v>
      </c>
      <c r="AH163" s="26" t="e">
        <f>VLOOKUP(AG163,simple_survey!$M$841:$N$1083,2,FALSE)</f>
        <v>#N/A</v>
      </c>
    </row>
    <row r="164" spans="1:36" s="7" customFormat="1" hidden="1" x14ac:dyDescent="0.4">
      <c r="A164" s="16" t="str">
        <f>IF(V164&gt;0, "★", "-")</f>
        <v>-</v>
      </c>
      <c r="B164" s="16" t="str">
        <f>IF(K164&gt;0, "☆", "-")</f>
        <v>-</v>
      </c>
      <c r="C164" s="7">
        <v>15</v>
      </c>
      <c r="D164" s="2">
        <v>43400.655416666668</v>
      </c>
      <c r="E164" s="3">
        <v>7043</v>
      </c>
      <c r="F164" s="3" t="s">
        <v>93</v>
      </c>
      <c r="G164" s="3">
        <v>0</v>
      </c>
      <c r="H164" s="3">
        <v>730</v>
      </c>
      <c r="I164" s="3">
        <v>1</v>
      </c>
      <c r="J164" s="3">
        <v>1</v>
      </c>
      <c r="K164" s="3"/>
      <c r="L164" s="2">
        <v>43400.666689814818</v>
      </c>
      <c r="M164" s="2">
        <v>43400.675335648149</v>
      </c>
      <c r="N164" s="3" t="s">
        <v>63</v>
      </c>
      <c r="O164" s="3" t="s">
        <v>64</v>
      </c>
      <c r="P164" s="3" t="s">
        <v>37</v>
      </c>
      <c r="Q164" s="3" t="s">
        <v>38</v>
      </c>
      <c r="R164" s="2">
        <v>43400.666481481479</v>
      </c>
      <c r="S164" s="2">
        <v>43400.666481481479</v>
      </c>
      <c r="T164" s="2">
        <v>43400.673194444447</v>
      </c>
      <c r="U164" s="2">
        <v>43400.673194444447</v>
      </c>
      <c r="V164" s="3"/>
      <c r="W164" s="8">
        <f t="shared" si="32"/>
        <v>43400.655416666668</v>
      </c>
      <c r="X164" s="9">
        <f t="shared" si="33"/>
        <v>8.6458333316841163E-3</v>
      </c>
      <c r="Y164" s="9">
        <f t="shared" si="34"/>
        <v>8.6458333316841163E-3</v>
      </c>
      <c r="Z164" s="10"/>
      <c r="AA164" s="10">
        <f t="shared" si="35"/>
        <v>2.0833333837799728E-4</v>
      </c>
      <c r="AB164" s="10">
        <f t="shared" si="36"/>
        <v>1.1273148149484769E-2</v>
      </c>
      <c r="AC164" s="10"/>
      <c r="AD164" s="10"/>
      <c r="AE164" s="71">
        <f t="shared" si="39"/>
        <v>43400.654861111114</v>
      </c>
      <c r="AF164" s="71">
        <f t="shared" si="40"/>
        <v>43400.675000000003</v>
      </c>
      <c r="AG164" s="26" t="str">
        <f t="shared" si="41"/>
        <v>43400.654861111143400.675</v>
      </c>
      <c r="AH164" s="26" t="e">
        <f>VLOOKUP(AG164,simple_survey!$M$841:$N$1083,2,FALSE)</f>
        <v>#N/A</v>
      </c>
    </row>
    <row r="165" spans="1:36" s="7" customFormat="1" hidden="1" x14ac:dyDescent="0.4">
      <c r="A165" s="16" t="str">
        <f t="shared" si="37"/>
        <v>-</v>
      </c>
      <c r="B165" s="16" t="str">
        <f t="shared" si="38"/>
        <v>-</v>
      </c>
      <c r="C165" s="7">
        <v>15</v>
      </c>
      <c r="D165" s="2">
        <v>43400.657326388886</v>
      </c>
      <c r="E165" s="3">
        <v>7046</v>
      </c>
      <c r="F165" s="3" t="s">
        <v>18</v>
      </c>
      <c r="G165" s="3">
        <v>2662</v>
      </c>
      <c r="H165" s="3">
        <v>469</v>
      </c>
      <c r="I165" s="3">
        <v>2</v>
      </c>
      <c r="J165" s="3">
        <v>1</v>
      </c>
      <c r="K165" s="3"/>
      <c r="L165" s="2">
        <v>43400.66064814815</v>
      </c>
      <c r="M165" s="2">
        <v>43400.663472222222</v>
      </c>
      <c r="N165" s="3" t="s">
        <v>19</v>
      </c>
      <c r="O165" s="3" t="s">
        <v>20</v>
      </c>
      <c r="P165" s="3" t="s">
        <v>48</v>
      </c>
      <c r="Q165" s="3" t="s">
        <v>49</v>
      </c>
      <c r="R165" s="2">
        <v>43400.659421296295</v>
      </c>
      <c r="S165" s="2">
        <v>43400.659421296295</v>
      </c>
      <c r="T165" s="2">
        <v>43400.672905092593</v>
      </c>
      <c r="U165" s="2">
        <v>43400.672905092593</v>
      </c>
      <c r="V165" s="3"/>
      <c r="W165" s="8">
        <f t="shared" si="32"/>
        <v>43400.657326388886</v>
      </c>
      <c r="X165" s="9">
        <f t="shared" si="33"/>
        <v>2.8240740721230395E-3</v>
      </c>
      <c r="Y165" s="9">
        <f t="shared" si="34"/>
        <v>2.8240740721230395E-3</v>
      </c>
      <c r="Z165" s="10"/>
      <c r="AA165" s="10">
        <f t="shared" si="35"/>
        <v>1.2268518548808061E-3</v>
      </c>
      <c r="AB165" s="10">
        <f t="shared" si="36"/>
        <v>3.3217592645087279E-3</v>
      </c>
      <c r="AC165" s="10"/>
      <c r="AD165" s="10"/>
      <c r="AE165" s="71">
        <f t="shared" si="39"/>
        <v>43400.656944444447</v>
      </c>
      <c r="AF165" s="71">
        <f t="shared" si="40"/>
        <v>43400.663194444445</v>
      </c>
      <c r="AG165" s="26" t="str">
        <f t="shared" si="41"/>
        <v>43400.656944444443400.6631944444</v>
      </c>
      <c r="AH165" s="26" t="e">
        <f>VLOOKUP(AG165,simple_survey!$M$841:$N$1083,2,FALSE)</f>
        <v>#N/A</v>
      </c>
    </row>
    <row r="166" spans="1:36" s="7" customFormat="1" hidden="1" x14ac:dyDescent="0.4">
      <c r="A166" s="16" t="str">
        <f t="shared" si="37"/>
        <v>-</v>
      </c>
      <c r="B166" s="16" t="str">
        <f t="shared" si="38"/>
        <v>-</v>
      </c>
      <c r="C166" s="7">
        <v>15</v>
      </c>
      <c r="D166" s="2">
        <v>43400.658807870372</v>
      </c>
      <c r="E166" s="3">
        <v>7047</v>
      </c>
      <c r="F166" s="3" t="s">
        <v>33</v>
      </c>
      <c r="G166" s="3">
        <v>1310</v>
      </c>
      <c r="H166" s="3">
        <v>1017</v>
      </c>
      <c r="I166" s="3">
        <v>5</v>
      </c>
      <c r="J166" s="3">
        <v>1</v>
      </c>
      <c r="K166" s="3"/>
      <c r="L166" s="2">
        <v>43400.66101851852</v>
      </c>
      <c r="M166" s="2">
        <v>43400.667615740742</v>
      </c>
      <c r="N166" s="3" t="s">
        <v>74</v>
      </c>
      <c r="O166" s="3" t="s">
        <v>75</v>
      </c>
      <c r="P166" s="3" t="s">
        <v>29</v>
      </c>
      <c r="Q166" s="3" t="s">
        <v>30</v>
      </c>
      <c r="R166" s="2">
        <v>43400.662974537037</v>
      </c>
      <c r="S166" s="2">
        <v>43400.662974537037</v>
      </c>
      <c r="T166" s="2">
        <v>43400.672372685185</v>
      </c>
      <c r="U166" s="2">
        <v>43400.672372685185</v>
      </c>
      <c r="V166" s="3"/>
      <c r="W166" s="8">
        <f t="shared" si="32"/>
        <v>43400.658807870372</v>
      </c>
      <c r="X166" s="9">
        <f t="shared" si="33"/>
        <v>6.5972222218988463E-3</v>
      </c>
      <c r="Y166" s="9">
        <f t="shared" si="34"/>
        <v>6.5972222218988463E-3</v>
      </c>
      <c r="Z166" s="10"/>
      <c r="AA166" s="10">
        <f t="shared" si="35"/>
        <v>0</v>
      </c>
      <c r="AB166" s="10">
        <f t="shared" si="36"/>
        <v>2.2106481483206153E-3</v>
      </c>
      <c r="AC166" s="10"/>
      <c r="AD166" s="10"/>
      <c r="AE166" s="71">
        <f t="shared" si="39"/>
        <v>43400.658333333333</v>
      </c>
      <c r="AF166" s="71">
        <f t="shared" si="40"/>
        <v>43400.667361111111</v>
      </c>
      <c r="AG166" s="26" t="str">
        <f t="shared" si="41"/>
        <v>43400.658333333343400.6673611111</v>
      </c>
      <c r="AH166" s="26" t="e">
        <f>VLOOKUP(AG166,simple_survey!$M$841:$N$1083,2,FALSE)</f>
        <v>#N/A</v>
      </c>
    </row>
    <row r="167" spans="1:36" s="7" customFormat="1" hidden="1" x14ac:dyDescent="0.4">
      <c r="A167" s="16" t="str">
        <f t="shared" si="37"/>
        <v>-</v>
      </c>
      <c r="B167" s="16" t="str">
        <f t="shared" si="38"/>
        <v>-</v>
      </c>
      <c r="C167" s="7">
        <v>15</v>
      </c>
      <c r="D167" s="2">
        <v>43400.659560185188</v>
      </c>
      <c r="E167" s="3">
        <v>7048</v>
      </c>
      <c r="F167" s="3" t="s">
        <v>93</v>
      </c>
      <c r="G167" s="3">
        <v>0</v>
      </c>
      <c r="H167" s="3">
        <v>333</v>
      </c>
      <c r="I167" s="3">
        <v>4</v>
      </c>
      <c r="J167" s="3">
        <v>4</v>
      </c>
      <c r="K167" s="3"/>
      <c r="L167" s="2">
        <v>43400.662534722222</v>
      </c>
      <c r="M167" s="2">
        <v>43400.672951388886</v>
      </c>
      <c r="N167" s="3" t="s">
        <v>41</v>
      </c>
      <c r="O167" s="3" t="s">
        <v>42</v>
      </c>
      <c r="P167" s="3" t="s">
        <v>65</v>
      </c>
      <c r="Q167" s="3" t="s">
        <v>66</v>
      </c>
      <c r="R167" s="2">
        <v>43400.6637962963</v>
      </c>
      <c r="S167" s="2">
        <v>43400.6637962963</v>
      </c>
      <c r="T167" s="2">
        <v>43400.681875000002</v>
      </c>
      <c r="U167" s="2">
        <v>43400.681875000002</v>
      </c>
      <c r="V167" s="3"/>
      <c r="W167" s="8">
        <f t="shared" si="32"/>
        <v>43400.659560185188</v>
      </c>
      <c r="X167" s="9">
        <f t="shared" si="33"/>
        <v>1.0416666664241347E-2</v>
      </c>
      <c r="Y167" s="9">
        <f t="shared" si="34"/>
        <v>4.166666665696539E-2</v>
      </c>
      <c r="Z167" s="10"/>
      <c r="AA167" s="10">
        <f t="shared" si="35"/>
        <v>0</v>
      </c>
      <c r="AB167" s="10">
        <f t="shared" si="36"/>
        <v>2.9745370338787325E-3</v>
      </c>
      <c r="AC167" s="10"/>
      <c r="AD167" s="10"/>
      <c r="AE167" s="71">
        <f t="shared" si="39"/>
        <v>43400.65902777778</v>
      </c>
      <c r="AF167" s="71">
        <f t="shared" si="40"/>
        <v>43400.67291666667</v>
      </c>
      <c r="AG167" s="26" t="str">
        <f t="shared" si="41"/>
        <v>43400.659027777843400.6729166667</v>
      </c>
      <c r="AH167" s="26" t="e">
        <f>VLOOKUP(AG167,simple_survey!$M$841:$N$1083,2,FALSE)</f>
        <v>#N/A</v>
      </c>
    </row>
    <row r="168" spans="1:36" s="7" customFormat="1" x14ac:dyDescent="0.4">
      <c r="A168" s="16" t="str">
        <f t="shared" si="37"/>
        <v>★</v>
      </c>
      <c r="B168" s="16" t="str">
        <f t="shared" ref="B168:B176" si="44">IF(K168&gt;0, "☆", "-")</f>
        <v>-</v>
      </c>
      <c r="C168" s="7">
        <v>15</v>
      </c>
      <c r="D168" s="2">
        <v>43400.663680555554</v>
      </c>
      <c r="E168" s="3">
        <v>7049</v>
      </c>
      <c r="F168" s="3" t="s">
        <v>18</v>
      </c>
      <c r="G168" s="3">
        <v>1740</v>
      </c>
      <c r="H168" s="3">
        <v>1057</v>
      </c>
      <c r="I168" s="3">
        <v>3</v>
      </c>
      <c r="J168" s="3">
        <v>1</v>
      </c>
      <c r="K168" s="3"/>
      <c r="L168" s="2">
        <v>43400.681435185186</v>
      </c>
      <c r="M168" s="2">
        <v>43400.691435185188</v>
      </c>
      <c r="N168" s="3" t="s">
        <v>70</v>
      </c>
      <c r="O168" s="3" t="s">
        <v>71</v>
      </c>
      <c r="P168" s="3" t="s">
        <v>37</v>
      </c>
      <c r="Q168" s="3" t="s">
        <v>38</v>
      </c>
      <c r="R168" s="2">
        <v>43400.684502314813</v>
      </c>
      <c r="S168" s="2">
        <v>43400.684502314813</v>
      </c>
      <c r="T168" s="2">
        <v>43400.704606481479</v>
      </c>
      <c r="U168" s="2">
        <v>43400.704606481479</v>
      </c>
      <c r="V168" s="2">
        <v>43400.684502314813</v>
      </c>
      <c r="W168" s="8">
        <f t="shared" si="32"/>
        <v>43400.684502314813</v>
      </c>
      <c r="X168" s="9">
        <f t="shared" si="33"/>
        <v>1.0000000002037268E-2</v>
      </c>
      <c r="Y168" s="9">
        <f t="shared" si="34"/>
        <v>1.0000000002037268E-2</v>
      </c>
      <c r="Z168" s="10"/>
      <c r="AA168" s="10">
        <f t="shared" si="35"/>
        <v>0</v>
      </c>
      <c r="AB168" s="10">
        <f t="shared" si="36"/>
        <v>0</v>
      </c>
      <c r="AC168" s="10"/>
      <c r="AD168" s="10"/>
      <c r="AE168" s="71">
        <f t="shared" si="39"/>
        <v>43400.663194444445</v>
      </c>
      <c r="AF168" s="71">
        <f t="shared" si="40"/>
        <v>43400.690972222219</v>
      </c>
      <c r="AG168" s="26" t="str">
        <f t="shared" si="41"/>
        <v>43400.663194444443400.6909722222</v>
      </c>
      <c r="AH168" s="26" t="e">
        <f>VLOOKUP(AG168,simple_survey!$M$841:$N$1083,2,FALSE)</f>
        <v>#N/A</v>
      </c>
    </row>
    <row r="169" spans="1:36" s="7" customFormat="1" hidden="1" x14ac:dyDescent="0.4">
      <c r="A169" s="16" t="str">
        <f t="shared" ref="A169:A175" si="45">IF(V169&gt;0, "★", "-")</f>
        <v>-</v>
      </c>
      <c r="B169" s="16" t="str">
        <f t="shared" si="44"/>
        <v>☆</v>
      </c>
      <c r="C169" s="7">
        <v>15</v>
      </c>
      <c r="D169" s="2">
        <v>43400.631932870368</v>
      </c>
      <c r="E169" s="3">
        <v>7018</v>
      </c>
      <c r="F169" s="3" t="s">
        <v>94</v>
      </c>
      <c r="G169" s="3">
        <v>0</v>
      </c>
      <c r="H169" s="3">
        <v>774</v>
      </c>
      <c r="I169" s="3">
        <v>1</v>
      </c>
      <c r="J169" s="3">
        <v>1</v>
      </c>
      <c r="K169" s="2">
        <v>43400.632187499999</v>
      </c>
      <c r="L169" s="3"/>
      <c r="M169" s="3"/>
      <c r="N169" s="3" t="s">
        <v>37</v>
      </c>
      <c r="O169" s="3" t="s">
        <v>38</v>
      </c>
      <c r="P169" s="3" t="s">
        <v>41</v>
      </c>
      <c r="Q169" s="3" t="s">
        <v>42</v>
      </c>
      <c r="R169" s="2">
        <v>43400.642164351855</v>
      </c>
      <c r="S169" s="3"/>
      <c r="T169" s="2">
        <v>43400.651284722226</v>
      </c>
      <c r="U169" s="3"/>
      <c r="V169" s="3"/>
      <c r="W169" s="8">
        <f t="shared" ref="W169:W175" si="46">IF(V169&gt;0,V169,D169)</f>
        <v>43400.631932870368</v>
      </c>
      <c r="X169" s="9">
        <f t="shared" ref="X169:X175" si="47">M169-L169</f>
        <v>0</v>
      </c>
      <c r="Y169" s="9">
        <f t="shared" ref="Y169:Y175" si="48">X169*J169</f>
        <v>0</v>
      </c>
      <c r="Z169" s="10"/>
      <c r="AA169" s="10">
        <f t="shared" ref="AA169:AA175" si="49">IF(IF(A169="☆",K169-R169,L169-R169)&lt;0,0,IF(A169="☆",K169-R169,L169-R169))</f>
        <v>0</v>
      </c>
      <c r="AB169" s="10">
        <f>IF(IF(B169="☆",(IF(K169&gt;R169,K169-W169,R169-W169)),L169-W169)&lt;0,0,IF(B169="☆",(IF(K169&gt;R169,K169-W169,R169-W169)),L169-W169))</f>
        <v>1.0231481486698613E-2</v>
      </c>
      <c r="AC169" s="10"/>
      <c r="AD169" s="10"/>
      <c r="AE169" s="71">
        <f t="shared" si="39"/>
        <v>43400.631249999999</v>
      </c>
      <c r="AF169" s="71">
        <f t="shared" si="40"/>
        <v>0</v>
      </c>
      <c r="AG169" s="26" t="str">
        <f t="shared" si="41"/>
        <v>43400.631250</v>
      </c>
      <c r="AH169" s="26" t="e">
        <f>VLOOKUP(AG169,simple_survey!$M$841:$N$1083,2,FALSE)</f>
        <v>#N/A</v>
      </c>
    </row>
    <row r="170" spans="1:36" s="7" customFormat="1" hidden="1" x14ac:dyDescent="0.4">
      <c r="A170" s="16" t="str">
        <f t="shared" si="45"/>
        <v>-</v>
      </c>
      <c r="B170" s="16" t="str">
        <f t="shared" si="44"/>
        <v>☆</v>
      </c>
      <c r="C170" s="7">
        <v>15</v>
      </c>
      <c r="D170" s="2">
        <v>43400.632465277777</v>
      </c>
      <c r="E170" s="3">
        <v>7019</v>
      </c>
      <c r="F170" s="3" t="s">
        <v>94</v>
      </c>
      <c r="G170" s="3">
        <v>0</v>
      </c>
      <c r="H170" s="3">
        <v>529</v>
      </c>
      <c r="I170" s="3">
        <v>10</v>
      </c>
      <c r="J170" s="3">
        <v>1</v>
      </c>
      <c r="K170" s="2">
        <v>43400.633171296293</v>
      </c>
      <c r="L170" s="3"/>
      <c r="M170" s="3"/>
      <c r="N170" s="3" t="s">
        <v>37</v>
      </c>
      <c r="O170" s="3" t="s">
        <v>38</v>
      </c>
      <c r="P170" s="3" t="s">
        <v>41</v>
      </c>
      <c r="Q170" s="3" t="s">
        <v>42</v>
      </c>
      <c r="R170" s="2">
        <v>43400.643055555556</v>
      </c>
      <c r="S170" s="3"/>
      <c r="T170" s="2">
        <v>43400.652175925927</v>
      </c>
      <c r="U170" s="3"/>
      <c r="V170" s="3"/>
      <c r="W170" s="8">
        <f t="shared" si="46"/>
        <v>43400.632465277777</v>
      </c>
      <c r="X170" s="9">
        <f t="shared" si="47"/>
        <v>0</v>
      </c>
      <c r="Y170" s="9">
        <f t="shared" si="48"/>
        <v>0</v>
      </c>
      <c r="Z170" s="10"/>
      <c r="AA170" s="10">
        <f t="shared" si="49"/>
        <v>0</v>
      </c>
      <c r="AB170" s="10">
        <f>IF(IF(B170="☆",(IF(K170&gt;R170,K170-W170,R170-W170)),L170-W170)&lt;0,0,IF(B170="☆",(IF(K170&gt;R170,K170-W170,R170-W170)),L170-W170))</f>
        <v>1.0590277779556345E-2</v>
      </c>
      <c r="AC170" s="10"/>
      <c r="AD170" s="10"/>
      <c r="AE170" s="71">
        <f t="shared" si="39"/>
        <v>43400.631944444445</v>
      </c>
      <c r="AF170" s="71">
        <f t="shared" si="40"/>
        <v>0</v>
      </c>
      <c r="AG170" s="26" t="str">
        <f t="shared" si="41"/>
        <v>43400.63194444440</v>
      </c>
      <c r="AH170" s="26" t="e">
        <f>VLOOKUP(AG170,simple_survey!$M$841:$N$1083,2,FALSE)</f>
        <v>#N/A</v>
      </c>
    </row>
    <row r="171" spans="1:36" s="7" customFormat="1" hidden="1" x14ac:dyDescent="0.4">
      <c r="A171" s="16" t="str">
        <f t="shared" si="45"/>
        <v>-</v>
      </c>
      <c r="B171" s="16" t="str">
        <f t="shared" si="44"/>
        <v>☆</v>
      </c>
      <c r="C171" s="7">
        <v>15</v>
      </c>
      <c r="D171" s="2">
        <v>43400.634872685187</v>
      </c>
      <c r="E171" s="3">
        <v>7020</v>
      </c>
      <c r="F171" s="3" t="s">
        <v>33</v>
      </c>
      <c r="G171" s="3">
        <v>4183</v>
      </c>
      <c r="H171" s="3">
        <v>621</v>
      </c>
      <c r="I171" s="3">
        <v>7</v>
      </c>
      <c r="J171" s="3">
        <v>1</v>
      </c>
      <c r="K171" s="2">
        <v>43400.635798611111</v>
      </c>
      <c r="L171" s="3"/>
      <c r="M171" s="3"/>
      <c r="N171" s="3" t="s">
        <v>63</v>
      </c>
      <c r="O171" s="3" t="s">
        <v>64</v>
      </c>
      <c r="P171" s="3" t="s">
        <v>34</v>
      </c>
      <c r="Q171" s="3" t="s">
        <v>35</v>
      </c>
      <c r="R171" s="2">
        <v>43400.638449074075</v>
      </c>
      <c r="S171" s="3"/>
      <c r="T171" s="2">
        <v>43400.649988425925</v>
      </c>
      <c r="U171" s="3"/>
      <c r="V171" s="3"/>
      <c r="W171" s="8">
        <f t="shared" si="46"/>
        <v>43400.634872685187</v>
      </c>
      <c r="X171" s="9">
        <f t="shared" si="47"/>
        <v>0</v>
      </c>
      <c r="Y171" s="9">
        <f t="shared" si="48"/>
        <v>0</v>
      </c>
      <c r="Z171" s="10"/>
      <c r="AA171" s="10">
        <f t="shared" si="49"/>
        <v>0</v>
      </c>
      <c r="AB171" s="10">
        <f>IF(IF(B171="☆",(IF(K171&gt;R171,K171-W171,R171-W171)),L171-W171)&lt;0,0,IF(B171="☆",(IF(K171&gt;R171,K171-W171,R171-W171)),L171-W171))</f>
        <v>3.5763888881774619E-3</v>
      </c>
      <c r="AC171" s="10"/>
      <c r="AD171" s="10"/>
      <c r="AE171" s="71">
        <f t="shared" si="39"/>
        <v>43400.634722222225</v>
      </c>
      <c r="AF171" s="71">
        <f t="shared" si="40"/>
        <v>0</v>
      </c>
      <c r="AG171" s="26" t="str">
        <f t="shared" si="41"/>
        <v>43400.63472222220</v>
      </c>
      <c r="AH171" s="26" t="e">
        <f>VLOOKUP(AG171,simple_survey!$M$841:$N$1083,2,FALSE)</f>
        <v>#N/A</v>
      </c>
    </row>
    <row r="172" spans="1:36" s="7" customFormat="1" hidden="1" x14ac:dyDescent="0.4">
      <c r="A172" s="16" t="str">
        <f t="shared" si="45"/>
        <v>-</v>
      </c>
      <c r="B172" s="16" t="str">
        <f t="shared" si="44"/>
        <v>☆</v>
      </c>
      <c r="C172" s="7">
        <v>15</v>
      </c>
      <c r="D172" s="2">
        <v>43400.647650462961</v>
      </c>
      <c r="E172" s="3">
        <v>7030</v>
      </c>
      <c r="F172" s="3" t="s">
        <v>18</v>
      </c>
      <c r="G172" s="3">
        <v>1390</v>
      </c>
      <c r="H172" s="3">
        <v>428</v>
      </c>
      <c r="I172" s="3">
        <v>1</v>
      </c>
      <c r="J172" s="3">
        <v>1</v>
      </c>
      <c r="K172" s="2">
        <v>43400.647858796299</v>
      </c>
      <c r="L172" s="3"/>
      <c r="M172" s="3"/>
      <c r="N172" s="3" t="s">
        <v>19</v>
      </c>
      <c r="O172" s="3" t="s">
        <v>20</v>
      </c>
      <c r="P172" s="3" t="s">
        <v>23</v>
      </c>
      <c r="Q172" s="3" t="s">
        <v>24</v>
      </c>
      <c r="R172" s="2">
        <v>43400.653148148151</v>
      </c>
      <c r="S172" s="3"/>
      <c r="T172" s="2">
        <v>43400.662175925929</v>
      </c>
      <c r="U172" s="3"/>
      <c r="V172" s="3"/>
      <c r="W172" s="8">
        <f t="shared" si="46"/>
        <v>43400.647650462961</v>
      </c>
      <c r="X172" s="9">
        <f t="shared" si="47"/>
        <v>0</v>
      </c>
      <c r="Y172" s="9">
        <f t="shared" si="48"/>
        <v>0</v>
      </c>
      <c r="Z172" s="10"/>
      <c r="AA172" s="10">
        <f t="shared" si="49"/>
        <v>0</v>
      </c>
      <c r="AB172" s="31"/>
      <c r="AC172" s="10"/>
      <c r="AD172" s="10"/>
      <c r="AE172" s="71">
        <f t="shared" si="39"/>
        <v>43400.647222222222</v>
      </c>
      <c r="AF172" s="71">
        <f t="shared" si="40"/>
        <v>0</v>
      </c>
      <c r="AG172" s="26" t="str">
        <f t="shared" si="41"/>
        <v>43400.64722222220</v>
      </c>
      <c r="AH172" s="26" t="e">
        <f>VLOOKUP(AG172,simple_survey!$M$841:$N$1083,2,FALSE)</f>
        <v>#N/A</v>
      </c>
      <c r="AJ172" s="3" t="s">
        <v>141</v>
      </c>
    </row>
    <row r="173" spans="1:36" s="7" customFormat="1" hidden="1" x14ac:dyDescent="0.4">
      <c r="A173" s="16" t="str">
        <f t="shared" si="45"/>
        <v>-</v>
      </c>
      <c r="B173" s="16" t="str">
        <f t="shared" si="44"/>
        <v>☆</v>
      </c>
      <c r="C173" s="7">
        <v>15</v>
      </c>
      <c r="D173" s="2">
        <v>43400.64947916667</v>
      </c>
      <c r="E173" s="3">
        <v>7034</v>
      </c>
      <c r="F173" s="3" t="s">
        <v>18</v>
      </c>
      <c r="G173" s="3">
        <v>1390</v>
      </c>
      <c r="H173" s="3">
        <v>1205</v>
      </c>
      <c r="I173" s="3">
        <v>2</v>
      </c>
      <c r="J173" s="3">
        <v>1</v>
      </c>
      <c r="K173" s="2">
        <v>43400.649664351855</v>
      </c>
      <c r="L173" s="3"/>
      <c r="M173" s="3"/>
      <c r="N173" s="3" t="s">
        <v>19</v>
      </c>
      <c r="O173" s="3" t="s">
        <v>20</v>
      </c>
      <c r="P173" s="3" t="s">
        <v>78</v>
      </c>
      <c r="Q173" s="3" t="s">
        <v>79</v>
      </c>
      <c r="R173" s="2">
        <v>43400.656145833331</v>
      </c>
      <c r="S173" s="3"/>
      <c r="T173" s="2">
        <v>43400.665081018517</v>
      </c>
      <c r="U173" s="3"/>
      <c r="V173" s="3"/>
      <c r="W173" s="8">
        <f t="shared" si="46"/>
        <v>43400.64947916667</v>
      </c>
      <c r="X173" s="9">
        <f t="shared" si="47"/>
        <v>0</v>
      </c>
      <c r="Y173" s="9">
        <f t="shared" si="48"/>
        <v>0</v>
      </c>
      <c r="Z173" s="10"/>
      <c r="AA173" s="10">
        <f t="shared" si="49"/>
        <v>0</v>
      </c>
      <c r="AB173" s="31"/>
      <c r="AC173" s="10"/>
      <c r="AD173" s="10"/>
      <c r="AE173" s="71">
        <f t="shared" si="39"/>
        <v>43400.649305555555</v>
      </c>
      <c r="AF173" s="71">
        <f t="shared" si="40"/>
        <v>0</v>
      </c>
      <c r="AG173" s="26" t="str">
        <f t="shared" si="41"/>
        <v>43400.64930555560</v>
      </c>
      <c r="AH173" s="26" t="e">
        <f>VLOOKUP(AG173,simple_survey!$M$841:$N$1083,2,FALSE)</f>
        <v>#N/A</v>
      </c>
      <c r="AJ173" s="3" t="s">
        <v>142</v>
      </c>
    </row>
    <row r="174" spans="1:36" s="7" customFormat="1" hidden="1" x14ac:dyDescent="0.4">
      <c r="A174" s="16" t="str">
        <f t="shared" si="45"/>
        <v>-</v>
      </c>
      <c r="B174" s="16" t="str">
        <f t="shared" si="44"/>
        <v>☆</v>
      </c>
      <c r="C174" s="7">
        <v>15</v>
      </c>
      <c r="D174" s="2">
        <v>43400.655729166669</v>
      </c>
      <c r="E174" s="3">
        <v>7044</v>
      </c>
      <c r="F174" s="3" t="s">
        <v>18</v>
      </c>
      <c r="G174" s="3">
        <v>1390</v>
      </c>
      <c r="H174" s="3">
        <v>977</v>
      </c>
      <c r="I174" s="3">
        <v>7</v>
      </c>
      <c r="J174" s="3">
        <v>1</v>
      </c>
      <c r="K174" s="2">
        <v>43400.655844907407</v>
      </c>
      <c r="L174" s="3"/>
      <c r="M174" s="3"/>
      <c r="N174" s="3" t="s">
        <v>19</v>
      </c>
      <c r="O174" s="3" t="s">
        <v>20</v>
      </c>
      <c r="P174" s="3" t="s">
        <v>25</v>
      </c>
      <c r="Q174" s="3" t="s">
        <v>26</v>
      </c>
      <c r="R174" s="2">
        <v>43400.659756944442</v>
      </c>
      <c r="S174" s="3"/>
      <c r="T174" s="2">
        <v>43400.665960648148</v>
      </c>
      <c r="U174" s="3"/>
      <c r="V174" s="3"/>
      <c r="W174" s="8">
        <f t="shared" si="46"/>
        <v>43400.655729166669</v>
      </c>
      <c r="X174" s="9">
        <f t="shared" si="47"/>
        <v>0</v>
      </c>
      <c r="Y174" s="9">
        <f t="shared" si="48"/>
        <v>0</v>
      </c>
      <c r="Z174" s="10"/>
      <c r="AA174" s="10">
        <f t="shared" si="49"/>
        <v>0</v>
      </c>
      <c r="AB174" s="10">
        <f>IF(IF(B174="☆",(IF(K174&gt;R174,K174-W174,R174-W174)),L174-W174)&lt;0,0,IF(B174="☆",(IF(K174&gt;R174,K174-W174,R174-W174)),L174-W174))</f>
        <v>4.0277777734445408E-3</v>
      </c>
      <c r="AC174" s="10"/>
      <c r="AD174" s="10"/>
      <c r="AE174" s="71">
        <f t="shared" si="39"/>
        <v>43400.655555555553</v>
      </c>
      <c r="AF174" s="71">
        <f t="shared" si="40"/>
        <v>0</v>
      </c>
      <c r="AG174" s="26" t="str">
        <f t="shared" si="41"/>
        <v>43400.65555555560</v>
      </c>
      <c r="AH174" s="26" t="e">
        <f>VLOOKUP(AG174,simple_survey!$M$841:$N$1083,2,FALSE)</f>
        <v>#N/A</v>
      </c>
      <c r="AJ174" s="3" t="s">
        <v>141</v>
      </c>
    </row>
    <row r="175" spans="1:36" s="12" customFormat="1" hidden="1" x14ac:dyDescent="0.4">
      <c r="A175" s="17" t="str">
        <f t="shared" si="45"/>
        <v>-</v>
      </c>
      <c r="B175" s="17" t="str">
        <f t="shared" si="44"/>
        <v>☆</v>
      </c>
      <c r="C175" s="12">
        <v>15</v>
      </c>
      <c r="D175" s="4">
        <v>43400.656597222223</v>
      </c>
      <c r="E175" s="5">
        <v>7045</v>
      </c>
      <c r="F175" s="5" t="s">
        <v>18</v>
      </c>
      <c r="G175" s="5">
        <v>2662</v>
      </c>
      <c r="H175" s="5">
        <v>404</v>
      </c>
      <c r="I175" s="5">
        <v>2</v>
      </c>
      <c r="J175" s="5">
        <v>1</v>
      </c>
      <c r="K175" s="4">
        <v>43400.65693287037</v>
      </c>
      <c r="L175" s="5"/>
      <c r="M175" s="5"/>
      <c r="N175" s="5" t="s">
        <v>19</v>
      </c>
      <c r="O175" s="5" t="s">
        <v>20</v>
      </c>
      <c r="P175" s="5" t="s">
        <v>48</v>
      </c>
      <c r="Q175" s="5" t="s">
        <v>49</v>
      </c>
      <c r="R175" s="4">
        <v>43400.661990740744</v>
      </c>
      <c r="S175" s="5"/>
      <c r="T175" s="4">
        <v>43400.675474537034</v>
      </c>
      <c r="U175" s="5"/>
      <c r="V175" s="5"/>
      <c r="W175" s="13">
        <f t="shared" si="46"/>
        <v>43400.656597222223</v>
      </c>
      <c r="X175" s="18">
        <f t="shared" si="47"/>
        <v>0</v>
      </c>
      <c r="Y175" s="18">
        <f t="shared" si="48"/>
        <v>0</v>
      </c>
      <c r="Z175" s="19"/>
      <c r="AA175" s="19">
        <f t="shared" si="49"/>
        <v>0</v>
      </c>
      <c r="AB175" s="19">
        <f>IF(IF(B175="☆",(IF(K175&gt;R175,K175-W175,R175-W175)),L175-W175)&lt;0,0,IF(B175="☆",(IF(K175&gt;R175,K175-W175,R175-W175)),L175-W175))</f>
        <v>5.393518520577345E-3</v>
      </c>
      <c r="AC175" s="19"/>
      <c r="AD175" s="19"/>
      <c r="AE175" s="71">
        <f t="shared" si="39"/>
        <v>43400.65625</v>
      </c>
      <c r="AF175" s="71">
        <f t="shared" si="40"/>
        <v>0</v>
      </c>
      <c r="AG175" s="26" t="str">
        <f t="shared" si="41"/>
        <v>43400.656250</v>
      </c>
      <c r="AH175" s="26" t="e">
        <f>VLOOKUP(AG175,simple_survey!$M$841:$N$1083,2,FALSE)</f>
        <v>#N/A</v>
      </c>
    </row>
    <row r="176" spans="1:36" s="23" customFormat="1" hidden="1" x14ac:dyDescent="0.4">
      <c r="A176" s="20" t="str">
        <f t="shared" si="37"/>
        <v>-</v>
      </c>
      <c r="B176" s="20" t="str">
        <f t="shared" si="44"/>
        <v>-</v>
      </c>
      <c r="C176" s="23">
        <v>16</v>
      </c>
      <c r="D176" s="22">
        <v>43400.667164351849</v>
      </c>
      <c r="E176" s="21">
        <v>7050</v>
      </c>
      <c r="F176" s="21" t="s">
        <v>18</v>
      </c>
      <c r="G176" s="21">
        <v>1162</v>
      </c>
      <c r="H176" s="21">
        <v>944</v>
      </c>
      <c r="I176" s="21">
        <v>10</v>
      </c>
      <c r="J176" s="21">
        <v>1</v>
      </c>
      <c r="K176" s="21"/>
      <c r="L176" s="22">
        <v>43400.671909722223</v>
      </c>
      <c r="M176" s="22">
        <v>43400.684861111113</v>
      </c>
      <c r="N176" s="21" t="s">
        <v>53</v>
      </c>
      <c r="O176" s="21" t="s">
        <v>54</v>
      </c>
      <c r="P176" s="21" t="s">
        <v>27</v>
      </c>
      <c r="Q176" s="21" t="s">
        <v>28</v>
      </c>
      <c r="R176" s="22">
        <v>43400.673483796294</v>
      </c>
      <c r="S176" s="22">
        <v>43400.673483796294</v>
      </c>
      <c r="T176" s="22">
        <v>43400.679120370369</v>
      </c>
      <c r="U176" s="22">
        <v>43400.679120370369</v>
      </c>
      <c r="V176" s="21"/>
      <c r="W176" s="24">
        <f t="shared" si="32"/>
        <v>43400.667164351849</v>
      </c>
      <c r="X176" s="25">
        <f t="shared" si="33"/>
        <v>1.2951388889632653E-2</v>
      </c>
      <c r="Y176" s="25">
        <f t="shared" si="34"/>
        <v>1.2951388889632653E-2</v>
      </c>
      <c r="Z176" s="26">
        <f>SUM(Y176:Y211)</f>
        <v>0.48182870371238096</v>
      </c>
      <c r="AA176" s="26">
        <f t="shared" si="35"/>
        <v>0</v>
      </c>
      <c r="AB176" s="26">
        <f t="shared" si="36"/>
        <v>4.7453703737119213E-3</v>
      </c>
      <c r="AC176" s="26">
        <f>AVERAGE(AB176:AB211)</f>
        <v>4.3015873028447718E-3</v>
      </c>
      <c r="AD176" s="26">
        <f>MEDIAN(AB176:AB211)</f>
        <v>3.9699074113741517E-3</v>
      </c>
      <c r="AE176" s="71">
        <f t="shared" si="39"/>
        <v>43400.666666666664</v>
      </c>
      <c r="AF176" s="71">
        <f t="shared" si="40"/>
        <v>43400.68472222222</v>
      </c>
      <c r="AG176" s="26" t="str">
        <f t="shared" si="41"/>
        <v>43400.666666666743400.6847222222</v>
      </c>
      <c r="AH176" s="26" t="e">
        <f>VLOOKUP(AG176,simple_survey!$M$841:$N$1083,2,FALSE)</f>
        <v>#N/A</v>
      </c>
    </row>
    <row r="177" spans="1:34" s="7" customFormat="1" hidden="1" x14ac:dyDescent="0.4">
      <c r="A177" s="16" t="str">
        <f t="shared" si="37"/>
        <v>-</v>
      </c>
      <c r="B177" s="16" t="str">
        <f t="shared" si="38"/>
        <v>-</v>
      </c>
      <c r="C177" s="7">
        <v>16</v>
      </c>
      <c r="D177" s="2">
        <v>43400.668449074074</v>
      </c>
      <c r="E177" s="3">
        <v>7051</v>
      </c>
      <c r="F177" s="3" t="s">
        <v>93</v>
      </c>
      <c r="G177" s="3">
        <v>0</v>
      </c>
      <c r="H177" s="3">
        <v>1165</v>
      </c>
      <c r="I177" s="3">
        <v>5</v>
      </c>
      <c r="J177" s="3">
        <v>1</v>
      </c>
      <c r="K177" s="3"/>
      <c r="L177" s="2">
        <v>43400.672418981485</v>
      </c>
      <c r="M177" s="2">
        <v>43400.677129629628</v>
      </c>
      <c r="N177" s="3" t="s">
        <v>29</v>
      </c>
      <c r="O177" s="3" t="s">
        <v>30</v>
      </c>
      <c r="P177" s="3" t="s">
        <v>19</v>
      </c>
      <c r="Q177" s="3" t="s">
        <v>20</v>
      </c>
      <c r="R177" s="2">
        <v>43400.669479166667</v>
      </c>
      <c r="S177" s="2">
        <v>43400.669479166667</v>
      </c>
      <c r="T177" s="2">
        <v>43400.676261574074</v>
      </c>
      <c r="U177" s="2">
        <v>43400.676261574074</v>
      </c>
      <c r="V177" s="3"/>
      <c r="W177" s="8">
        <f t="shared" si="32"/>
        <v>43400.668449074074</v>
      </c>
      <c r="X177" s="9">
        <f t="shared" si="33"/>
        <v>4.7106481433729641E-3</v>
      </c>
      <c r="Y177" s="9">
        <f t="shared" si="34"/>
        <v>4.7106481433729641E-3</v>
      </c>
      <c r="Z177" s="10"/>
      <c r="AA177" s="10">
        <f t="shared" si="35"/>
        <v>2.9398148180916905E-3</v>
      </c>
      <c r="AB177" s="10">
        <f t="shared" si="36"/>
        <v>3.9699074113741517E-3</v>
      </c>
      <c r="AC177" s="10"/>
      <c r="AD177" s="10"/>
      <c r="AE177" s="71">
        <f t="shared" si="39"/>
        <v>43400.668055555558</v>
      </c>
      <c r="AF177" s="71">
        <f t="shared" si="40"/>
        <v>43400.677083333336</v>
      </c>
      <c r="AG177" s="26" t="str">
        <f t="shared" si="41"/>
        <v>43400.668055555643400.6770833333</v>
      </c>
      <c r="AH177" s="26" t="e">
        <f>VLOOKUP(AG177,simple_survey!$M$841:$N$1083,2,FALSE)</f>
        <v>#N/A</v>
      </c>
    </row>
    <row r="178" spans="1:34" s="7" customFormat="1" hidden="1" x14ac:dyDescent="0.4">
      <c r="A178" s="16" t="str">
        <f t="shared" si="37"/>
        <v>-</v>
      </c>
      <c r="B178" s="16" t="str">
        <f t="shared" si="38"/>
        <v>-</v>
      </c>
      <c r="C178" s="7">
        <v>16</v>
      </c>
      <c r="D178" s="2">
        <v>43400.672199074077</v>
      </c>
      <c r="E178" s="3">
        <v>7053</v>
      </c>
      <c r="F178" s="3" t="s">
        <v>93</v>
      </c>
      <c r="G178" s="3">
        <v>0</v>
      </c>
      <c r="H178" s="3">
        <v>329</v>
      </c>
      <c r="I178" s="3">
        <v>6</v>
      </c>
      <c r="J178" s="3">
        <v>3</v>
      </c>
      <c r="K178" s="3"/>
      <c r="L178" s="2">
        <v>43400.676481481481</v>
      </c>
      <c r="M178" s="2">
        <v>43400.681226851855</v>
      </c>
      <c r="N178" s="3" t="s">
        <v>39</v>
      </c>
      <c r="O178" s="3" t="s">
        <v>40</v>
      </c>
      <c r="P178" s="3" t="s">
        <v>19</v>
      </c>
      <c r="Q178" s="3" t="s">
        <v>20</v>
      </c>
      <c r="R178" s="2">
        <v>43400.679814814815</v>
      </c>
      <c r="S178" s="2">
        <v>43400.679814814815</v>
      </c>
      <c r="T178" s="2">
        <v>43400.690300925926</v>
      </c>
      <c r="U178" s="2">
        <v>43400.690300925926</v>
      </c>
      <c r="V178" s="3"/>
      <c r="W178" s="8">
        <f t="shared" si="32"/>
        <v>43400.672199074077</v>
      </c>
      <c r="X178" s="9">
        <f t="shared" si="33"/>
        <v>4.7453703737119213E-3</v>
      </c>
      <c r="Y178" s="9">
        <f t="shared" si="34"/>
        <v>1.4236111121135764E-2</v>
      </c>
      <c r="Z178" s="10"/>
      <c r="AA178" s="10">
        <f t="shared" si="35"/>
        <v>0</v>
      </c>
      <c r="AB178" s="10">
        <f t="shared" si="36"/>
        <v>4.2824074043892324E-3</v>
      </c>
      <c r="AC178" s="10"/>
      <c r="AD178" s="10"/>
      <c r="AE178" s="71">
        <f t="shared" si="39"/>
        <v>43400.671527777777</v>
      </c>
      <c r="AF178" s="71">
        <f t="shared" si="40"/>
        <v>43400.680555555555</v>
      </c>
      <c r="AG178" s="26" t="str">
        <f t="shared" si="41"/>
        <v>43400.671527777843400.6805555556</v>
      </c>
      <c r="AH178" s="26" t="e">
        <f>VLOOKUP(AG178,simple_survey!$M$841:$N$1083,2,FALSE)</f>
        <v>#N/A</v>
      </c>
    </row>
    <row r="179" spans="1:34" s="7" customFormat="1" hidden="1" x14ac:dyDescent="0.4">
      <c r="A179" s="16" t="str">
        <f t="shared" si="37"/>
        <v>-</v>
      </c>
      <c r="B179" s="16" t="str">
        <f t="shared" si="38"/>
        <v>-</v>
      </c>
      <c r="C179" s="7">
        <v>16</v>
      </c>
      <c r="D179" s="2">
        <v>43400.672395833331</v>
      </c>
      <c r="E179" s="3">
        <v>7054</v>
      </c>
      <c r="F179" s="3" t="s">
        <v>93</v>
      </c>
      <c r="G179" s="3">
        <v>0</v>
      </c>
      <c r="H179" s="3">
        <v>315</v>
      </c>
      <c r="I179" s="3">
        <v>9</v>
      </c>
      <c r="J179" s="3">
        <v>1</v>
      </c>
      <c r="K179" s="3"/>
      <c r="L179" s="2">
        <v>43400.674930555557</v>
      </c>
      <c r="M179" s="2">
        <v>43400.679062499999</v>
      </c>
      <c r="N179" s="3" t="s">
        <v>19</v>
      </c>
      <c r="O179" s="3" t="s">
        <v>20</v>
      </c>
      <c r="P179" s="3" t="s">
        <v>76</v>
      </c>
      <c r="Q179" s="3" t="s">
        <v>77</v>
      </c>
      <c r="R179" s="2">
        <v>43400.676608796297</v>
      </c>
      <c r="S179" s="2">
        <v>43400.676608796297</v>
      </c>
      <c r="T179" s="2">
        <v>43400.685624999998</v>
      </c>
      <c r="U179" s="2">
        <v>43400.685624999998</v>
      </c>
      <c r="V179" s="3"/>
      <c r="W179" s="8">
        <f t="shared" si="32"/>
        <v>43400.672395833331</v>
      </c>
      <c r="X179" s="9">
        <f t="shared" si="33"/>
        <v>4.1319444426335394E-3</v>
      </c>
      <c r="Y179" s="9">
        <f t="shared" si="34"/>
        <v>4.1319444426335394E-3</v>
      </c>
      <c r="Z179" s="10"/>
      <c r="AA179" s="10">
        <f t="shared" si="35"/>
        <v>0</v>
      </c>
      <c r="AB179" s="10">
        <f t="shared" si="36"/>
        <v>2.534722225391306E-3</v>
      </c>
      <c r="AC179" s="10"/>
      <c r="AD179" s="10"/>
      <c r="AE179" s="71">
        <f t="shared" si="39"/>
        <v>43400.672222222223</v>
      </c>
      <c r="AF179" s="71">
        <f t="shared" si="40"/>
        <v>43400.678472222222</v>
      </c>
      <c r="AG179" s="26" t="str">
        <f t="shared" si="41"/>
        <v>43400.672222222243400.6784722222</v>
      </c>
      <c r="AH179" s="26" t="e">
        <f>VLOOKUP(AG179,simple_survey!$M$841:$N$1083,2,FALSE)</f>
        <v>#N/A</v>
      </c>
    </row>
    <row r="180" spans="1:34" s="7" customFormat="1" hidden="1" x14ac:dyDescent="0.4">
      <c r="A180" s="16" t="str">
        <f t="shared" si="37"/>
        <v>-</v>
      </c>
      <c r="B180" s="16" t="str">
        <f t="shared" si="38"/>
        <v>-</v>
      </c>
      <c r="C180" s="7">
        <v>16</v>
      </c>
      <c r="D180" s="2">
        <v>43400.673726851855</v>
      </c>
      <c r="E180" s="3">
        <v>7055</v>
      </c>
      <c r="F180" s="3" t="s">
        <v>33</v>
      </c>
      <c r="G180" s="3">
        <v>4185</v>
      </c>
      <c r="H180" s="3">
        <v>974</v>
      </c>
      <c r="I180" s="3">
        <v>10</v>
      </c>
      <c r="J180" s="3">
        <v>5</v>
      </c>
      <c r="K180" s="3"/>
      <c r="L180" s="2">
        <v>43400.677604166667</v>
      </c>
      <c r="M180" s="2">
        <v>43400.684907407405</v>
      </c>
      <c r="N180" s="3" t="s">
        <v>80</v>
      </c>
      <c r="O180" s="3" t="s">
        <v>81</v>
      </c>
      <c r="P180" s="3" t="s">
        <v>27</v>
      </c>
      <c r="Q180" s="3" t="s">
        <v>28</v>
      </c>
      <c r="R180" s="2">
        <v>43400.677361111113</v>
      </c>
      <c r="S180" s="2">
        <v>43400.677361111113</v>
      </c>
      <c r="T180" s="2">
        <v>43400.687083333331</v>
      </c>
      <c r="U180" s="2">
        <v>43400.687083333331</v>
      </c>
      <c r="V180" s="3"/>
      <c r="W180" s="8">
        <f t="shared" si="32"/>
        <v>43400.673726851855</v>
      </c>
      <c r="X180" s="9">
        <f t="shared" si="33"/>
        <v>7.3032407381106168E-3</v>
      </c>
      <c r="Y180" s="9">
        <f t="shared" si="34"/>
        <v>3.6516203690553084E-2</v>
      </c>
      <c r="Z180" s="10"/>
      <c r="AA180" s="10">
        <f t="shared" si="35"/>
        <v>2.4305555416503921E-4</v>
      </c>
      <c r="AB180" s="10">
        <f t="shared" si="36"/>
        <v>3.8773148116888478E-3</v>
      </c>
      <c r="AC180" s="10"/>
      <c r="AD180" s="10"/>
      <c r="AE180" s="71">
        <f t="shared" si="39"/>
        <v>43400.673611111109</v>
      </c>
      <c r="AF180" s="71">
        <f t="shared" si="40"/>
        <v>43400.68472222222</v>
      </c>
      <c r="AG180" s="26" t="str">
        <f t="shared" si="41"/>
        <v>43400.673611111143400.6847222222</v>
      </c>
      <c r="AH180" s="26" t="e">
        <f>VLOOKUP(AG180,simple_survey!$M$841:$N$1083,2,FALSE)</f>
        <v>#N/A</v>
      </c>
    </row>
    <row r="181" spans="1:34" s="7" customFormat="1" hidden="1" x14ac:dyDescent="0.4">
      <c r="A181" s="16" t="str">
        <f t="shared" si="37"/>
        <v>-</v>
      </c>
      <c r="B181" s="16" t="str">
        <f t="shared" si="38"/>
        <v>-</v>
      </c>
      <c r="C181" s="7">
        <v>16</v>
      </c>
      <c r="D181" s="2">
        <v>43400.674537037034</v>
      </c>
      <c r="E181" s="3">
        <v>7056</v>
      </c>
      <c r="F181" s="3" t="s">
        <v>33</v>
      </c>
      <c r="G181" s="3">
        <v>4183</v>
      </c>
      <c r="H181" s="3">
        <v>1005</v>
      </c>
      <c r="I181" s="3">
        <v>5</v>
      </c>
      <c r="J181" s="3">
        <v>1</v>
      </c>
      <c r="K181" s="3"/>
      <c r="L181" s="2">
        <v>43400.677233796298</v>
      </c>
      <c r="M181" s="2">
        <v>43400.683576388888</v>
      </c>
      <c r="N181" s="3" t="s">
        <v>19</v>
      </c>
      <c r="O181" s="3" t="s">
        <v>20</v>
      </c>
      <c r="P181" s="3" t="s">
        <v>63</v>
      </c>
      <c r="Q181" s="3" t="s">
        <v>64</v>
      </c>
      <c r="R181" s="2">
        <v>43400.679479166669</v>
      </c>
      <c r="S181" s="2">
        <v>43400.679479166669</v>
      </c>
      <c r="T181" s="2">
        <v>43400.687650462962</v>
      </c>
      <c r="U181" s="2">
        <v>43400.687650462962</v>
      </c>
      <c r="V181" s="3"/>
      <c r="W181" s="8">
        <f t="shared" si="32"/>
        <v>43400.674537037034</v>
      </c>
      <c r="X181" s="9">
        <f t="shared" si="33"/>
        <v>6.3425925909541547E-3</v>
      </c>
      <c r="Y181" s="9">
        <f t="shared" si="34"/>
        <v>6.3425925909541547E-3</v>
      </c>
      <c r="Z181" s="10"/>
      <c r="AA181" s="10">
        <f t="shared" si="35"/>
        <v>0</v>
      </c>
      <c r="AB181" s="10">
        <f t="shared" si="36"/>
        <v>2.6967592639266513E-3</v>
      </c>
      <c r="AC181" s="10"/>
      <c r="AD181" s="10"/>
      <c r="AE181" s="71">
        <f t="shared" si="39"/>
        <v>43400.674305555556</v>
      </c>
      <c r="AF181" s="71">
        <f t="shared" si="40"/>
        <v>43400.683333333334</v>
      </c>
      <c r="AG181" s="26" t="str">
        <f t="shared" si="41"/>
        <v>43400.674305555643400.6833333333</v>
      </c>
      <c r="AH181" s="26" t="str">
        <f>VLOOKUP(AG181,simple_survey!$M$841:$N$1083,2,FALSE)</f>
        <v>肯定的</v>
      </c>
    </row>
    <row r="182" spans="1:34" s="7" customFormat="1" hidden="1" x14ac:dyDescent="0.4">
      <c r="A182" s="16" t="str">
        <f t="shared" si="37"/>
        <v>-</v>
      </c>
      <c r="B182" s="16" t="str">
        <f t="shared" si="38"/>
        <v>-</v>
      </c>
      <c r="C182" s="7">
        <v>16</v>
      </c>
      <c r="D182" s="2">
        <v>43400.675104166665</v>
      </c>
      <c r="E182" s="3">
        <v>7057</v>
      </c>
      <c r="F182" s="3" t="s">
        <v>33</v>
      </c>
      <c r="G182" s="3">
        <v>2924</v>
      </c>
      <c r="H182" s="3">
        <v>828</v>
      </c>
      <c r="I182" s="3">
        <v>2</v>
      </c>
      <c r="J182" s="3">
        <v>3</v>
      </c>
      <c r="K182" s="3"/>
      <c r="L182" s="2">
        <v>43400.676782407405</v>
      </c>
      <c r="M182" s="2">
        <v>43400.68346064815</v>
      </c>
      <c r="N182" s="3" t="s">
        <v>63</v>
      </c>
      <c r="O182" s="3" t="s">
        <v>64</v>
      </c>
      <c r="P182" s="3" t="s">
        <v>41</v>
      </c>
      <c r="Q182" s="3" t="s">
        <v>42</v>
      </c>
      <c r="R182" s="2">
        <v>43400.676921296297</v>
      </c>
      <c r="S182" s="2">
        <v>43400.676921296297</v>
      </c>
      <c r="T182" s="2">
        <v>43400.690752314818</v>
      </c>
      <c r="U182" s="2">
        <v>43400.690752314818</v>
      </c>
      <c r="V182" s="3"/>
      <c r="W182" s="8">
        <f t="shared" si="32"/>
        <v>43400.675104166665</v>
      </c>
      <c r="X182" s="9">
        <f t="shared" si="33"/>
        <v>6.6782407448044978E-3</v>
      </c>
      <c r="Y182" s="9">
        <f t="shared" si="34"/>
        <v>2.0034722234413493E-2</v>
      </c>
      <c r="Z182" s="10"/>
      <c r="AA182" s="10">
        <f t="shared" si="35"/>
        <v>0</v>
      </c>
      <c r="AB182" s="10">
        <f t="shared" si="36"/>
        <v>1.6782407401478849E-3</v>
      </c>
      <c r="AC182" s="10"/>
      <c r="AD182" s="10"/>
      <c r="AE182" s="71">
        <f t="shared" si="39"/>
        <v>43400.675000000003</v>
      </c>
      <c r="AF182" s="71">
        <f t="shared" si="40"/>
        <v>43400.683333333334</v>
      </c>
      <c r="AG182" s="26" t="str">
        <f t="shared" si="41"/>
        <v>43400.67543400.6833333333</v>
      </c>
      <c r="AH182" s="26" t="e">
        <f>VLOOKUP(AG182,simple_survey!$M$841:$N$1083,2,FALSE)</f>
        <v>#N/A</v>
      </c>
    </row>
    <row r="183" spans="1:34" s="7" customFormat="1" hidden="1" x14ac:dyDescent="0.4">
      <c r="A183" s="16" t="str">
        <f>IF(V183&gt;0, "★", "-")</f>
        <v>-</v>
      </c>
      <c r="B183" s="16" t="str">
        <f>IF(K183&gt;0, "☆", "-")</f>
        <v>-</v>
      </c>
      <c r="C183" s="7">
        <v>16</v>
      </c>
      <c r="D183" s="2">
        <v>43400.67800925926</v>
      </c>
      <c r="E183" s="3">
        <v>7058</v>
      </c>
      <c r="F183" s="3" t="s">
        <v>94</v>
      </c>
      <c r="G183" s="3">
        <v>0</v>
      </c>
      <c r="H183" s="3">
        <v>752</v>
      </c>
      <c r="I183" s="3">
        <v>5</v>
      </c>
      <c r="J183" s="3">
        <v>2</v>
      </c>
      <c r="K183" s="3"/>
      <c r="L183" s="2">
        <v>43400.683900462966</v>
      </c>
      <c r="M183" s="2">
        <v>43400.687511574077</v>
      </c>
      <c r="N183" s="3" t="s">
        <v>63</v>
      </c>
      <c r="O183" s="3" t="s">
        <v>64</v>
      </c>
      <c r="P183" s="3" t="s">
        <v>48</v>
      </c>
      <c r="Q183" s="3" t="s">
        <v>49</v>
      </c>
      <c r="R183" s="2">
        <v>43400.684745370374</v>
      </c>
      <c r="S183" s="2">
        <v>43400.684745370374</v>
      </c>
      <c r="T183" s="2">
        <v>43400.689363425925</v>
      </c>
      <c r="U183" s="2">
        <v>43400.689363425925</v>
      </c>
      <c r="V183" s="3"/>
      <c r="W183" s="8">
        <f t="shared" si="32"/>
        <v>43400.67800925926</v>
      </c>
      <c r="X183" s="9">
        <f t="shared" si="33"/>
        <v>3.6111111112404615E-3</v>
      </c>
      <c r="Y183" s="9">
        <f t="shared" si="34"/>
        <v>7.2222222224809229E-3</v>
      </c>
      <c r="Z183" s="10"/>
      <c r="AA183" s="10">
        <f t="shared" si="35"/>
        <v>0</v>
      </c>
      <c r="AB183" s="10">
        <f t="shared" si="36"/>
        <v>5.8912037056870759E-3</v>
      </c>
      <c r="AC183" s="10"/>
      <c r="AD183" s="10"/>
      <c r="AE183" s="71">
        <f t="shared" si="39"/>
        <v>43400.677777777775</v>
      </c>
      <c r="AF183" s="71">
        <f t="shared" si="40"/>
        <v>43400.6875</v>
      </c>
      <c r="AG183" s="26" t="str">
        <f t="shared" si="41"/>
        <v>43400.677777777843400.6875</v>
      </c>
      <c r="AH183" s="26" t="e">
        <f>VLOOKUP(AG183,simple_survey!$M$841:$N$1083,2,FALSE)</f>
        <v>#N/A</v>
      </c>
    </row>
    <row r="184" spans="1:34" s="7" customFormat="1" hidden="1" x14ac:dyDescent="0.4">
      <c r="A184" s="16" t="str">
        <f t="shared" si="37"/>
        <v>-</v>
      </c>
      <c r="B184" s="16" t="str">
        <f>IF(K184&gt;0, "☆", "-")</f>
        <v>-</v>
      </c>
      <c r="C184" s="7">
        <v>16</v>
      </c>
      <c r="D184" s="2">
        <v>43400.680347222224</v>
      </c>
      <c r="E184" s="3">
        <v>7059</v>
      </c>
      <c r="F184" s="3" t="s">
        <v>94</v>
      </c>
      <c r="G184" s="3">
        <v>0</v>
      </c>
      <c r="H184" s="3">
        <v>644</v>
      </c>
      <c r="I184" s="3">
        <v>1</v>
      </c>
      <c r="J184" s="3">
        <v>3</v>
      </c>
      <c r="K184" s="3"/>
      <c r="L184" s="2">
        <v>43400.682372685187</v>
      </c>
      <c r="M184" s="2">
        <v>43400.68990740741</v>
      </c>
      <c r="N184" s="3" t="s">
        <v>63</v>
      </c>
      <c r="O184" s="3" t="s">
        <v>64</v>
      </c>
      <c r="P184" s="3" t="s">
        <v>80</v>
      </c>
      <c r="Q184" s="3" t="s">
        <v>81</v>
      </c>
      <c r="R184" s="2">
        <v>43400.682395833333</v>
      </c>
      <c r="S184" s="2">
        <v>43400.682395833333</v>
      </c>
      <c r="T184" s="2">
        <v>43400.696099537039</v>
      </c>
      <c r="U184" s="2">
        <v>43400.696099537039</v>
      </c>
      <c r="V184" s="3"/>
      <c r="W184" s="8">
        <f t="shared" si="32"/>
        <v>43400.680347222224</v>
      </c>
      <c r="X184" s="9">
        <f t="shared" si="33"/>
        <v>7.5347222227719612E-3</v>
      </c>
      <c r="Y184" s="9">
        <f t="shared" si="34"/>
        <v>2.2604166668315884E-2</v>
      </c>
      <c r="Z184" s="10"/>
      <c r="AA184" s="10">
        <f t="shared" si="35"/>
        <v>0</v>
      </c>
      <c r="AB184" s="10">
        <f t="shared" si="36"/>
        <v>2.0254629635019228E-3</v>
      </c>
      <c r="AC184" s="10"/>
      <c r="AD184" s="10"/>
      <c r="AE184" s="71">
        <f t="shared" si="39"/>
        <v>43400.679861111108</v>
      </c>
      <c r="AF184" s="71">
        <f t="shared" si="40"/>
        <v>43400.689583333333</v>
      </c>
      <c r="AG184" s="26" t="str">
        <f t="shared" si="41"/>
        <v>43400.679861111143400.6895833333</v>
      </c>
      <c r="AH184" s="26" t="e">
        <f>VLOOKUP(AG184,simple_survey!$M$841:$N$1083,2,FALSE)</f>
        <v>#N/A</v>
      </c>
    </row>
    <row r="185" spans="1:34" s="7" customFormat="1" hidden="1" x14ac:dyDescent="0.4">
      <c r="A185" s="16" t="str">
        <f t="shared" si="37"/>
        <v>-</v>
      </c>
      <c r="B185" s="16" t="str">
        <f t="shared" ref="B185:B247" si="50">IF(K185&gt;0, "☆", "-")</f>
        <v>-</v>
      </c>
      <c r="C185" s="7">
        <v>16</v>
      </c>
      <c r="D185" s="2">
        <v>43400.681956018518</v>
      </c>
      <c r="E185" s="3">
        <v>7060</v>
      </c>
      <c r="F185" s="3" t="s">
        <v>18</v>
      </c>
      <c r="G185" s="3">
        <v>2888</v>
      </c>
      <c r="H185" s="3">
        <v>995</v>
      </c>
      <c r="I185" s="3">
        <v>6</v>
      </c>
      <c r="J185" s="3">
        <v>1</v>
      </c>
      <c r="K185" s="3"/>
      <c r="L185" s="2">
        <v>43400.684999999998</v>
      </c>
      <c r="M185" s="2">
        <v>43400.69021990741</v>
      </c>
      <c r="N185" s="3" t="s">
        <v>31</v>
      </c>
      <c r="O185" s="3" t="s">
        <v>32</v>
      </c>
      <c r="P185" s="3" t="s">
        <v>41</v>
      </c>
      <c r="Q185" s="3" t="s">
        <v>42</v>
      </c>
      <c r="R185" s="2">
        <v>43400.688923611109</v>
      </c>
      <c r="S185" s="2">
        <v>43400.688923611109</v>
      </c>
      <c r="T185" s="2">
        <v>43400.694988425923</v>
      </c>
      <c r="U185" s="2">
        <v>43400.694988425923</v>
      </c>
      <c r="V185" s="3"/>
      <c r="W185" s="8">
        <f t="shared" si="32"/>
        <v>43400.681956018518</v>
      </c>
      <c r="X185" s="9">
        <f t="shared" si="33"/>
        <v>5.2199074125383049E-3</v>
      </c>
      <c r="Y185" s="9">
        <f t="shared" si="34"/>
        <v>5.2199074125383049E-3</v>
      </c>
      <c r="Z185" s="10"/>
      <c r="AA185" s="10">
        <f t="shared" si="35"/>
        <v>0</v>
      </c>
      <c r="AB185" s="10">
        <f t="shared" si="36"/>
        <v>3.0439814800047316E-3</v>
      </c>
      <c r="AC185" s="10"/>
      <c r="AD185" s="10"/>
      <c r="AE185" s="71">
        <f t="shared" si="39"/>
        <v>43400.681944444441</v>
      </c>
      <c r="AF185" s="71">
        <f t="shared" si="40"/>
        <v>43400.689583333333</v>
      </c>
      <c r="AG185" s="26" t="str">
        <f t="shared" si="41"/>
        <v>43400.681944444443400.6895833333</v>
      </c>
      <c r="AH185" s="26" t="e">
        <f>VLOOKUP(AG185,simple_survey!$M$841:$N$1083,2,FALSE)</f>
        <v>#N/A</v>
      </c>
    </row>
    <row r="186" spans="1:34" s="7" customFormat="1" hidden="1" x14ac:dyDescent="0.4">
      <c r="A186" s="16" t="str">
        <f t="shared" si="37"/>
        <v>-</v>
      </c>
      <c r="B186" s="16" t="str">
        <f t="shared" si="50"/>
        <v>-</v>
      </c>
      <c r="C186" s="7">
        <v>16</v>
      </c>
      <c r="D186" s="2">
        <v>43400.686956018515</v>
      </c>
      <c r="E186" s="3">
        <v>7061</v>
      </c>
      <c r="F186" s="3" t="s">
        <v>33</v>
      </c>
      <c r="G186" s="3">
        <v>1751</v>
      </c>
      <c r="H186" s="3">
        <v>1136</v>
      </c>
      <c r="I186" s="3">
        <v>5</v>
      </c>
      <c r="J186" s="3">
        <v>1</v>
      </c>
      <c r="K186" s="3"/>
      <c r="L186" s="2">
        <v>43400.688136574077</v>
      </c>
      <c r="M186" s="2">
        <v>43400.700428240743</v>
      </c>
      <c r="N186" s="3" t="s">
        <v>48</v>
      </c>
      <c r="O186" s="3" t="s">
        <v>49</v>
      </c>
      <c r="P186" s="3" t="s">
        <v>31</v>
      </c>
      <c r="Q186" s="3" t="s">
        <v>32</v>
      </c>
      <c r="R186" s="2">
        <v>43400.687997685185</v>
      </c>
      <c r="S186" s="2">
        <v>43400.687997685185</v>
      </c>
      <c r="T186" s="2">
        <v>43400.696597222224</v>
      </c>
      <c r="U186" s="2">
        <v>43400.696597222224</v>
      </c>
      <c r="V186" s="3"/>
      <c r="W186" s="8">
        <f t="shared" si="32"/>
        <v>43400.686956018515</v>
      </c>
      <c r="X186" s="9">
        <f t="shared" si="33"/>
        <v>1.2291666665987577E-2</v>
      </c>
      <c r="Y186" s="9">
        <f t="shared" si="34"/>
        <v>1.2291666665987577E-2</v>
      </c>
      <c r="Z186" s="10"/>
      <c r="AA186" s="10">
        <f t="shared" si="35"/>
        <v>1.3888889225199819E-4</v>
      </c>
      <c r="AB186" s="10">
        <f t="shared" si="36"/>
        <v>1.1805555623141117E-3</v>
      </c>
      <c r="AC186" s="10"/>
      <c r="AD186" s="10"/>
      <c r="AE186" s="71">
        <f t="shared" si="39"/>
        <v>43400.686805555553</v>
      </c>
      <c r="AF186" s="71">
        <f t="shared" si="40"/>
        <v>43400.7</v>
      </c>
      <c r="AG186" s="26" t="str">
        <f t="shared" si="41"/>
        <v>43400.686805555643400.7</v>
      </c>
      <c r="AH186" s="26" t="e">
        <f>VLOOKUP(AG186,simple_survey!$M$841:$N$1083,2,FALSE)</f>
        <v>#N/A</v>
      </c>
    </row>
    <row r="187" spans="1:34" s="7" customFormat="1" hidden="1" x14ac:dyDescent="0.4">
      <c r="A187" s="16" t="str">
        <f t="shared" si="37"/>
        <v>-</v>
      </c>
      <c r="B187" s="16" t="str">
        <f t="shared" si="50"/>
        <v>-</v>
      </c>
      <c r="C187" s="7">
        <v>16</v>
      </c>
      <c r="D187" s="2">
        <v>43400.687615740739</v>
      </c>
      <c r="E187" s="3">
        <v>7062</v>
      </c>
      <c r="F187" s="3" t="s">
        <v>18</v>
      </c>
      <c r="G187" s="3">
        <v>1603</v>
      </c>
      <c r="H187" s="3">
        <v>597</v>
      </c>
      <c r="I187" s="3">
        <v>1</v>
      </c>
      <c r="J187" s="3">
        <v>3</v>
      </c>
      <c r="K187" s="3"/>
      <c r="L187" s="2">
        <v>43400.694618055553</v>
      </c>
      <c r="M187" s="2">
        <v>43400.705208333333</v>
      </c>
      <c r="N187" s="3" t="s">
        <v>55</v>
      </c>
      <c r="O187" s="3" t="s">
        <v>56</v>
      </c>
      <c r="P187" s="3" t="s">
        <v>63</v>
      </c>
      <c r="Q187" s="3" t="s">
        <v>64</v>
      </c>
      <c r="R187" s="2">
        <v>43400.692986111113</v>
      </c>
      <c r="S187" s="2">
        <v>43400.692986111113</v>
      </c>
      <c r="T187" s="2">
        <v>43400.709930555553</v>
      </c>
      <c r="U187" s="2">
        <v>43400.709930555553</v>
      </c>
      <c r="V187" s="3"/>
      <c r="W187" s="8">
        <f t="shared" si="32"/>
        <v>43400.687615740739</v>
      </c>
      <c r="X187" s="9">
        <f t="shared" si="33"/>
        <v>1.0590277779556345E-2</v>
      </c>
      <c r="Y187" s="9">
        <f t="shared" si="34"/>
        <v>3.1770833338669036E-2</v>
      </c>
      <c r="Z187" s="10"/>
      <c r="AA187" s="10">
        <f t="shared" si="35"/>
        <v>1.631944440305233E-3</v>
      </c>
      <c r="AB187" s="10">
        <f t="shared" si="36"/>
        <v>7.0023148145992309E-3</v>
      </c>
      <c r="AC187" s="10"/>
      <c r="AD187" s="10"/>
      <c r="AE187" s="71">
        <f t="shared" si="39"/>
        <v>43400.6875</v>
      </c>
      <c r="AF187" s="71">
        <f t="shared" si="40"/>
        <v>43400.704861111109</v>
      </c>
      <c r="AG187" s="26" t="str">
        <f t="shared" si="41"/>
        <v>43400.687543400.7048611111</v>
      </c>
      <c r="AH187" s="26" t="e">
        <f>VLOOKUP(AG187,simple_survey!$M$841:$N$1083,2,FALSE)</f>
        <v>#N/A</v>
      </c>
    </row>
    <row r="188" spans="1:34" s="7" customFormat="1" hidden="1" x14ac:dyDescent="0.4">
      <c r="A188" s="16" t="str">
        <f t="shared" si="37"/>
        <v>-</v>
      </c>
      <c r="B188" s="16" t="str">
        <f t="shared" si="50"/>
        <v>-</v>
      </c>
      <c r="C188" s="7">
        <v>16</v>
      </c>
      <c r="D188" s="2">
        <v>43400.687893518516</v>
      </c>
      <c r="E188" s="3">
        <v>7063</v>
      </c>
      <c r="F188" s="3" t="s">
        <v>94</v>
      </c>
      <c r="G188" s="3">
        <v>0</v>
      </c>
      <c r="H188" s="3">
        <v>565</v>
      </c>
      <c r="I188" s="3">
        <v>4</v>
      </c>
      <c r="J188" s="3">
        <v>2</v>
      </c>
      <c r="K188" s="3"/>
      <c r="L188" s="2">
        <v>43400.690636574072</v>
      </c>
      <c r="M188" s="2">
        <v>43400.700127314813</v>
      </c>
      <c r="N188" s="3" t="s">
        <v>63</v>
      </c>
      <c r="O188" s="3" t="s">
        <v>64</v>
      </c>
      <c r="P188" s="3" t="s">
        <v>25</v>
      </c>
      <c r="Q188" s="3" t="s">
        <v>26</v>
      </c>
      <c r="R188" s="2">
        <v>43400.692708333336</v>
      </c>
      <c r="S188" s="2">
        <v>43400.692708333336</v>
      </c>
      <c r="T188" s="2">
        <v>43400.703287037039</v>
      </c>
      <c r="U188" s="2">
        <v>43400.703287037039</v>
      </c>
      <c r="V188" s="3"/>
      <c r="W188" s="8">
        <f t="shared" si="32"/>
        <v>43400.687893518516</v>
      </c>
      <c r="X188" s="9">
        <f t="shared" si="33"/>
        <v>9.4907407401478849E-3</v>
      </c>
      <c r="Y188" s="9">
        <f t="shared" si="34"/>
        <v>1.898148148029577E-2</v>
      </c>
      <c r="Z188" s="10"/>
      <c r="AA188" s="10">
        <f t="shared" si="35"/>
        <v>0</v>
      </c>
      <c r="AB188" s="10">
        <f t="shared" si="36"/>
        <v>2.7430555564933456E-3</v>
      </c>
      <c r="AC188" s="10"/>
      <c r="AD188" s="10"/>
      <c r="AE188" s="71">
        <f t="shared" si="39"/>
        <v>43400.6875</v>
      </c>
      <c r="AF188" s="71">
        <f t="shared" si="40"/>
        <v>43400.7</v>
      </c>
      <c r="AG188" s="26" t="str">
        <f t="shared" si="41"/>
        <v>43400.687543400.7</v>
      </c>
      <c r="AH188" s="26" t="e">
        <f>VLOOKUP(AG188,simple_survey!$M$841:$N$1083,2,FALSE)</f>
        <v>#N/A</v>
      </c>
    </row>
    <row r="189" spans="1:34" s="7" customFormat="1" hidden="1" x14ac:dyDescent="0.4">
      <c r="A189" s="16" t="str">
        <f t="shared" si="37"/>
        <v>-</v>
      </c>
      <c r="B189" s="16" t="str">
        <f t="shared" si="50"/>
        <v>-</v>
      </c>
      <c r="C189" s="7">
        <v>16</v>
      </c>
      <c r="D189" s="2">
        <v>43400.688113425924</v>
      </c>
      <c r="E189" s="3">
        <v>7065</v>
      </c>
      <c r="F189" s="3" t="s">
        <v>33</v>
      </c>
      <c r="G189" s="3">
        <v>1756</v>
      </c>
      <c r="H189" s="3">
        <v>574</v>
      </c>
      <c r="I189" s="3">
        <v>6</v>
      </c>
      <c r="J189" s="3">
        <v>2</v>
      </c>
      <c r="K189" s="3"/>
      <c r="L189" s="2">
        <v>43400.693252314813</v>
      </c>
      <c r="M189" s="2">
        <v>43400.700601851851</v>
      </c>
      <c r="N189" s="3" t="s">
        <v>57</v>
      </c>
      <c r="O189" s="3" t="s">
        <v>58</v>
      </c>
      <c r="P189" s="3" t="s">
        <v>31</v>
      </c>
      <c r="Q189" s="3" t="s">
        <v>32</v>
      </c>
      <c r="R189" s="2">
        <v>43400.694282407407</v>
      </c>
      <c r="S189" s="2">
        <v>43400.694282407407</v>
      </c>
      <c r="T189" s="2">
        <v>43400.7030787037</v>
      </c>
      <c r="U189" s="2">
        <v>43400.707013888888</v>
      </c>
      <c r="V189" s="3"/>
      <c r="W189" s="8">
        <f t="shared" si="32"/>
        <v>43400.688113425924</v>
      </c>
      <c r="X189" s="9">
        <f t="shared" si="33"/>
        <v>7.3495370379532687E-3</v>
      </c>
      <c r="Y189" s="9">
        <f t="shared" si="34"/>
        <v>1.4699074075906537E-2</v>
      </c>
      <c r="Z189" s="10"/>
      <c r="AA189" s="10">
        <f t="shared" si="35"/>
        <v>0</v>
      </c>
      <c r="AB189" s="10">
        <f t="shared" si="36"/>
        <v>5.1388888896326534E-3</v>
      </c>
      <c r="AC189" s="10"/>
      <c r="AD189" s="10"/>
      <c r="AE189" s="71">
        <f t="shared" si="39"/>
        <v>43400.6875</v>
      </c>
      <c r="AF189" s="71">
        <f t="shared" si="40"/>
        <v>43400.7</v>
      </c>
      <c r="AG189" s="26" t="str">
        <f t="shared" si="41"/>
        <v>43400.687543400.7</v>
      </c>
      <c r="AH189" s="26" t="e">
        <f>VLOOKUP(AG189,simple_survey!$M$841:$N$1083,2,FALSE)</f>
        <v>#N/A</v>
      </c>
    </row>
    <row r="190" spans="1:34" s="7" customFormat="1" hidden="1" x14ac:dyDescent="0.4">
      <c r="A190" s="16" t="str">
        <f t="shared" si="37"/>
        <v>-</v>
      </c>
      <c r="B190" s="16" t="str">
        <f t="shared" si="50"/>
        <v>-</v>
      </c>
      <c r="C190" s="7">
        <v>16</v>
      </c>
      <c r="D190" s="2">
        <v>43400.689328703702</v>
      </c>
      <c r="E190" s="3">
        <v>7066</v>
      </c>
      <c r="F190" s="3" t="s">
        <v>33</v>
      </c>
      <c r="G190" s="3">
        <v>3224</v>
      </c>
      <c r="H190" s="3">
        <v>1213</v>
      </c>
      <c r="I190" s="3">
        <v>5</v>
      </c>
      <c r="J190" s="3">
        <v>1</v>
      </c>
      <c r="K190" s="3"/>
      <c r="L190" s="2">
        <v>43400.695787037039</v>
      </c>
      <c r="M190" s="2">
        <v>43400.707106481481</v>
      </c>
      <c r="N190" s="3" t="s">
        <v>19</v>
      </c>
      <c r="O190" s="3" t="s">
        <v>20</v>
      </c>
      <c r="P190" s="3" t="s">
        <v>45</v>
      </c>
      <c r="Q190" s="3" t="s">
        <v>92</v>
      </c>
      <c r="R190" s="2">
        <v>43400.693067129629</v>
      </c>
      <c r="S190" s="2">
        <v>43400.693067129629</v>
      </c>
      <c r="T190" s="2">
        <v>43400.707314814812</v>
      </c>
      <c r="U190" s="2">
        <v>43400.707314814812</v>
      </c>
      <c r="V190" s="3"/>
      <c r="W190" s="8">
        <f t="shared" si="32"/>
        <v>43400.689328703702</v>
      </c>
      <c r="X190" s="9">
        <f t="shared" si="33"/>
        <v>1.1319444442051463E-2</v>
      </c>
      <c r="Y190" s="9">
        <f t="shared" si="34"/>
        <v>1.1319444442051463E-2</v>
      </c>
      <c r="Z190" s="10"/>
      <c r="AA190" s="10">
        <f t="shared" si="35"/>
        <v>2.7199074102099985E-3</v>
      </c>
      <c r="AB190" s="10">
        <f t="shared" si="36"/>
        <v>6.4583333369228058E-3</v>
      </c>
      <c r="AC190" s="10"/>
      <c r="AD190" s="10"/>
      <c r="AE190" s="71">
        <f t="shared" si="39"/>
        <v>43400.688888888886</v>
      </c>
      <c r="AF190" s="71">
        <f t="shared" si="40"/>
        <v>43400.706944444442</v>
      </c>
      <c r="AG190" s="26" t="str">
        <f t="shared" si="41"/>
        <v>43400.688888888943400.7069444444</v>
      </c>
      <c r="AH190" s="26" t="e">
        <f>VLOOKUP(AG190,simple_survey!$M$841:$N$1083,2,FALSE)</f>
        <v>#N/A</v>
      </c>
    </row>
    <row r="191" spans="1:34" s="7" customFormat="1" x14ac:dyDescent="0.4">
      <c r="A191" s="16" t="str">
        <f t="shared" si="37"/>
        <v>★</v>
      </c>
      <c r="B191" s="16" t="str">
        <f t="shared" si="50"/>
        <v>-</v>
      </c>
      <c r="C191" s="7">
        <v>16</v>
      </c>
      <c r="D191" s="2">
        <v>43400.689502314817</v>
      </c>
      <c r="E191" s="3">
        <v>7067</v>
      </c>
      <c r="F191" s="3" t="s">
        <v>93</v>
      </c>
      <c r="G191" s="3">
        <v>0</v>
      </c>
      <c r="H191" s="3">
        <v>970</v>
      </c>
      <c r="I191" s="3">
        <v>3</v>
      </c>
      <c r="J191" s="3">
        <v>3</v>
      </c>
      <c r="K191" s="3"/>
      <c r="L191" s="2">
        <v>43400.738749999997</v>
      </c>
      <c r="M191" s="2">
        <v>43400.744143518517</v>
      </c>
      <c r="N191" s="3" t="s">
        <v>19</v>
      </c>
      <c r="O191" s="3" t="s">
        <v>20</v>
      </c>
      <c r="P191" s="3" t="s">
        <v>29</v>
      </c>
      <c r="Q191" s="3" t="s">
        <v>30</v>
      </c>
      <c r="R191" s="2">
        <v>43400.730752314812</v>
      </c>
      <c r="S191" s="2">
        <v>43400.730752314812</v>
      </c>
      <c r="T191" s="2">
        <v>43400.740173611113</v>
      </c>
      <c r="U191" s="2">
        <v>43400.740173611113</v>
      </c>
      <c r="V191" s="2">
        <v>43400.730752314812</v>
      </c>
      <c r="W191" s="8">
        <f t="shared" ref="W191:W253" si="51">IF(V191&gt;0,V191,D191)</f>
        <v>43400.730752314812</v>
      </c>
      <c r="X191" s="9">
        <f t="shared" ref="X191:X253" si="52">M191-L191</f>
        <v>5.393518520577345E-3</v>
      </c>
      <c r="Y191" s="9">
        <f t="shared" ref="Y191:Y253" si="53">X191*J191</f>
        <v>1.6180555561732035E-2</v>
      </c>
      <c r="Z191" s="10"/>
      <c r="AA191" s="10">
        <f t="shared" ref="AA191:AA253" si="54">IF(IF(A191="☆",K191-R191,L191-R191)&lt;0,0,IF(A191="☆",K191-R191,L191-R191))</f>
        <v>7.9976851848186925E-3</v>
      </c>
      <c r="AB191" s="10">
        <f t="shared" ref="AB191:AB253" si="55">IF(IF(B191="☆",(IF(K191&gt;R191,K191-W191,R191-W191)),L191-W191)&lt;0,0,IF(B191="☆",(IF(K191&gt;R191,K191-W191,R191-W191)),L191-W191))</f>
        <v>7.9976851848186925E-3</v>
      </c>
      <c r="AC191" s="10"/>
      <c r="AD191" s="10"/>
      <c r="AE191" s="71">
        <f t="shared" si="39"/>
        <v>43400.688888888886</v>
      </c>
      <c r="AF191" s="71">
        <f t="shared" si="40"/>
        <v>43400.743750000001</v>
      </c>
      <c r="AG191" s="26" t="str">
        <f t="shared" si="41"/>
        <v>43400.688888888943400.74375</v>
      </c>
      <c r="AH191" s="26" t="e">
        <f>VLOOKUP(AG191,simple_survey!$M$841:$N$1083,2,FALSE)</f>
        <v>#N/A</v>
      </c>
    </row>
    <row r="192" spans="1:34" s="7" customFormat="1" hidden="1" x14ac:dyDescent="0.4">
      <c r="A192" s="16" t="str">
        <f t="shared" ref="A192:A253" si="56">IF(V192&gt;0, "★", "-")</f>
        <v>-</v>
      </c>
      <c r="B192" s="16" t="str">
        <f t="shared" si="50"/>
        <v>-</v>
      </c>
      <c r="C192" s="7">
        <v>16</v>
      </c>
      <c r="D192" s="2">
        <v>43400.691446759258</v>
      </c>
      <c r="E192" s="3">
        <v>7069</v>
      </c>
      <c r="F192" s="3" t="s">
        <v>94</v>
      </c>
      <c r="G192" s="3">
        <v>0</v>
      </c>
      <c r="H192" s="3">
        <v>1274</v>
      </c>
      <c r="I192" s="3">
        <v>6</v>
      </c>
      <c r="J192" s="3">
        <v>1</v>
      </c>
      <c r="K192" s="3"/>
      <c r="L192" s="2">
        <v>43400.696331018517</v>
      </c>
      <c r="M192" s="2">
        <v>43400.70925925926</v>
      </c>
      <c r="N192" s="3" t="s">
        <v>41</v>
      </c>
      <c r="O192" s="3" t="s">
        <v>42</v>
      </c>
      <c r="P192" s="3" t="s">
        <v>37</v>
      </c>
      <c r="Q192" s="3" t="s">
        <v>38</v>
      </c>
      <c r="R192" s="2">
        <v>43400.697546296295</v>
      </c>
      <c r="S192" s="2">
        <v>43400.697546296295</v>
      </c>
      <c r="T192" s="2">
        <v>43400.716967592591</v>
      </c>
      <c r="U192" s="2">
        <v>43400.722500000003</v>
      </c>
      <c r="V192" s="3"/>
      <c r="W192" s="8">
        <f t="shared" si="51"/>
        <v>43400.691446759258</v>
      </c>
      <c r="X192" s="9">
        <f t="shared" si="52"/>
        <v>1.2928240743349306E-2</v>
      </c>
      <c r="Y192" s="9">
        <f t="shared" si="53"/>
        <v>1.2928240743349306E-2</v>
      </c>
      <c r="Z192" s="10"/>
      <c r="AA192" s="10">
        <f t="shared" si="54"/>
        <v>0</v>
      </c>
      <c r="AB192" s="10">
        <f t="shared" si="55"/>
        <v>4.8842592586879618E-3</v>
      </c>
      <c r="AC192" s="10"/>
      <c r="AD192" s="10"/>
      <c r="AE192" s="71">
        <f t="shared" si="39"/>
        <v>43400.690972222219</v>
      </c>
      <c r="AF192" s="71">
        <f t="shared" si="40"/>
        <v>43400.709027777775</v>
      </c>
      <c r="AG192" s="26" t="str">
        <f t="shared" si="41"/>
        <v>43400.690972222243400.7090277778</v>
      </c>
      <c r="AH192" s="26" t="e">
        <f>VLOOKUP(AG192,simple_survey!$M$841:$N$1083,2,FALSE)</f>
        <v>#N/A</v>
      </c>
    </row>
    <row r="193" spans="1:36" s="7" customFormat="1" hidden="1" x14ac:dyDescent="0.4">
      <c r="A193" s="16" t="str">
        <f t="shared" si="56"/>
        <v>-</v>
      </c>
      <c r="B193" s="16" t="str">
        <f t="shared" si="50"/>
        <v>-</v>
      </c>
      <c r="C193" s="7">
        <v>16</v>
      </c>
      <c r="D193" s="2">
        <v>43400.692129629628</v>
      </c>
      <c r="E193" s="3">
        <v>7071</v>
      </c>
      <c r="F193" s="3" t="s">
        <v>18</v>
      </c>
      <c r="G193" s="3">
        <v>1157</v>
      </c>
      <c r="H193" s="3">
        <v>594</v>
      </c>
      <c r="I193" s="3">
        <v>7</v>
      </c>
      <c r="J193" s="3">
        <v>2</v>
      </c>
      <c r="K193" s="3"/>
      <c r="L193" s="2">
        <v>43400.695196759261</v>
      </c>
      <c r="M193" s="2">
        <v>43400.705451388887</v>
      </c>
      <c r="N193" s="3" t="s">
        <v>25</v>
      </c>
      <c r="O193" s="3" t="s">
        <v>26</v>
      </c>
      <c r="P193" s="3" t="s">
        <v>27</v>
      </c>
      <c r="Q193" s="3" t="s">
        <v>28</v>
      </c>
      <c r="R193" s="2">
        <v>43400.694374999999</v>
      </c>
      <c r="S193" s="2">
        <v>43400.694374999999</v>
      </c>
      <c r="T193" s="2">
        <v>43400.704097222224</v>
      </c>
      <c r="U193" s="2">
        <v>43400.709756944445</v>
      </c>
      <c r="V193" s="3"/>
      <c r="W193" s="8">
        <f t="shared" si="51"/>
        <v>43400.692129629628</v>
      </c>
      <c r="X193" s="9">
        <f t="shared" si="52"/>
        <v>1.0254629625706002E-2</v>
      </c>
      <c r="Y193" s="9">
        <f t="shared" si="53"/>
        <v>2.0509259251412004E-2</v>
      </c>
      <c r="Z193" s="10"/>
      <c r="AA193" s="10">
        <f t="shared" si="54"/>
        <v>8.217592621804215E-4</v>
      </c>
      <c r="AB193" s="10">
        <f t="shared" si="55"/>
        <v>3.0671296335640363E-3</v>
      </c>
      <c r="AC193" s="10"/>
      <c r="AD193" s="10"/>
      <c r="AE193" s="71">
        <f t="shared" si="39"/>
        <v>43400.691666666666</v>
      </c>
      <c r="AF193" s="71">
        <f t="shared" si="40"/>
        <v>43400.704861111109</v>
      </c>
      <c r="AG193" s="26" t="str">
        <f t="shared" si="41"/>
        <v>43400.691666666743400.7048611111</v>
      </c>
      <c r="AH193" s="26" t="e">
        <f>VLOOKUP(AG193,simple_survey!$M$841:$N$1083,2,FALSE)</f>
        <v>#N/A</v>
      </c>
    </row>
    <row r="194" spans="1:36" s="7" customFormat="1" hidden="1" x14ac:dyDescent="0.4">
      <c r="A194" s="16" t="str">
        <f t="shared" si="56"/>
        <v>-</v>
      </c>
      <c r="B194" s="16" t="str">
        <f t="shared" si="50"/>
        <v>-</v>
      </c>
      <c r="C194" s="7">
        <v>16</v>
      </c>
      <c r="D194" s="2">
        <v>43400.692418981482</v>
      </c>
      <c r="E194" s="3">
        <v>7072</v>
      </c>
      <c r="F194" s="3" t="s">
        <v>33</v>
      </c>
      <c r="G194" s="3">
        <v>3338</v>
      </c>
      <c r="H194" s="3">
        <v>615</v>
      </c>
      <c r="I194" s="3">
        <v>3</v>
      </c>
      <c r="J194" s="3">
        <v>3</v>
      </c>
      <c r="K194" s="3"/>
      <c r="L194" s="2">
        <v>43400.697418981479</v>
      </c>
      <c r="M194" s="2">
        <v>43400.703935185185</v>
      </c>
      <c r="N194" s="3" t="s">
        <v>19</v>
      </c>
      <c r="O194" s="3" t="s">
        <v>20</v>
      </c>
      <c r="P194" s="3" t="s">
        <v>27</v>
      </c>
      <c r="Q194" s="3" t="s">
        <v>28</v>
      </c>
      <c r="R194" s="2">
        <v>43400.699386574073</v>
      </c>
      <c r="S194" s="2">
        <v>43400.699386574073</v>
      </c>
      <c r="T194" s="2">
        <v>43400.70716435185</v>
      </c>
      <c r="U194" s="2">
        <v>43400.70716435185</v>
      </c>
      <c r="V194" s="3"/>
      <c r="W194" s="8">
        <f t="shared" si="51"/>
        <v>43400.692418981482</v>
      </c>
      <c r="X194" s="9">
        <f t="shared" si="52"/>
        <v>6.5162037062691525E-3</v>
      </c>
      <c r="Y194" s="9">
        <f t="shared" si="53"/>
        <v>1.9548611118807457E-2</v>
      </c>
      <c r="Z194" s="10"/>
      <c r="AA194" s="10">
        <f t="shared" si="54"/>
        <v>0</v>
      </c>
      <c r="AB194" s="10">
        <f t="shared" si="55"/>
        <v>4.9999999973806553E-3</v>
      </c>
      <c r="AC194" s="10"/>
      <c r="AD194" s="10"/>
      <c r="AE194" s="71">
        <f t="shared" si="39"/>
        <v>43400.692361111112</v>
      </c>
      <c r="AF194" s="71">
        <f t="shared" si="40"/>
        <v>43400.703472222223</v>
      </c>
      <c r="AG194" s="26" t="str">
        <f t="shared" si="41"/>
        <v>43400.692361111143400.7034722222</v>
      </c>
      <c r="AH194" s="26" t="e">
        <f>VLOOKUP(AG194,simple_survey!$M$841:$N$1083,2,FALSE)</f>
        <v>#N/A</v>
      </c>
    </row>
    <row r="195" spans="1:36" s="7" customFormat="1" hidden="1" x14ac:dyDescent="0.4">
      <c r="A195" s="16" t="str">
        <f t="shared" si="56"/>
        <v>-</v>
      </c>
      <c r="B195" s="16" t="str">
        <f t="shared" si="50"/>
        <v>-</v>
      </c>
      <c r="C195" s="7">
        <v>16</v>
      </c>
      <c r="D195" s="2">
        <v>43400.692916666667</v>
      </c>
      <c r="E195" s="3">
        <v>7074</v>
      </c>
      <c r="F195" s="3" t="s">
        <v>33</v>
      </c>
      <c r="G195" s="3">
        <v>1340</v>
      </c>
      <c r="H195" s="3">
        <v>534</v>
      </c>
      <c r="I195" s="3">
        <v>4</v>
      </c>
      <c r="J195" s="3">
        <v>1</v>
      </c>
      <c r="K195" s="3"/>
      <c r="L195" s="2">
        <v>43400.696238425924</v>
      </c>
      <c r="M195" s="2">
        <v>43400.714849537035</v>
      </c>
      <c r="N195" s="3" t="s">
        <v>37</v>
      </c>
      <c r="O195" s="3" t="s">
        <v>38</v>
      </c>
      <c r="P195" s="3" t="s">
        <v>27</v>
      </c>
      <c r="Q195" s="3" t="s">
        <v>28</v>
      </c>
      <c r="R195" s="2">
        <v>43400.696863425925</v>
      </c>
      <c r="S195" s="2">
        <v>43400.696863425925</v>
      </c>
      <c r="T195" s="2">
        <v>43400.711099537039</v>
      </c>
      <c r="U195" s="2">
        <v>43400.711099537039</v>
      </c>
      <c r="V195" s="3"/>
      <c r="W195" s="8">
        <f t="shared" si="51"/>
        <v>43400.692916666667</v>
      </c>
      <c r="X195" s="9">
        <f t="shared" si="52"/>
        <v>1.8611111110658385E-2</v>
      </c>
      <c r="Y195" s="9">
        <f t="shared" si="53"/>
        <v>1.8611111110658385E-2</v>
      </c>
      <c r="Z195" s="10"/>
      <c r="AA195" s="10">
        <f t="shared" si="54"/>
        <v>0</v>
      </c>
      <c r="AB195" s="10">
        <f t="shared" si="55"/>
        <v>3.3217592572327703E-3</v>
      </c>
      <c r="AC195" s="10"/>
      <c r="AD195" s="10"/>
      <c r="AE195" s="71">
        <f t="shared" ref="AE195:AE258" si="57">INT(D195*1440)/1440</f>
        <v>43400.692361111112</v>
      </c>
      <c r="AF195" s="71">
        <f t="shared" ref="AF195:AF258" si="58">INT(M195*1440)/1440</f>
        <v>43400.714583333334</v>
      </c>
      <c r="AG195" s="26" t="str">
        <f t="shared" ref="AG195:AG258" si="59">CONCATENATE(AE195,AF195)</f>
        <v>43400.692361111143400.7145833333</v>
      </c>
      <c r="AH195" s="26" t="e">
        <f>VLOOKUP(AG195,simple_survey!$M$841:$N$1083,2,FALSE)</f>
        <v>#N/A</v>
      </c>
    </row>
    <row r="196" spans="1:36" s="7" customFormat="1" hidden="1" x14ac:dyDescent="0.4">
      <c r="A196" s="16" t="str">
        <f t="shared" si="56"/>
        <v>-</v>
      </c>
      <c r="B196" s="16" t="str">
        <f t="shared" si="50"/>
        <v>-</v>
      </c>
      <c r="C196" s="7">
        <v>16</v>
      </c>
      <c r="D196" s="2">
        <v>43400.693865740737</v>
      </c>
      <c r="E196" s="3">
        <v>7076</v>
      </c>
      <c r="F196" s="3" t="s">
        <v>94</v>
      </c>
      <c r="G196" s="3">
        <v>0</v>
      </c>
      <c r="H196" s="3">
        <v>1068</v>
      </c>
      <c r="I196" s="3">
        <v>7</v>
      </c>
      <c r="J196" s="3">
        <v>2</v>
      </c>
      <c r="K196" s="3"/>
      <c r="L196" s="2">
        <v>43400.69971064815</v>
      </c>
      <c r="M196" s="2">
        <v>43400.712187500001</v>
      </c>
      <c r="N196" s="3" t="s">
        <v>48</v>
      </c>
      <c r="O196" s="3" t="s">
        <v>49</v>
      </c>
      <c r="P196" s="3" t="s">
        <v>43</v>
      </c>
      <c r="Q196" s="3" t="s">
        <v>44</v>
      </c>
      <c r="R196" s="2">
        <v>43400.701157407406</v>
      </c>
      <c r="S196" s="2">
        <v>43400.701157407406</v>
      </c>
      <c r="T196" s="2">
        <v>43400.717800925922</v>
      </c>
      <c r="U196" s="2">
        <v>43400.717800925922</v>
      </c>
      <c r="V196" s="3"/>
      <c r="W196" s="8">
        <f t="shared" si="51"/>
        <v>43400.693865740737</v>
      </c>
      <c r="X196" s="9">
        <f t="shared" si="52"/>
        <v>1.247685185080627E-2</v>
      </c>
      <c r="Y196" s="9">
        <f t="shared" si="53"/>
        <v>2.495370370161254E-2</v>
      </c>
      <c r="Z196" s="10"/>
      <c r="AA196" s="10">
        <f t="shared" si="54"/>
        <v>0</v>
      </c>
      <c r="AB196" s="10">
        <f t="shared" si="55"/>
        <v>5.8449074131203815E-3</v>
      </c>
      <c r="AC196" s="10"/>
      <c r="AD196" s="10"/>
      <c r="AE196" s="71">
        <f t="shared" si="57"/>
        <v>43400.693749999999</v>
      </c>
      <c r="AF196" s="71">
        <f t="shared" si="58"/>
        <v>43400.711805555555</v>
      </c>
      <c r="AG196" s="26" t="str">
        <f t="shared" si="59"/>
        <v>43400.6937543400.7118055556</v>
      </c>
      <c r="AH196" s="26" t="str">
        <f>VLOOKUP(AG196,simple_survey!$M$841:$N$1083,2,FALSE)</f>
        <v>肯定的</v>
      </c>
    </row>
    <row r="197" spans="1:36" s="7" customFormat="1" hidden="1" x14ac:dyDescent="0.4">
      <c r="A197" s="16" t="str">
        <f t="shared" si="56"/>
        <v>-</v>
      </c>
      <c r="B197" s="16" t="str">
        <f t="shared" si="50"/>
        <v>-</v>
      </c>
      <c r="C197" s="7">
        <v>16</v>
      </c>
      <c r="D197" s="2">
        <v>43400.695960648147</v>
      </c>
      <c r="E197" s="3">
        <v>7077</v>
      </c>
      <c r="F197" s="3" t="s">
        <v>93</v>
      </c>
      <c r="G197" s="3">
        <v>0</v>
      </c>
      <c r="H197" s="3">
        <v>1141</v>
      </c>
      <c r="I197" s="3">
        <v>2</v>
      </c>
      <c r="J197" s="3">
        <v>3</v>
      </c>
      <c r="K197" s="3"/>
      <c r="L197" s="2">
        <v>43400.699143518519</v>
      </c>
      <c r="M197" s="2">
        <v>43400.703842592593</v>
      </c>
      <c r="N197" s="3" t="s">
        <v>63</v>
      </c>
      <c r="O197" s="3" t="s">
        <v>64</v>
      </c>
      <c r="P197" s="3" t="s">
        <v>48</v>
      </c>
      <c r="Q197" s="3" t="s">
        <v>49</v>
      </c>
      <c r="R197" s="2">
        <v>43400.700995370367</v>
      </c>
      <c r="S197" s="2">
        <v>43400.701921296299</v>
      </c>
      <c r="T197" s="2">
        <v>43400.706307870372</v>
      </c>
      <c r="U197" s="2">
        <v>43400.708344907405</v>
      </c>
      <c r="V197" s="3"/>
      <c r="W197" s="8">
        <f t="shared" si="51"/>
        <v>43400.695960648147</v>
      </c>
      <c r="X197" s="9">
        <f t="shared" si="52"/>
        <v>4.6990740738692693E-3</v>
      </c>
      <c r="Y197" s="9">
        <f t="shared" si="53"/>
        <v>1.4097222221607808E-2</v>
      </c>
      <c r="Z197" s="10"/>
      <c r="AA197" s="10">
        <f t="shared" si="54"/>
        <v>0</v>
      </c>
      <c r="AB197" s="10">
        <f t="shared" si="55"/>
        <v>3.1828703722567298E-3</v>
      </c>
      <c r="AC197" s="10"/>
      <c r="AD197" s="10"/>
      <c r="AE197" s="71">
        <f t="shared" si="57"/>
        <v>43400.695833333331</v>
      </c>
      <c r="AF197" s="71">
        <f t="shared" si="58"/>
        <v>43400.703472222223</v>
      </c>
      <c r="AG197" s="26" t="str">
        <f t="shared" si="59"/>
        <v>43400.695833333343400.7034722222</v>
      </c>
      <c r="AH197" s="26" t="e">
        <f>VLOOKUP(AG197,simple_survey!$M$841:$N$1083,2,FALSE)</f>
        <v>#N/A</v>
      </c>
    </row>
    <row r="198" spans="1:36" s="7" customFormat="1" hidden="1" x14ac:dyDescent="0.4">
      <c r="A198" s="16" t="str">
        <f t="shared" si="56"/>
        <v>-</v>
      </c>
      <c r="B198" s="16" t="str">
        <f t="shared" si="50"/>
        <v>-</v>
      </c>
      <c r="C198" s="7">
        <v>16</v>
      </c>
      <c r="D198" s="2">
        <v>43400.697175925925</v>
      </c>
      <c r="E198" s="3">
        <v>7078</v>
      </c>
      <c r="F198" s="3" t="s">
        <v>18</v>
      </c>
      <c r="G198" s="3">
        <v>2395</v>
      </c>
      <c r="H198" s="3">
        <v>661</v>
      </c>
      <c r="I198" s="3">
        <v>2</v>
      </c>
      <c r="J198" s="3">
        <v>1</v>
      </c>
      <c r="K198" s="3"/>
      <c r="L198" s="2">
        <v>43400.700671296298</v>
      </c>
      <c r="M198" s="2">
        <v>43400.709155092591</v>
      </c>
      <c r="N198" s="3" t="s">
        <v>65</v>
      </c>
      <c r="O198" s="3" t="s">
        <v>66</v>
      </c>
      <c r="P198" s="3" t="s">
        <v>31</v>
      </c>
      <c r="Q198" s="3" t="s">
        <v>32</v>
      </c>
      <c r="R198" s="2">
        <v>43400.704560185186</v>
      </c>
      <c r="S198" s="2">
        <v>43400.704560185186</v>
      </c>
      <c r="T198" s="2">
        <v>43400.716597222221</v>
      </c>
      <c r="U198" s="2">
        <v>43400.716597222221</v>
      </c>
      <c r="V198" s="3"/>
      <c r="W198" s="8">
        <f t="shared" si="51"/>
        <v>43400.697175925925</v>
      </c>
      <c r="X198" s="9">
        <f t="shared" si="52"/>
        <v>8.4837962931487709E-3</v>
      </c>
      <c r="Y198" s="9">
        <f t="shared" si="53"/>
        <v>8.4837962931487709E-3</v>
      </c>
      <c r="Z198" s="10"/>
      <c r="AA198" s="10">
        <f t="shared" si="54"/>
        <v>0</v>
      </c>
      <c r="AB198" s="10">
        <f t="shared" si="55"/>
        <v>3.4953703725477681E-3</v>
      </c>
      <c r="AC198" s="10"/>
      <c r="AD198" s="10"/>
      <c r="AE198" s="71">
        <f t="shared" si="57"/>
        <v>43400.696527777778</v>
      </c>
      <c r="AF198" s="71">
        <f t="shared" si="58"/>
        <v>43400.709027777775</v>
      </c>
      <c r="AG198" s="26" t="str">
        <f t="shared" si="59"/>
        <v>43400.696527777843400.7090277778</v>
      </c>
      <c r="AH198" s="26" t="e">
        <f>VLOOKUP(AG198,simple_survey!$M$841:$N$1083,2,FALSE)</f>
        <v>#N/A</v>
      </c>
    </row>
    <row r="199" spans="1:36" s="7" customFormat="1" hidden="1" x14ac:dyDescent="0.4">
      <c r="A199" s="16" t="str">
        <f t="shared" si="56"/>
        <v>-</v>
      </c>
      <c r="B199" s="16" t="str">
        <f t="shared" si="50"/>
        <v>-</v>
      </c>
      <c r="C199" s="7">
        <v>16</v>
      </c>
      <c r="D199" s="2">
        <v>43400.700798611113</v>
      </c>
      <c r="E199" s="3">
        <v>7079</v>
      </c>
      <c r="F199" s="3" t="s">
        <v>33</v>
      </c>
      <c r="G199" s="3">
        <v>1310</v>
      </c>
      <c r="H199" s="3">
        <v>485</v>
      </c>
      <c r="I199" s="3">
        <v>6</v>
      </c>
      <c r="J199" s="3">
        <v>1</v>
      </c>
      <c r="K199" s="3"/>
      <c r="L199" s="2">
        <v>43400.705104166664</v>
      </c>
      <c r="M199" s="2">
        <v>43400.709050925929</v>
      </c>
      <c r="N199" s="3" t="s">
        <v>29</v>
      </c>
      <c r="O199" s="3" t="s">
        <v>30</v>
      </c>
      <c r="P199" s="3" t="s">
        <v>48</v>
      </c>
      <c r="Q199" s="3" t="s">
        <v>49</v>
      </c>
      <c r="R199" s="2">
        <v>43400.706736111111</v>
      </c>
      <c r="S199" s="2">
        <v>43400.706736111111</v>
      </c>
      <c r="T199" s="2">
        <v>43400.711481481485</v>
      </c>
      <c r="U199" s="2">
        <v>43400.711481481485</v>
      </c>
      <c r="V199" s="3"/>
      <c r="W199" s="8">
        <f t="shared" si="51"/>
        <v>43400.700798611113</v>
      </c>
      <c r="X199" s="9">
        <f t="shared" si="52"/>
        <v>3.9467592650908045E-3</v>
      </c>
      <c r="Y199" s="9">
        <f t="shared" si="53"/>
        <v>3.9467592650908045E-3</v>
      </c>
      <c r="Z199" s="10"/>
      <c r="AA199" s="10">
        <f t="shared" si="54"/>
        <v>0</v>
      </c>
      <c r="AB199" s="10">
        <f t="shared" si="55"/>
        <v>4.3055555506725796E-3</v>
      </c>
      <c r="AC199" s="10"/>
      <c r="AD199" s="10"/>
      <c r="AE199" s="71">
        <f t="shared" si="57"/>
        <v>43400.700694444444</v>
      </c>
      <c r="AF199" s="71">
        <f t="shared" si="58"/>
        <v>43400.709027777775</v>
      </c>
      <c r="AG199" s="26" t="str">
        <f t="shared" si="59"/>
        <v>43400.700694444443400.7090277778</v>
      </c>
      <c r="AH199" s="26" t="e">
        <f>VLOOKUP(AG199,simple_survey!$M$841:$N$1083,2,FALSE)</f>
        <v>#N/A</v>
      </c>
    </row>
    <row r="200" spans="1:36" s="7" customFormat="1" hidden="1" x14ac:dyDescent="0.4">
      <c r="A200" s="16" t="str">
        <f t="shared" si="56"/>
        <v>-</v>
      </c>
      <c r="B200" s="16" t="str">
        <f t="shared" si="50"/>
        <v>-</v>
      </c>
      <c r="C200" s="7">
        <v>16</v>
      </c>
      <c r="D200" s="2">
        <v>43400.703229166669</v>
      </c>
      <c r="E200" s="3">
        <v>7081</v>
      </c>
      <c r="F200" s="3" t="s">
        <v>33</v>
      </c>
      <c r="G200" s="3">
        <v>4132</v>
      </c>
      <c r="H200" s="3">
        <v>331</v>
      </c>
      <c r="I200" s="3">
        <v>8</v>
      </c>
      <c r="J200" s="3">
        <v>3</v>
      </c>
      <c r="K200" s="3"/>
      <c r="L200" s="2">
        <v>43400.705497685187</v>
      </c>
      <c r="M200" s="2">
        <v>43400.717013888891</v>
      </c>
      <c r="N200" s="3" t="s">
        <v>31</v>
      </c>
      <c r="O200" s="3" t="s">
        <v>32</v>
      </c>
      <c r="P200" s="3" t="s">
        <v>63</v>
      </c>
      <c r="Q200" s="3" t="s">
        <v>64</v>
      </c>
      <c r="R200" s="2">
        <v>43400.704942129632</v>
      </c>
      <c r="S200" s="2">
        <v>43400.704942129632</v>
      </c>
      <c r="T200" s="2">
        <v>43400.71675925926</v>
      </c>
      <c r="U200" s="2">
        <v>43400.71675925926</v>
      </c>
      <c r="V200" s="3"/>
      <c r="W200" s="8">
        <f t="shared" si="51"/>
        <v>43400.703229166669</v>
      </c>
      <c r="X200" s="9">
        <f t="shared" si="52"/>
        <v>1.1516203703649808E-2</v>
      </c>
      <c r="Y200" s="9">
        <f t="shared" si="53"/>
        <v>3.4548611110949423E-2</v>
      </c>
      <c r="Z200" s="10"/>
      <c r="AA200" s="10">
        <f t="shared" si="54"/>
        <v>5.5555555445607752E-4</v>
      </c>
      <c r="AB200" s="10">
        <f t="shared" si="55"/>
        <v>2.268518517666962E-3</v>
      </c>
      <c r="AC200" s="10"/>
      <c r="AD200" s="10"/>
      <c r="AE200" s="71">
        <f t="shared" si="57"/>
        <v>43400.702777777777</v>
      </c>
      <c r="AF200" s="71">
        <f t="shared" si="58"/>
        <v>43400.716666666667</v>
      </c>
      <c r="AG200" s="26" t="str">
        <f t="shared" si="59"/>
        <v>43400.702777777843400.7166666667</v>
      </c>
      <c r="AH200" s="26" t="e">
        <f>VLOOKUP(AG200,simple_survey!$M$841:$N$1083,2,FALSE)</f>
        <v>#N/A</v>
      </c>
    </row>
    <row r="201" spans="1:36" s="7" customFormat="1" hidden="1" x14ac:dyDescent="0.4">
      <c r="A201" s="16" t="str">
        <f t="shared" si="56"/>
        <v>-</v>
      </c>
      <c r="B201" s="16" t="str">
        <f t="shared" si="50"/>
        <v>-</v>
      </c>
      <c r="C201" s="7">
        <v>16</v>
      </c>
      <c r="D201" s="2">
        <v>43400.706863425927</v>
      </c>
      <c r="E201" s="3">
        <v>7082</v>
      </c>
      <c r="F201" s="3" t="s">
        <v>33</v>
      </c>
      <c r="G201" s="3">
        <v>4196</v>
      </c>
      <c r="H201" s="3">
        <v>814</v>
      </c>
      <c r="I201" s="3">
        <v>8</v>
      </c>
      <c r="J201" s="3">
        <v>1</v>
      </c>
      <c r="K201" s="3"/>
      <c r="L201" s="2">
        <v>43400.709791666668</v>
      </c>
      <c r="M201" s="2">
        <v>43400.716909722221</v>
      </c>
      <c r="N201" s="3" t="s">
        <v>31</v>
      </c>
      <c r="O201" s="3" t="s">
        <v>32</v>
      </c>
      <c r="P201" s="3" t="s">
        <v>63</v>
      </c>
      <c r="Q201" s="3" t="s">
        <v>64</v>
      </c>
      <c r="R201" s="2">
        <v>43400.712060185186</v>
      </c>
      <c r="S201" s="2">
        <v>43400.712060185186</v>
      </c>
      <c r="T201" s="2">
        <v>43400.722488425927</v>
      </c>
      <c r="U201" s="2">
        <v>43400.723182870373</v>
      </c>
      <c r="V201" s="3"/>
      <c r="W201" s="8">
        <f t="shared" si="51"/>
        <v>43400.706863425927</v>
      </c>
      <c r="X201" s="9">
        <f t="shared" si="52"/>
        <v>7.1180555532919243E-3</v>
      </c>
      <c r="Y201" s="9">
        <f t="shared" si="53"/>
        <v>7.1180555532919243E-3</v>
      </c>
      <c r="Z201" s="10"/>
      <c r="AA201" s="10">
        <f t="shared" si="54"/>
        <v>0</v>
      </c>
      <c r="AB201" s="10">
        <f t="shared" si="55"/>
        <v>2.9282407413120382E-3</v>
      </c>
      <c r="AC201" s="10"/>
      <c r="AD201" s="10"/>
      <c r="AE201" s="71">
        <f t="shared" si="57"/>
        <v>43400.706250000003</v>
      </c>
      <c r="AF201" s="71">
        <f t="shared" si="58"/>
        <v>43400.716666666667</v>
      </c>
      <c r="AG201" s="26" t="str">
        <f t="shared" si="59"/>
        <v>43400.7062543400.7166666667</v>
      </c>
      <c r="AH201" s="26" t="e">
        <f>VLOOKUP(AG201,simple_survey!$M$841:$N$1083,2,FALSE)</f>
        <v>#N/A</v>
      </c>
    </row>
    <row r="202" spans="1:36" s="7" customFormat="1" hidden="1" x14ac:dyDescent="0.4">
      <c r="A202" s="16" t="str">
        <f t="shared" si="56"/>
        <v>-</v>
      </c>
      <c r="B202" s="16" t="str">
        <f t="shared" si="50"/>
        <v>-</v>
      </c>
      <c r="C202" s="7">
        <v>16</v>
      </c>
      <c r="D202" s="2">
        <v>43400.70722222222</v>
      </c>
      <c r="E202" s="3">
        <v>7084</v>
      </c>
      <c r="F202" s="3" t="s">
        <v>33</v>
      </c>
      <c r="G202" s="3">
        <v>2924</v>
      </c>
      <c r="H202" s="3">
        <v>369</v>
      </c>
      <c r="I202" s="3">
        <v>3</v>
      </c>
      <c r="J202" s="3">
        <v>3</v>
      </c>
      <c r="K202" s="3"/>
      <c r="L202" s="2">
        <v>43400.716550925928</v>
      </c>
      <c r="M202" s="2">
        <v>43400.738599537035</v>
      </c>
      <c r="N202" s="3" t="s">
        <v>41</v>
      </c>
      <c r="O202" s="3" t="s">
        <v>42</v>
      </c>
      <c r="P202" s="3" t="s">
        <v>19</v>
      </c>
      <c r="Q202" s="3" t="s">
        <v>20</v>
      </c>
      <c r="R202" s="2">
        <v>43400.71329861111</v>
      </c>
      <c r="S202" s="2">
        <v>43400.714375000003</v>
      </c>
      <c r="T202" s="2">
        <v>43400.723136574074</v>
      </c>
      <c r="U202" s="2">
        <v>43400.728645833333</v>
      </c>
      <c r="V202" s="3"/>
      <c r="W202" s="8">
        <f t="shared" si="51"/>
        <v>43400.70722222222</v>
      </c>
      <c r="X202" s="9">
        <f t="shared" si="52"/>
        <v>2.2048611106583849E-2</v>
      </c>
      <c r="Y202" s="9">
        <f t="shared" si="53"/>
        <v>6.6145833319751546E-2</v>
      </c>
      <c r="Z202" s="10"/>
      <c r="AA202" s="10">
        <f t="shared" si="54"/>
        <v>3.2523148183827288E-3</v>
      </c>
      <c r="AB202" s="10">
        <f t="shared" si="55"/>
        <v>9.3287037088884972E-3</v>
      </c>
      <c r="AC202" s="10"/>
      <c r="AD202" s="10"/>
      <c r="AE202" s="71">
        <f t="shared" si="57"/>
        <v>43400.706944444442</v>
      </c>
      <c r="AF202" s="71">
        <f t="shared" si="58"/>
        <v>43400.738194444442</v>
      </c>
      <c r="AG202" s="26" t="str">
        <f t="shared" si="59"/>
        <v>43400.706944444443400.7381944444</v>
      </c>
      <c r="AH202" s="26" t="e">
        <f>VLOOKUP(AG202,simple_survey!$M$841:$N$1083,2,FALSE)</f>
        <v>#N/A</v>
      </c>
    </row>
    <row r="203" spans="1:36" s="7" customFormat="1" hidden="1" x14ac:dyDescent="0.4">
      <c r="A203" s="16" t="str">
        <f t="shared" si="56"/>
        <v>-</v>
      </c>
      <c r="B203" s="16" t="str">
        <f t="shared" si="50"/>
        <v>-</v>
      </c>
      <c r="C203" s="7">
        <v>16</v>
      </c>
      <c r="D203" s="2">
        <v>43400.707812499997</v>
      </c>
      <c r="E203" s="3">
        <v>7085</v>
      </c>
      <c r="F203" s="3" t="s">
        <v>93</v>
      </c>
      <c r="G203" s="3">
        <v>0</v>
      </c>
      <c r="H203" s="3">
        <v>470</v>
      </c>
      <c r="I203" s="3">
        <v>3</v>
      </c>
      <c r="J203" s="3">
        <v>1</v>
      </c>
      <c r="K203" s="3"/>
      <c r="L203" s="2">
        <v>43400.711701388886</v>
      </c>
      <c r="M203" s="2">
        <v>43400.723425925928</v>
      </c>
      <c r="N203" s="3" t="s">
        <v>57</v>
      </c>
      <c r="O203" s="3" t="s">
        <v>58</v>
      </c>
      <c r="P203" s="3" t="s">
        <v>34</v>
      </c>
      <c r="Q203" s="3" t="s">
        <v>35</v>
      </c>
      <c r="R203" s="2">
        <v>43400.711458333331</v>
      </c>
      <c r="S203" s="2">
        <v>43400.711458333331</v>
      </c>
      <c r="T203" s="2">
        <v>43400.724444444444</v>
      </c>
      <c r="U203" s="2">
        <v>43400.724444444444</v>
      </c>
      <c r="V203" s="3"/>
      <c r="W203" s="8">
        <f t="shared" si="51"/>
        <v>43400.707812499997</v>
      </c>
      <c r="X203" s="9">
        <f t="shared" si="52"/>
        <v>1.1724537042027805E-2</v>
      </c>
      <c r="Y203" s="9">
        <f t="shared" si="53"/>
        <v>1.1724537042027805E-2</v>
      </c>
      <c r="Z203" s="10"/>
      <c r="AA203" s="10">
        <f t="shared" si="54"/>
        <v>2.4305555416503921E-4</v>
      </c>
      <c r="AB203" s="10">
        <f t="shared" si="55"/>
        <v>3.8888888884685002E-3</v>
      </c>
      <c r="AC203" s="10"/>
      <c r="AD203" s="10"/>
      <c r="AE203" s="71">
        <f t="shared" si="57"/>
        <v>43400.707638888889</v>
      </c>
      <c r="AF203" s="71">
        <f t="shared" si="58"/>
        <v>43400.722916666666</v>
      </c>
      <c r="AG203" s="26" t="str">
        <f t="shared" si="59"/>
        <v>43400.707638888943400.7229166667</v>
      </c>
      <c r="AH203" s="26" t="e">
        <f>VLOOKUP(AG203,simple_survey!$M$841:$N$1083,2,FALSE)</f>
        <v>#N/A</v>
      </c>
    </row>
    <row r="204" spans="1:36" s="7" customFormat="1" x14ac:dyDescent="0.4">
      <c r="A204" s="16" t="str">
        <f t="shared" ref="A204:A211" si="60">IF(V204&gt;0, "★", "-")</f>
        <v>★</v>
      </c>
      <c r="B204" s="16" t="str">
        <f t="shared" ref="B204:B211" si="61">IF(K204&gt;0, "☆", "-")</f>
        <v>☆</v>
      </c>
      <c r="C204" s="7">
        <v>16</v>
      </c>
      <c r="D204" s="2">
        <v>43400.631655092591</v>
      </c>
      <c r="E204" s="3">
        <v>7017</v>
      </c>
      <c r="F204" s="3" t="s">
        <v>94</v>
      </c>
      <c r="G204" s="3">
        <v>0</v>
      </c>
      <c r="H204" s="3">
        <v>972</v>
      </c>
      <c r="I204" s="3">
        <v>2</v>
      </c>
      <c r="J204" s="3">
        <v>5</v>
      </c>
      <c r="K204" s="2">
        <v>43400.631898148145</v>
      </c>
      <c r="L204" s="3"/>
      <c r="M204" s="3"/>
      <c r="N204" s="3" t="s">
        <v>63</v>
      </c>
      <c r="O204" s="3" t="s">
        <v>64</v>
      </c>
      <c r="P204" s="3" t="s">
        <v>70</v>
      </c>
      <c r="Q204" s="3" t="s">
        <v>71</v>
      </c>
      <c r="R204" s="2">
        <v>43400.67287037037</v>
      </c>
      <c r="S204" s="3"/>
      <c r="T204" s="2">
        <v>43400.689016203702</v>
      </c>
      <c r="U204" s="3"/>
      <c r="V204" s="2">
        <v>43400.67287037037</v>
      </c>
      <c r="W204" s="8">
        <f t="shared" ref="W204:W211" si="62">IF(V204&gt;0,V204,D204)</f>
        <v>43400.67287037037</v>
      </c>
      <c r="X204" s="9">
        <f t="shared" ref="X204:X211" si="63">M204-L204</f>
        <v>0</v>
      </c>
      <c r="Y204" s="9">
        <f t="shared" ref="Y204:Y211" si="64">X204*J204</f>
        <v>0</v>
      </c>
      <c r="Z204" s="10"/>
      <c r="AA204" s="10">
        <f t="shared" ref="AA204:AA211" si="65">IF(IF(A204="☆",K204-R204,L204-R204)&lt;0,0,IF(A204="☆",K204-R204,L204-R204))</f>
        <v>0</v>
      </c>
      <c r="AB204" s="10">
        <f>IF(IF(B204="☆",(IF(K204&gt;R204,K204-W204,R204-W204)),L204-W204)&lt;0,0,IF(B204="☆",(IF(K204&gt;R204,K204-W204,R204-W204)),L204-W204))</f>
        <v>0</v>
      </c>
      <c r="AC204" s="10"/>
      <c r="AD204" s="10"/>
      <c r="AE204" s="71">
        <f t="shared" si="57"/>
        <v>43400.631249999999</v>
      </c>
      <c r="AF204" s="71">
        <f t="shared" si="58"/>
        <v>0</v>
      </c>
      <c r="AG204" s="26" t="str">
        <f t="shared" si="59"/>
        <v>43400.631250</v>
      </c>
      <c r="AH204" s="26" t="e">
        <f>VLOOKUP(AG204,simple_survey!$M$841:$N$1083,2,FALSE)</f>
        <v>#N/A</v>
      </c>
    </row>
    <row r="205" spans="1:36" s="7" customFormat="1" hidden="1" x14ac:dyDescent="0.4">
      <c r="A205" s="16" t="str">
        <f t="shared" si="60"/>
        <v>-</v>
      </c>
      <c r="B205" s="16" t="str">
        <f t="shared" si="61"/>
        <v>☆</v>
      </c>
      <c r="C205" s="7">
        <v>16</v>
      </c>
      <c r="D205" s="2">
        <v>43400.671550925923</v>
      </c>
      <c r="E205" s="3">
        <v>7052</v>
      </c>
      <c r="F205" s="3" t="s">
        <v>18</v>
      </c>
      <c r="G205" s="3">
        <v>1603</v>
      </c>
      <c r="H205" s="3">
        <v>679</v>
      </c>
      <c r="I205" s="3">
        <v>6</v>
      </c>
      <c r="J205" s="3">
        <v>3</v>
      </c>
      <c r="K205" s="2">
        <v>43400.673067129632</v>
      </c>
      <c r="L205" s="3"/>
      <c r="M205" s="3"/>
      <c r="N205" s="3" t="s">
        <v>55</v>
      </c>
      <c r="O205" s="3" t="s">
        <v>56</v>
      </c>
      <c r="P205" s="3" t="s">
        <v>63</v>
      </c>
      <c r="Q205" s="3" t="s">
        <v>64</v>
      </c>
      <c r="R205" s="2">
        <v>43400.674062500002</v>
      </c>
      <c r="S205" s="3"/>
      <c r="T205" s="2">
        <v>43400.691006944442</v>
      </c>
      <c r="U205" s="3"/>
      <c r="V205" s="3"/>
      <c r="W205" s="8">
        <f t="shared" si="62"/>
        <v>43400.671550925923</v>
      </c>
      <c r="X205" s="9">
        <f t="shared" si="63"/>
        <v>0</v>
      </c>
      <c r="Y205" s="9">
        <f t="shared" si="64"/>
        <v>0</v>
      </c>
      <c r="Z205" s="10"/>
      <c r="AA205" s="10">
        <f t="shared" si="65"/>
        <v>0</v>
      </c>
      <c r="AB205" s="10">
        <f>IF(IF(B205="☆",(IF(K205&gt;R205,K205-W205,R205-W205)),L205-W205)&lt;0,0,IF(B205="☆",(IF(K205&gt;R205,K205-W205,R205-W205)),L205-W205))</f>
        <v>2.5115740791079588E-3</v>
      </c>
      <c r="AC205" s="10"/>
      <c r="AD205" s="10"/>
      <c r="AE205" s="71">
        <f t="shared" si="57"/>
        <v>43400.671527777777</v>
      </c>
      <c r="AF205" s="71">
        <f t="shared" si="58"/>
        <v>0</v>
      </c>
      <c r="AG205" s="26" t="str">
        <f t="shared" si="59"/>
        <v>43400.67152777780</v>
      </c>
      <c r="AH205" s="26" t="e">
        <f>VLOOKUP(AG205,simple_survey!$M$841:$N$1083,2,FALSE)</f>
        <v>#N/A</v>
      </c>
    </row>
    <row r="206" spans="1:36" s="7" customFormat="1" hidden="1" x14ac:dyDescent="0.4">
      <c r="A206" s="16" t="str">
        <f t="shared" si="60"/>
        <v>-</v>
      </c>
      <c r="B206" s="16" t="str">
        <f t="shared" si="61"/>
        <v>☆</v>
      </c>
      <c r="C206" s="7">
        <v>16</v>
      </c>
      <c r="D206" s="2">
        <v>43400.688055555554</v>
      </c>
      <c r="E206" s="3">
        <v>7064</v>
      </c>
      <c r="F206" s="3" t="s">
        <v>18</v>
      </c>
      <c r="G206" s="3">
        <v>1390</v>
      </c>
      <c r="H206" s="3">
        <v>865</v>
      </c>
      <c r="I206" s="3">
        <v>3</v>
      </c>
      <c r="J206" s="3">
        <v>1</v>
      </c>
      <c r="K206" s="2">
        <v>43400.688206018516</v>
      </c>
      <c r="L206" s="3"/>
      <c r="M206" s="3"/>
      <c r="N206" s="3" t="s">
        <v>19</v>
      </c>
      <c r="O206" s="3" t="s">
        <v>20</v>
      </c>
      <c r="P206" s="3" t="s">
        <v>23</v>
      </c>
      <c r="Q206" s="3" t="s">
        <v>24</v>
      </c>
      <c r="R206" s="2">
        <v>43400.69326388889</v>
      </c>
      <c r="S206" s="3"/>
      <c r="T206" s="2">
        <v>43400.70585648148</v>
      </c>
      <c r="U206" s="3"/>
      <c r="V206" s="3"/>
      <c r="W206" s="8">
        <f t="shared" si="62"/>
        <v>43400.688055555554</v>
      </c>
      <c r="X206" s="9">
        <f t="shared" si="63"/>
        <v>0</v>
      </c>
      <c r="Y206" s="9">
        <f t="shared" si="64"/>
        <v>0</v>
      </c>
      <c r="Z206" s="10"/>
      <c r="AA206" s="10">
        <f t="shared" si="65"/>
        <v>0</v>
      </c>
      <c r="AB206" s="10">
        <f>IF(IF(B206="☆",(IF(K206&gt;R206,K206-W206,R206-W206)),L206-W206)&lt;0,0,IF(B206="☆",(IF(K206&gt;R206,K206-W206,R206-W206)),L206-W206))</f>
        <v>5.2083333357586525E-3</v>
      </c>
      <c r="AC206" s="10"/>
      <c r="AD206" s="10"/>
      <c r="AE206" s="71">
        <f t="shared" si="57"/>
        <v>43400.6875</v>
      </c>
      <c r="AF206" s="71">
        <f t="shared" si="58"/>
        <v>0</v>
      </c>
      <c r="AG206" s="26" t="str">
        <f t="shared" si="59"/>
        <v>43400.68750</v>
      </c>
      <c r="AH206" s="26" t="e">
        <f>VLOOKUP(AG206,simple_survey!$M$841:$N$1083,2,FALSE)</f>
        <v>#N/A</v>
      </c>
    </row>
    <row r="207" spans="1:36" s="7" customFormat="1" hidden="1" x14ac:dyDescent="0.4">
      <c r="A207" s="16" t="str">
        <f t="shared" si="60"/>
        <v>-</v>
      </c>
      <c r="B207" s="16" t="str">
        <f t="shared" si="61"/>
        <v>☆</v>
      </c>
      <c r="C207" s="7">
        <v>16</v>
      </c>
      <c r="D207" s="2">
        <v>43400.69085648148</v>
      </c>
      <c r="E207" s="3">
        <v>7068</v>
      </c>
      <c r="F207" s="3" t="s">
        <v>33</v>
      </c>
      <c r="G207" s="3">
        <v>3338</v>
      </c>
      <c r="H207" s="3">
        <v>1286</v>
      </c>
      <c r="I207" s="3">
        <v>2</v>
      </c>
      <c r="J207" s="3">
        <v>3</v>
      </c>
      <c r="K207" s="2">
        <v>43400.69121527778</v>
      </c>
      <c r="L207" s="3"/>
      <c r="M207" s="3"/>
      <c r="N207" s="3" t="s">
        <v>19</v>
      </c>
      <c r="O207" s="3" t="s">
        <v>20</v>
      </c>
      <c r="P207" s="3" t="s">
        <v>50</v>
      </c>
      <c r="Q207" s="3" t="s">
        <v>51</v>
      </c>
      <c r="R207" s="2">
        <v>43400.696412037039</v>
      </c>
      <c r="S207" s="3"/>
      <c r="T207" s="2">
        <v>43400.704965277779</v>
      </c>
      <c r="U207" s="3"/>
      <c r="V207" s="3"/>
      <c r="W207" s="8">
        <f t="shared" si="62"/>
        <v>43400.69085648148</v>
      </c>
      <c r="X207" s="9">
        <f t="shared" si="63"/>
        <v>0</v>
      </c>
      <c r="Y207" s="9">
        <f t="shared" si="64"/>
        <v>0</v>
      </c>
      <c r="Z207" s="10"/>
      <c r="AA207" s="10">
        <f t="shared" si="65"/>
        <v>0</v>
      </c>
      <c r="AB207" s="10">
        <f>IF(IF(B207="☆",(IF(K207&gt;R207,K207-W207,R207-W207)),L207-W207)&lt;0,0,IF(B207="☆",(IF(K207&gt;R207,K207-W207,R207-W207)),L207-W207))</f>
        <v>5.5555555591126904E-3</v>
      </c>
      <c r="AC207" s="10"/>
      <c r="AD207" s="10"/>
      <c r="AE207" s="71">
        <f t="shared" si="57"/>
        <v>43400.69027777778</v>
      </c>
      <c r="AF207" s="71">
        <f t="shared" si="58"/>
        <v>0</v>
      </c>
      <c r="AG207" s="26" t="str">
        <f t="shared" si="59"/>
        <v>43400.69027777780</v>
      </c>
      <c r="AH207" s="26" t="e">
        <f>VLOOKUP(AG207,simple_survey!$M$841:$N$1083,2,FALSE)</f>
        <v>#N/A</v>
      </c>
      <c r="AJ207" s="3" t="s">
        <v>144</v>
      </c>
    </row>
    <row r="208" spans="1:36" s="7" customFormat="1" hidden="1" x14ac:dyDescent="0.4">
      <c r="A208" s="16" t="str">
        <f t="shared" si="60"/>
        <v>-</v>
      </c>
      <c r="B208" s="16" t="str">
        <f t="shared" si="61"/>
        <v>☆</v>
      </c>
      <c r="C208" s="7">
        <v>16</v>
      </c>
      <c r="D208" s="2">
        <v>43400.692025462966</v>
      </c>
      <c r="E208" s="3">
        <v>7070</v>
      </c>
      <c r="F208" s="3" t="s">
        <v>33</v>
      </c>
      <c r="G208" s="3">
        <v>3338</v>
      </c>
      <c r="H208" s="3">
        <v>804</v>
      </c>
      <c r="I208" s="3">
        <v>4</v>
      </c>
      <c r="J208" s="3">
        <v>1</v>
      </c>
      <c r="K208" s="2">
        <v>43400.692118055558</v>
      </c>
      <c r="L208" s="3"/>
      <c r="M208" s="3"/>
      <c r="N208" s="3" t="s">
        <v>19</v>
      </c>
      <c r="O208" s="3" t="s">
        <v>20</v>
      </c>
      <c r="P208" s="3" t="s">
        <v>27</v>
      </c>
      <c r="Q208" s="3" t="s">
        <v>28</v>
      </c>
      <c r="R208" s="2">
        <v>43400.698298611111</v>
      </c>
      <c r="S208" s="3"/>
      <c r="T208" s="2">
        <v>43400.704687500001</v>
      </c>
      <c r="U208" s="3"/>
      <c r="V208" s="3"/>
      <c r="W208" s="8">
        <f t="shared" si="62"/>
        <v>43400.692025462966</v>
      </c>
      <c r="X208" s="9">
        <f t="shared" si="63"/>
        <v>0</v>
      </c>
      <c r="Y208" s="9">
        <f t="shared" si="64"/>
        <v>0</v>
      </c>
      <c r="Z208" s="10"/>
      <c r="AA208" s="10">
        <f t="shared" si="65"/>
        <v>0</v>
      </c>
      <c r="AB208" s="31"/>
      <c r="AC208" s="10"/>
      <c r="AD208" s="10"/>
      <c r="AE208" s="71">
        <f t="shared" si="57"/>
        <v>43400.691666666666</v>
      </c>
      <c r="AF208" s="71">
        <f t="shared" si="58"/>
        <v>0</v>
      </c>
      <c r="AG208" s="26" t="str">
        <f t="shared" si="59"/>
        <v>43400.69166666670</v>
      </c>
      <c r="AH208" s="26" t="e">
        <f>VLOOKUP(AG208,simple_survey!$M$841:$N$1083,2,FALSE)</f>
        <v>#N/A</v>
      </c>
      <c r="AJ208" s="3" t="s">
        <v>143</v>
      </c>
    </row>
    <row r="209" spans="1:34" s="7" customFormat="1" hidden="1" x14ac:dyDescent="0.4">
      <c r="A209" s="16" t="str">
        <f t="shared" si="60"/>
        <v>-</v>
      </c>
      <c r="B209" s="16" t="str">
        <f t="shared" si="61"/>
        <v>☆</v>
      </c>
      <c r="C209" s="7">
        <v>16</v>
      </c>
      <c r="D209" s="2">
        <v>43400.69290509259</v>
      </c>
      <c r="E209" s="3">
        <v>7073</v>
      </c>
      <c r="F209" s="3" t="s">
        <v>33</v>
      </c>
      <c r="G209" s="3">
        <v>1310</v>
      </c>
      <c r="H209" s="3">
        <v>557</v>
      </c>
      <c r="I209" s="3">
        <v>7</v>
      </c>
      <c r="J209" s="3">
        <v>1</v>
      </c>
      <c r="K209" s="2">
        <v>43400.693020833336</v>
      </c>
      <c r="L209" s="3"/>
      <c r="M209" s="3"/>
      <c r="N209" s="3" t="s">
        <v>29</v>
      </c>
      <c r="O209" s="3" t="s">
        <v>30</v>
      </c>
      <c r="P209" s="3" t="s">
        <v>48</v>
      </c>
      <c r="Q209" s="3" t="s">
        <v>49</v>
      </c>
      <c r="R209" s="2">
        <v>43400.69902777778</v>
      </c>
      <c r="S209" s="3"/>
      <c r="T209" s="2">
        <v>43400.703773148147</v>
      </c>
      <c r="U209" s="3"/>
      <c r="V209" s="3"/>
      <c r="W209" s="8">
        <f t="shared" si="62"/>
        <v>43400.69290509259</v>
      </c>
      <c r="X209" s="9">
        <f t="shared" si="63"/>
        <v>0</v>
      </c>
      <c r="Y209" s="9">
        <f t="shared" si="64"/>
        <v>0</v>
      </c>
      <c r="Z209" s="10"/>
      <c r="AA209" s="10">
        <f t="shared" si="65"/>
        <v>0</v>
      </c>
      <c r="AB209" s="10">
        <f>IF(IF(B209="☆",(IF(K209&gt;R209,K209-W209,R209-W209)),L209-W209)&lt;0,0,IF(B209="☆",(IF(K209&gt;R209,K209-W209,R209-W209)),L209-W209))</f>
        <v>6.1226851903484203E-3</v>
      </c>
      <c r="AC209" s="10"/>
      <c r="AD209" s="10"/>
      <c r="AE209" s="71">
        <f t="shared" si="57"/>
        <v>43400.692361111112</v>
      </c>
      <c r="AF209" s="71">
        <f t="shared" si="58"/>
        <v>0</v>
      </c>
      <c r="AG209" s="26" t="str">
        <f t="shared" si="59"/>
        <v>43400.69236111110</v>
      </c>
      <c r="AH209" s="26" t="e">
        <f>VLOOKUP(AG209,simple_survey!$M$841:$N$1083,2,FALSE)</f>
        <v>#N/A</v>
      </c>
    </row>
    <row r="210" spans="1:34" s="7" customFormat="1" hidden="1" x14ac:dyDescent="0.4">
      <c r="A210" s="16" t="str">
        <f t="shared" si="60"/>
        <v>-</v>
      </c>
      <c r="B210" s="16" t="str">
        <f t="shared" si="61"/>
        <v>☆</v>
      </c>
      <c r="C210" s="7">
        <v>16</v>
      </c>
      <c r="D210" s="2">
        <v>43400.701562499999</v>
      </c>
      <c r="E210" s="3">
        <v>7080</v>
      </c>
      <c r="F210" s="3" t="s">
        <v>33</v>
      </c>
      <c r="G210" s="3">
        <v>2924</v>
      </c>
      <c r="H210" s="3">
        <v>589</v>
      </c>
      <c r="I210" s="3">
        <v>4</v>
      </c>
      <c r="J210" s="3">
        <v>1</v>
      </c>
      <c r="K210" s="2">
        <v>43400.706967592596</v>
      </c>
      <c r="L210" s="3"/>
      <c r="M210" s="3"/>
      <c r="N210" s="3" t="s">
        <v>41</v>
      </c>
      <c r="O210" s="3" t="s">
        <v>42</v>
      </c>
      <c r="P210" s="3" t="s">
        <v>19</v>
      </c>
      <c r="Q210" s="3" t="s">
        <v>20</v>
      </c>
      <c r="R210" s="2">
        <v>43400.708009259259</v>
      </c>
      <c r="S210" s="3"/>
      <c r="T210" s="2">
        <v>43400.719722222224</v>
      </c>
      <c r="U210" s="3"/>
      <c r="V210" s="3"/>
      <c r="W210" s="8">
        <f t="shared" si="62"/>
        <v>43400.701562499999</v>
      </c>
      <c r="X210" s="9">
        <f t="shared" si="63"/>
        <v>0</v>
      </c>
      <c r="Y210" s="9">
        <f t="shared" si="64"/>
        <v>0</v>
      </c>
      <c r="Z210" s="10"/>
      <c r="AA210" s="10">
        <f t="shared" si="65"/>
        <v>0</v>
      </c>
      <c r="AB210" s="10">
        <f>IF(IF(B210="☆",(IF(K210&gt;R210,K210-W210,R210-W210)),L210-W210)&lt;0,0,IF(B210="☆",(IF(K210&gt;R210,K210-W210,R210-W210)),L210-W210))</f>
        <v>6.4467592601431534E-3</v>
      </c>
      <c r="AC210" s="10"/>
      <c r="AD210" s="10"/>
      <c r="AE210" s="71">
        <f t="shared" si="57"/>
        <v>43400.701388888891</v>
      </c>
      <c r="AF210" s="71">
        <f t="shared" si="58"/>
        <v>0</v>
      </c>
      <c r="AG210" s="26" t="str">
        <f t="shared" si="59"/>
        <v>43400.70138888890</v>
      </c>
      <c r="AH210" s="26" t="e">
        <f>VLOOKUP(AG210,simple_survey!$M$841:$N$1083,2,FALSE)</f>
        <v>#N/A</v>
      </c>
    </row>
    <row r="211" spans="1:34" s="12" customFormat="1" hidden="1" x14ac:dyDescent="0.4">
      <c r="A211" s="17" t="str">
        <f t="shared" si="60"/>
        <v>-</v>
      </c>
      <c r="B211" s="17" t="str">
        <f t="shared" si="61"/>
        <v>☆</v>
      </c>
      <c r="C211" s="12">
        <v>16</v>
      </c>
      <c r="D211" s="4">
        <v>43400.706990740742</v>
      </c>
      <c r="E211" s="5">
        <v>7083</v>
      </c>
      <c r="F211" s="5" t="s">
        <v>33</v>
      </c>
      <c r="G211" s="5">
        <v>2512</v>
      </c>
      <c r="H211" s="5">
        <v>965</v>
      </c>
      <c r="I211" s="5">
        <v>6</v>
      </c>
      <c r="J211" s="5">
        <v>1</v>
      </c>
      <c r="K211" s="4">
        <v>43400.708958333336</v>
      </c>
      <c r="L211" s="5"/>
      <c r="M211" s="5"/>
      <c r="N211" s="5" t="s">
        <v>59</v>
      </c>
      <c r="O211" s="5" t="s">
        <v>60</v>
      </c>
      <c r="P211" s="5" t="s">
        <v>31</v>
      </c>
      <c r="Q211" s="5" t="s">
        <v>32</v>
      </c>
      <c r="R211" s="4">
        <v>43400.714918981481</v>
      </c>
      <c r="S211" s="5"/>
      <c r="T211" s="4">
        <v>43400.722569444442</v>
      </c>
      <c r="U211" s="5"/>
      <c r="V211" s="5"/>
      <c r="W211" s="13">
        <f t="shared" si="62"/>
        <v>43400.706990740742</v>
      </c>
      <c r="X211" s="18">
        <f t="shared" si="63"/>
        <v>0</v>
      </c>
      <c r="Y211" s="18">
        <f t="shared" si="64"/>
        <v>0</v>
      </c>
      <c r="Z211" s="19"/>
      <c r="AA211" s="19">
        <f t="shared" si="65"/>
        <v>0</v>
      </c>
      <c r="AB211" s="19">
        <f>IF(IF(B211="☆",(IF(K211&gt;R211,K211-W211,R211-W211)),L211-W211)&lt;0,0,IF(B211="☆",(IF(K211&gt;R211,K211-W211,R211-W211)),L211-W211))</f>
        <v>7.9282407386926934E-3</v>
      </c>
      <c r="AC211" s="19"/>
      <c r="AD211" s="19"/>
      <c r="AE211" s="71">
        <f t="shared" si="57"/>
        <v>43400.706944444442</v>
      </c>
      <c r="AF211" s="71">
        <f t="shared" si="58"/>
        <v>0</v>
      </c>
      <c r="AG211" s="26" t="str">
        <f t="shared" si="59"/>
        <v>43400.70694444440</v>
      </c>
      <c r="AH211" s="26" t="e">
        <f>VLOOKUP(AG211,simple_survey!$M$841:$N$1083,2,FALSE)</f>
        <v>#N/A</v>
      </c>
    </row>
    <row r="212" spans="1:34" s="23" customFormat="1" hidden="1" x14ac:dyDescent="0.4">
      <c r="A212" s="20" t="str">
        <f t="shared" si="56"/>
        <v>-</v>
      </c>
      <c r="B212" s="20" t="str">
        <f t="shared" si="50"/>
        <v>-</v>
      </c>
      <c r="C212" s="23">
        <v>17</v>
      </c>
      <c r="D212" s="22">
        <v>43400.709548611114</v>
      </c>
      <c r="E212" s="21">
        <v>7086</v>
      </c>
      <c r="F212" s="21" t="s">
        <v>94</v>
      </c>
      <c r="G212" s="21">
        <v>0</v>
      </c>
      <c r="H212" s="21">
        <v>1080</v>
      </c>
      <c r="I212" s="21">
        <v>8</v>
      </c>
      <c r="J212" s="21">
        <v>2</v>
      </c>
      <c r="K212" s="21"/>
      <c r="L212" s="22">
        <v>43400.711238425924</v>
      </c>
      <c r="M212" s="22">
        <v>43400.716956018521</v>
      </c>
      <c r="N212" s="21" t="s">
        <v>31</v>
      </c>
      <c r="O212" s="21" t="s">
        <v>32</v>
      </c>
      <c r="P212" s="21" t="s">
        <v>63</v>
      </c>
      <c r="Q212" s="21" t="s">
        <v>64</v>
      </c>
      <c r="R212" s="22">
        <v>43400.712407407409</v>
      </c>
      <c r="S212" s="22">
        <v>43400.712407407409</v>
      </c>
      <c r="T212" s="22">
        <v>43400.723877314813</v>
      </c>
      <c r="U212" s="22">
        <v>43400.723877314813</v>
      </c>
      <c r="V212" s="21"/>
      <c r="W212" s="24">
        <f t="shared" si="51"/>
        <v>43400.709548611114</v>
      </c>
      <c r="X212" s="25">
        <f t="shared" si="52"/>
        <v>5.7175925976480357E-3</v>
      </c>
      <c r="Y212" s="25">
        <f t="shared" si="53"/>
        <v>1.1435185195296071E-2</v>
      </c>
      <c r="Z212" s="26">
        <f>SUM(Y212:Y235)</f>
        <v>0.23118055560917128</v>
      </c>
      <c r="AA212" s="26">
        <f t="shared" si="54"/>
        <v>0</v>
      </c>
      <c r="AB212" s="26">
        <f t="shared" si="55"/>
        <v>1.6898148096515797E-3</v>
      </c>
      <c r="AC212" s="26">
        <f>AVERAGE(AB212:AB235)</f>
        <v>3.4211033950365768E-3</v>
      </c>
      <c r="AD212" s="26">
        <f>MEDIAN(AB212:AB235)</f>
        <v>3.2870370378077496E-3</v>
      </c>
      <c r="AE212" s="71">
        <f t="shared" si="57"/>
        <v>43400.709027777775</v>
      </c>
      <c r="AF212" s="71">
        <f t="shared" si="58"/>
        <v>43400.716666666667</v>
      </c>
      <c r="AG212" s="26" t="str">
        <f t="shared" si="59"/>
        <v>43400.709027777843400.7166666667</v>
      </c>
      <c r="AH212" s="26" t="e">
        <f>VLOOKUP(AG212,simple_survey!$M$841:$N$1083,2,FALSE)</f>
        <v>#N/A</v>
      </c>
    </row>
    <row r="213" spans="1:34" s="7" customFormat="1" hidden="1" x14ac:dyDescent="0.4">
      <c r="A213" s="16" t="str">
        <f t="shared" si="56"/>
        <v>-</v>
      </c>
      <c r="B213" s="16" t="str">
        <f t="shared" si="50"/>
        <v>-</v>
      </c>
      <c r="C213" s="7">
        <v>17</v>
      </c>
      <c r="D213" s="2">
        <v>43400.710462962961</v>
      </c>
      <c r="E213" s="3">
        <v>7087</v>
      </c>
      <c r="F213" s="3" t="s">
        <v>33</v>
      </c>
      <c r="G213" s="3">
        <v>2512</v>
      </c>
      <c r="H213" s="3">
        <v>558</v>
      </c>
      <c r="I213" s="3">
        <v>6</v>
      </c>
      <c r="J213" s="3">
        <v>1</v>
      </c>
      <c r="K213" s="3"/>
      <c r="L213" s="2">
        <v>43400.712881944448</v>
      </c>
      <c r="M213" s="2">
        <v>43400.716458333336</v>
      </c>
      <c r="N213" s="3" t="s">
        <v>37</v>
      </c>
      <c r="O213" s="3" t="s">
        <v>38</v>
      </c>
      <c r="P213" s="3" t="s">
        <v>31</v>
      </c>
      <c r="Q213" s="3" t="s">
        <v>32</v>
      </c>
      <c r="R213" s="2">
        <v>43400.712511574071</v>
      </c>
      <c r="S213" s="2">
        <v>43400.712511574071</v>
      </c>
      <c r="T213" s="2">
        <v>43400.717592592591</v>
      </c>
      <c r="U213" s="2">
        <v>43400.717592592591</v>
      </c>
      <c r="V213" s="3"/>
      <c r="W213" s="8">
        <f t="shared" si="51"/>
        <v>43400.710462962961</v>
      </c>
      <c r="X213" s="9">
        <f t="shared" si="52"/>
        <v>3.5763888881774619E-3</v>
      </c>
      <c r="Y213" s="9">
        <f t="shared" si="53"/>
        <v>3.5763888881774619E-3</v>
      </c>
      <c r="Z213" s="10"/>
      <c r="AA213" s="10">
        <f t="shared" si="54"/>
        <v>3.7037037691334262E-4</v>
      </c>
      <c r="AB213" s="10">
        <f t="shared" si="55"/>
        <v>2.4189814866986126E-3</v>
      </c>
      <c r="AC213" s="10"/>
      <c r="AD213" s="10"/>
      <c r="AE213" s="71">
        <f t="shared" si="57"/>
        <v>43400.710416666669</v>
      </c>
      <c r="AF213" s="71">
        <f t="shared" si="58"/>
        <v>43400.71597222222</v>
      </c>
      <c r="AG213" s="26" t="str">
        <f t="shared" si="59"/>
        <v>43400.710416666743400.7159722222</v>
      </c>
      <c r="AH213" s="26" t="e">
        <f>VLOOKUP(AG213,simple_survey!$M$841:$N$1083,2,FALSE)</f>
        <v>#N/A</v>
      </c>
    </row>
    <row r="214" spans="1:34" s="7" customFormat="1" hidden="1" x14ac:dyDescent="0.4">
      <c r="A214" s="16" t="str">
        <f t="shared" si="56"/>
        <v>-</v>
      </c>
      <c r="B214" s="16" t="str">
        <f t="shared" si="50"/>
        <v>-</v>
      </c>
      <c r="C214" s="7">
        <v>17</v>
      </c>
      <c r="D214" s="2">
        <v>43400.710682870369</v>
      </c>
      <c r="E214" s="3">
        <v>7088</v>
      </c>
      <c r="F214" s="3" t="s">
        <v>94</v>
      </c>
      <c r="G214" s="3">
        <v>0</v>
      </c>
      <c r="H214" s="3">
        <v>846</v>
      </c>
      <c r="I214" s="3">
        <v>1</v>
      </c>
      <c r="J214" s="3">
        <v>2</v>
      </c>
      <c r="K214" s="3"/>
      <c r="L214" s="2">
        <v>43400.716504629629</v>
      </c>
      <c r="M214" s="2">
        <v>43400.721365740741</v>
      </c>
      <c r="N214" s="3" t="s">
        <v>37</v>
      </c>
      <c r="O214" s="3" t="s">
        <v>38</v>
      </c>
      <c r="P214" s="3" t="s">
        <v>63</v>
      </c>
      <c r="Q214" s="3" t="s">
        <v>64</v>
      </c>
      <c r="R214" s="2">
        <v>43400.717187499999</v>
      </c>
      <c r="S214" s="2">
        <v>43400.717187499999</v>
      </c>
      <c r="T214" s="2">
        <v>43400.724027777775</v>
      </c>
      <c r="U214" s="2">
        <v>43400.724027777775</v>
      </c>
      <c r="V214" s="3"/>
      <c r="W214" s="8">
        <f t="shared" si="51"/>
        <v>43400.710682870369</v>
      </c>
      <c r="X214" s="9">
        <f t="shared" si="52"/>
        <v>4.8611111124046147E-3</v>
      </c>
      <c r="Y214" s="9">
        <f t="shared" si="53"/>
        <v>9.7222222248092294E-3</v>
      </c>
      <c r="Z214" s="10"/>
      <c r="AA214" s="10">
        <f t="shared" si="54"/>
        <v>0</v>
      </c>
      <c r="AB214" s="10">
        <f t="shared" si="55"/>
        <v>5.8217592595610768E-3</v>
      </c>
      <c r="AC214" s="10"/>
      <c r="AD214" s="10"/>
      <c r="AE214" s="71">
        <f t="shared" si="57"/>
        <v>43400.710416666669</v>
      </c>
      <c r="AF214" s="71">
        <f t="shared" si="58"/>
        <v>43400.720833333333</v>
      </c>
      <c r="AG214" s="26" t="str">
        <f t="shared" si="59"/>
        <v>43400.710416666743400.7208333333</v>
      </c>
      <c r="AH214" s="26" t="e">
        <f>VLOOKUP(AG214,simple_survey!$M$841:$N$1083,2,FALSE)</f>
        <v>#N/A</v>
      </c>
    </row>
    <row r="215" spans="1:34" s="7" customFormat="1" hidden="1" x14ac:dyDescent="0.4">
      <c r="A215" s="16" t="str">
        <f t="shared" si="56"/>
        <v>-</v>
      </c>
      <c r="B215" s="16" t="str">
        <f t="shared" si="50"/>
        <v>-</v>
      </c>
      <c r="C215" s="7">
        <v>17</v>
      </c>
      <c r="D215" s="2">
        <v>43400.711099537039</v>
      </c>
      <c r="E215" s="3">
        <v>7089</v>
      </c>
      <c r="F215" s="3" t="s">
        <v>93</v>
      </c>
      <c r="G215" s="3">
        <v>0</v>
      </c>
      <c r="H215" s="3">
        <v>391</v>
      </c>
      <c r="I215" s="3">
        <v>10</v>
      </c>
      <c r="J215" s="3">
        <v>5</v>
      </c>
      <c r="K215" s="3"/>
      <c r="L215" s="2">
        <v>43400.718958333331</v>
      </c>
      <c r="M215" s="2">
        <v>43400.724398148152</v>
      </c>
      <c r="N215" s="3" t="s">
        <v>63</v>
      </c>
      <c r="O215" s="3" t="s">
        <v>64</v>
      </c>
      <c r="P215" s="3" t="s">
        <v>19</v>
      </c>
      <c r="Q215" s="3" t="s">
        <v>20</v>
      </c>
      <c r="R215" s="2">
        <v>43400.719583333332</v>
      </c>
      <c r="S215" s="2">
        <v>43400.719583333332</v>
      </c>
      <c r="T215" s="2">
        <v>43400.728541666664</v>
      </c>
      <c r="U215" s="2">
        <v>43400.728541666664</v>
      </c>
      <c r="V215" s="3"/>
      <c r="W215" s="8">
        <f t="shared" si="51"/>
        <v>43400.711099537039</v>
      </c>
      <c r="X215" s="9">
        <f t="shared" si="52"/>
        <v>5.439814820419997E-3</v>
      </c>
      <c r="Y215" s="9">
        <f t="shared" si="53"/>
        <v>2.7199074102099985E-2</v>
      </c>
      <c r="Z215" s="10"/>
      <c r="AA215" s="10">
        <f t="shared" si="54"/>
        <v>0</v>
      </c>
      <c r="AB215" s="10">
        <f t="shared" si="55"/>
        <v>7.8587962925666943E-3</v>
      </c>
      <c r="AC215" s="10"/>
      <c r="AD215" s="10"/>
      <c r="AE215" s="71">
        <f t="shared" si="57"/>
        <v>43400.710416666669</v>
      </c>
      <c r="AF215" s="71">
        <f t="shared" si="58"/>
        <v>43400.724305555559</v>
      </c>
      <c r="AG215" s="26" t="str">
        <f t="shared" si="59"/>
        <v>43400.710416666743400.7243055556</v>
      </c>
      <c r="AH215" s="26" t="e">
        <f>VLOOKUP(AG215,simple_survey!$M$841:$N$1083,2,FALSE)</f>
        <v>#N/A</v>
      </c>
    </row>
    <row r="216" spans="1:34" s="7" customFormat="1" hidden="1" x14ac:dyDescent="0.4">
      <c r="A216" s="16" t="str">
        <f>IF(V216&gt;0, "★", "-")</f>
        <v>-</v>
      </c>
      <c r="B216" s="16" t="str">
        <f>IF(K216&gt;0, "☆", "-")</f>
        <v>-</v>
      </c>
      <c r="C216" s="7">
        <v>17</v>
      </c>
      <c r="D216" s="2">
        <v>43400.716365740744</v>
      </c>
      <c r="E216" s="3">
        <v>7091</v>
      </c>
      <c r="F216" s="3" t="s">
        <v>94</v>
      </c>
      <c r="G216" s="3">
        <v>0</v>
      </c>
      <c r="H216" s="3">
        <v>1116</v>
      </c>
      <c r="I216" s="3">
        <v>7</v>
      </c>
      <c r="J216" s="3">
        <v>2</v>
      </c>
      <c r="K216" s="3"/>
      <c r="L216" s="2">
        <v>43400.722650462965</v>
      </c>
      <c r="M216" s="2">
        <v>43400.727893518517</v>
      </c>
      <c r="N216" s="3" t="s">
        <v>61</v>
      </c>
      <c r="O216" s="3" t="s">
        <v>62</v>
      </c>
      <c r="P216" s="3" t="s">
        <v>31</v>
      </c>
      <c r="Q216" s="3" t="s">
        <v>32</v>
      </c>
      <c r="R216" s="2">
        <v>43400.721724537034</v>
      </c>
      <c r="S216" s="2">
        <v>43400.721724537034</v>
      </c>
      <c r="T216" s="2">
        <v>43400.732754629629</v>
      </c>
      <c r="U216" s="2">
        <v>43400.732754629629</v>
      </c>
      <c r="V216" s="3"/>
      <c r="W216" s="8">
        <f t="shared" si="51"/>
        <v>43400.716365740744</v>
      </c>
      <c r="X216" s="9">
        <f t="shared" si="52"/>
        <v>5.2430555515456945E-3</v>
      </c>
      <c r="Y216" s="9">
        <f t="shared" si="53"/>
        <v>1.0486111103091389E-2</v>
      </c>
      <c r="Z216" s="10"/>
      <c r="AA216" s="10">
        <f t="shared" si="54"/>
        <v>9.2592593136942014E-4</v>
      </c>
      <c r="AB216" s="10">
        <f t="shared" si="55"/>
        <v>6.284722221607808E-3</v>
      </c>
      <c r="AC216" s="10"/>
      <c r="AD216" s="10"/>
      <c r="AE216" s="71">
        <f t="shared" si="57"/>
        <v>43400.71597222222</v>
      </c>
      <c r="AF216" s="71">
        <f t="shared" si="58"/>
        <v>43400.727777777778</v>
      </c>
      <c r="AG216" s="26" t="str">
        <f t="shared" si="59"/>
        <v>43400.715972222243400.7277777778</v>
      </c>
      <c r="AH216" s="26" t="e">
        <f>VLOOKUP(AG216,simple_survey!$M$841:$N$1083,2,FALSE)</f>
        <v>#N/A</v>
      </c>
    </row>
    <row r="217" spans="1:34" s="7" customFormat="1" hidden="1" x14ac:dyDescent="0.4">
      <c r="A217" s="16" t="str">
        <f>IF(V217&gt;0, "★", "-")</f>
        <v>-</v>
      </c>
      <c r="B217" s="16" t="str">
        <f>IF(K217&gt;0, "☆", "-")</f>
        <v>-</v>
      </c>
      <c r="C217" s="7">
        <v>17</v>
      </c>
      <c r="D217" s="2">
        <v>43400.719548611109</v>
      </c>
      <c r="E217" s="3">
        <v>7092</v>
      </c>
      <c r="F217" s="3" t="s">
        <v>94</v>
      </c>
      <c r="G217" s="3">
        <v>0</v>
      </c>
      <c r="H217" s="3">
        <v>353</v>
      </c>
      <c r="I217" s="3">
        <v>6</v>
      </c>
      <c r="J217" s="3">
        <v>2</v>
      </c>
      <c r="K217" s="3"/>
      <c r="L217" s="2">
        <v>43400.721331018518</v>
      </c>
      <c r="M217" s="2">
        <v>43400.728263888886</v>
      </c>
      <c r="N217" s="3" t="s">
        <v>31</v>
      </c>
      <c r="O217" s="3" t="s">
        <v>32</v>
      </c>
      <c r="P217" s="3" t="s">
        <v>39</v>
      </c>
      <c r="Q217" s="3" t="s">
        <v>40</v>
      </c>
      <c r="R217" s="2">
        <v>43400.720590277779</v>
      </c>
      <c r="S217" s="2">
        <v>43400.720590277779</v>
      </c>
      <c r="T217" s="2">
        <v>43400.72896990741</v>
      </c>
      <c r="U217" s="2">
        <v>43400.72896990741</v>
      </c>
      <c r="V217" s="3"/>
      <c r="W217" s="8">
        <f t="shared" si="51"/>
        <v>43400.719548611109</v>
      </c>
      <c r="X217" s="9">
        <f t="shared" si="52"/>
        <v>6.9328703684732318E-3</v>
      </c>
      <c r="Y217" s="9">
        <f t="shared" si="53"/>
        <v>1.3865740736946464E-2</v>
      </c>
      <c r="Z217" s="10"/>
      <c r="AA217" s="10">
        <f t="shared" si="54"/>
        <v>7.4074073927477002E-4</v>
      </c>
      <c r="AB217" s="10">
        <f t="shared" si="55"/>
        <v>1.7824074093368836E-3</v>
      </c>
      <c r="AC217" s="10"/>
      <c r="AD217" s="10"/>
      <c r="AE217" s="71">
        <f t="shared" si="57"/>
        <v>43400.719444444447</v>
      </c>
      <c r="AF217" s="71">
        <f t="shared" si="58"/>
        <v>43400.727777777778</v>
      </c>
      <c r="AG217" s="26" t="str">
        <f t="shared" si="59"/>
        <v>43400.719444444443400.7277777778</v>
      </c>
      <c r="AH217" s="26" t="e">
        <f>VLOOKUP(AG217,simple_survey!$M$841:$N$1083,2,FALSE)</f>
        <v>#N/A</v>
      </c>
    </row>
    <row r="218" spans="1:34" s="7" customFormat="1" hidden="1" x14ac:dyDescent="0.4">
      <c r="A218" s="16" t="str">
        <f>IF(V218&gt;0, "★", "-")</f>
        <v>-</v>
      </c>
      <c r="B218" s="16" t="str">
        <f>IF(K218&gt;0, "☆", "-")</f>
        <v>-</v>
      </c>
      <c r="C218" s="7">
        <v>17</v>
      </c>
      <c r="D218" s="2">
        <v>43400.724236111113</v>
      </c>
      <c r="E218" s="3">
        <v>7094</v>
      </c>
      <c r="F218" s="3" t="s">
        <v>93</v>
      </c>
      <c r="G218" s="3">
        <v>0</v>
      </c>
      <c r="H218" s="3">
        <v>1013</v>
      </c>
      <c r="I218" s="3">
        <v>9</v>
      </c>
      <c r="J218" s="3">
        <v>2</v>
      </c>
      <c r="K218" s="3"/>
      <c r="L218" s="2">
        <v>43400.725578703707</v>
      </c>
      <c r="M218" s="2">
        <v>43400.730162037034</v>
      </c>
      <c r="N218" s="3" t="s">
        <v>63</v>
      </c>
      <c r="O218" s="3" t="s">
        <v>64</v>
      </c>
      <c r="P218" s="3" t="s">
        <v>25</v>
      </c>
      <c r="Q218" s="3" t="s">
        <v>26</v>
      </c>
      <c r="R218" s="2">
        <v>43400.725277777776</v>
      </c>
      <c r="S218" s="2">
        <v>43400.725277777776</v>
      </c>
      <c r="T218" s="2">
        <v>43400.735856481479</v>
      </c>
      <c r="U218" s="2">
        <v>43400.735856481479</v>
      </c>
      <c r="V218" s="3"/>
      <c r="W218" s="8">
        <f t="shared" si="51"/>
        <v>43400.724236111113</v>
      </c>
      <c r="X218" s="9">
        <f t="shared" si="52"/>
        <v>4.5833333279006183E-3</v>
      </c>
      <c r="Y218" s="9">
        <f t="shared" si="53"/>
        <v>9.1666666558012366E-3</v>
      </c>
      <c r="Z218" s="10"/>
      <c r="AA218" s="10">
        <f t="shared" si="54"/>
        <v>3.0092593078734353E-4</v>
      </c>
      <c r="AB218" s="10">
        <f t="shared" si="55"/>
        <v>1.3425925935734995E-3</v>
      </c>
      <c r="AC218" s="10"/>
      <c r="AD218" s="10"/>
      <c r="AE218" s="71">
        <f t="shared" si="57"/>
        <v>43400.723611111112</v>
      </c>
      <c r="AF218" s="71">
        <f t="shared" si="58"/>
        <v>43400.729861111111</v>
      </c>
      <c r="AG218" s="26" t="str">
        <f t="shared" si="59"/>
        <v>43400.723611111143400.7298611111</v>
      </c>
      <c r="AH218" s="26" t="e">
        <f>VLOOKUP(AG218,simple_survey!$M$841:$N$1083,2,FALSE)</f>
        <v>#N/A</v>
      </c>
    </row>
    <row r="219" spans="1:34" s="7" customFormat="1" x14ac:dyDescent="0.4">
      <c r="A219" s="16" t="str">
        <f t="shared" si="56"/>
        <v>★</v>
      </c>
      <c r="B219" s="16" t="str">
        <f t="shared" si="50"/>
        <v>-</v>
      </c>
      <c r="C219" s="7">
        <v>17</v>
      </c>
      <c r="D219" s="2">
        <v>43400.727546296293</v>
      </c>
      <c r="E219" s="3">
        <v>7096</v>
      </c>
      <c r="F219" s="3" t="s">
        <v>18</v>
      </c>
      <c r="G219" s="3">
        <v>4094</v>
      </c>
      <c r="H219" s="3">
        <v>699</v>
      </c>
      <c r="I219" s="3">
        <v>5</v>
      </c>
      <c r="J219" s="3">
        <v>1</v>
      </c>
      <c r="K219" s="3"/>
      <c r="L219" s="2">
        <v>43400.747453703705</v>
      </c>
      <c r="M219" s="2">
        <v>43400.76021990741</v>
      </c>
      <c r="N219" s="3" t="s">
        <v>34</v>
      </c>
      <c r="O219" s="3" t="s">
        <v>35</v>
      </c>
      <c r="P219" s="3" t="s">
        <v>45</v>
      </c>
      <c r="Q219" s="3" t="s">
        <v>92</v>
      </c>
      <c r="R219" s="2">
        <v>43400.748356481483</v>
      </c>
      <c r="S219" s="2">
        <v>43400.749039351853</v>
      </c>
      <c r="T219" s="2">
        <v>43400.758229166669</v>
      </c>
      <c r="U219" s="2">
        <v>43400.758912037039</v>
      </c>
      <c r="V219" s="2">
        <v>43400.748356481483</v>
      </c>
      <c r="W219" s="8">
        <f t="shared" si="51"/>
        <v>43400.748356481483</v>
      </c>
      <c r="X219" s="9">
        <f t="shared" si="52"/>
        <v>1.2766203704813961E-2</v>
      </c>
      <c r="Y219" s="9">
        <f t="shared" si="53"/>
        <v>1.2766203704813961E-2</v>
      </c>
      <c r="Z219" s="10"/>
      <c r="AA219" s="10">
        <f t="shared" si="54"/>
        <v>0</v>
      </c>
      <c r="AB219" s="10">
        <f t="shared" si="55"/>
        <v>0</v>
      </c>
      <c r="AC219" s="10"/>
      <c r="AD219" s="10"/>
      <c r="AE219" s="71">
        <f t="shared" si="57"/>
        <v>43400.727083333331</v>
      </c>
      <c r="AF219" s="71">
        <f t="shared" si="58"/>
        <v>43400.759722222225</v>
      </c>
      <c r="AG219" s="26" t="str">
        <f t="shared" si="59"/>
        <v>43400.727083333343400.7597222222</v>
      </c>
      <c r="AH219" s="26" t="e">
        <f>VLOOKUP(AG219,simple_survey!$M$841:$N$1083,2,FALSE)</f>
        <v>#N/A</v>
      </c>
    </row>
    <row r="220" spans="1:34" s="7" customFormat="1" hidden="1" x14ac:dyDescent="0.4">
      <c r="A220" s="16" t="str">
        <f t="shared" si="56"/>
        <v>-</v>
      </c>
      <c r="B220" s="16" t="str">
        <f t="shared" si="50"/>
        <v>-</v>
      </c>
      <c r="C220" s="7">
        <v>17</v>
      </c>
      <c r="D220" s="2">
        <v>43400.727638888886</v>
      </c>
      <c r="E220" s="3">
        <v>7097</v>
      </c>
      <c r="F220" s="3" t="s">
        <v>18</v>
      </c>
      <c r="G220" s="3">
        <v>3765</v>
      </c>
      <c r="H220" s="3">
        <v>378</v>
      </c>
      <c r="I220" s="3">
        <v>8</v>
      </c>
      <c r="J220" s="3">
        <v>2</v>
      </c>
      <c r="K220" s="3"/>
      <c r="L220" s="2">
        <v>43400.732557870368</v>
      </c>
      <c r="M220" s="2">
        <v>43400.741168981483</v>
      </c>
      <c r="N220" s="3" t="s">
        <v>59</v>
      </c>
      <c r="O220" s="3" t="s">
        <v>60</v>
      </c>
      <c r="P220" s="3" t="s">
        <v>55</v>
      </c>
      <c r="Q220" s="3" t="s">
        <v>56</v>
      </c>
      <c r="R220" s="2">
        <v>43400.733113425929</v>
      </c>
      <c r="S220" s="2">
        <v>43400.733113425929</v>
      </c>
      <c r="T220" s="2">
        <v>43400.744988425926</v>
      </c>
      <c r="U220" s="2">
        <v>43400.744988425926</v>
      </c>
      <c r="V220" s="3"/>
      <c r="W220" s="8">
        <f t="shared" si="51"/>
        <v>43400.727638888886</v>
      </c>
      <c r="X220" s="9">
        <f t="shared" si="52"/>
        <v>8.6111111158970743E-3</v>
      </c>
      <c r="Y220" s="9">
        <f t="shared" si="53"/>
        <v>1.7222222231794149E-2</v>
      </c>
      <c r="Z220" s="10"/>
      <c r="AA220" s="10">
        <f t="shared" si="54"/>
        <v>0</v>
      </c>
      <c r="AB220" s="10">
        <f t="shared" si="55"/>
        <v>4.9189814817509614E-3</v>
      </c>
      <c r="AC220" s="10"/>
      <c r="AD220" s="10"/>
      <c r="AE220" s="71">
        <f t="shared" si="57"/>
        <v>43400.727083333331</v>
      </c>
      <c r="AF220" s="71">
        <f t="shared" si="58"/>
        <v>43400.740972222222</v>
      </c>
      <c r="AG220" s="26" t="str">
        <f t="shared" si="59"/>
        <v>43400.727083333343400.7409722222</v>
      </c>
      <c r="AH220" s="26" t="e">
        <f>VLOOKUP(AG220,simple_survey!$M$841:$N$1083,2,FALSE)</f>
        <v>#N/A</v>
      </c>
    </row>
    <row r="221" spans="1:34" s="7" customFormat="1" hidden="1" x14ac:dyDescent="0.4">
      <c r="A221" s="16" t="str">
        <f t="shared" si="56"/>
        <v>-</v>
      </c>
      <c r="B221" s="16" t="str">
        <f t="shared" si="50"/>
        <v>-</v>
      </c>
      <c r="C221" s="7">
        <v>17</v>
      </c>
      <c r="D221" s="2">
        <v>43400.735069444447</v>
      </c>
      <c r="E221" s="3">
        <v>7099</v>
      </c>
      <c r="F221" s="3" t="s">
        <v>94</v>
      </c>
      <c r="G221" s="3">
        <v>0</v>
      </c>
      <c r="H221" s="3">
        <v>875</v>
      </c>
      <c r="I221" s="3">
        <v>7</v>
      </c>
      <c r="J221" s="3">
        <v>4</v>
      </c>
      <c r="K221" s="3"/>
      <c r="L221" s="2">
        <v>43400.740868055553</v>
      </c>
      <c r="M221" s="2">
        <v>43400.746331018519</v>
      </c>
      <c r="N221" s="3" t="s">
        <v>63</v>
      </c>
      <c r="O221" s="3" t="s">
        <v>64</v>
      </c>
      <c r="P221" s="3" t="s">
        <v>37</v>
      </c>
      <c r="Q221" s="3" t="s">
        <v>38</v>
      </c>
      <c r="R221" s="2">
        <v>43400.743622685186</v>
      </c>
      <c r="S221" s="2">
        <v>43400.743622685186</v>
      </c>
      <c r="T221" s="2">
        <v>43400.752418981479</v>
      </c>
      <c r="U221" s="2">
        <v>43400.752418981479</v>
      </c>
      <c r="V221" s="3"/>
      <c r="W221" s="8">
        <f t="shared" si="51"/>
        <v>43400.735069444447</v>
      </c>
      <c r="X221" s="9">
        <f t="shared" si="52"/>
        <v>5.4629629667033441E-3</v>
      </c>
      <c r="Y221" s="9">
        <f t="shared" si="53"/>
        <v>2.1851851866813377E-2</v>
      </c>
      <c r="Z221" s="10"/>
      <c r="AA221" s="10">
        <f t="shared" si="54"/>
        <v>0</v>
      </c>
      <c r="AB221" s="10">
        <f t="shared" si="55"/>
        <v>5.798611106001772E-3</v>
      </c>
      <c r="AC221" s="10"/>
      <c r="AD221" s="10"/>
      <c r="AE221" s="71">
        <f t="shared" si="57"/>
        <v>43400.734722222223</v>
      </c>
      <c r="AF221" s="71">
        <f t="shared" si="58"/>
        <v>43400.745833333334</v>
      </c>
      <c r="AG221" s="26" t="str">
        <f t="shared" si="59"/>
        <v>43400.734722222243400.7458333333</v>
      </c>
      <c r="AH221" s="26" t="e">
        <f>VLOOKUP(AG221,simple_survey!$M$841:$N$1083,2,FALSE)</f>
        <v>#N/A</v>
      </c>
    </row>
    <row r="222" spans="1:34" s="7" customFormat="1" x14ac:dyDescent="0.4">
      <c r="A222" s="16" t="str">
        <f t="shared" si="56"/>
        <v>★</v>
      </c>
      <c r="B222" s="16" t="str">
        <f t="shared" si="50"/>
        <v>-</v>
      </c>
      <c r="C222" s="7">
        <v>17</v>
      </c>
      <c r="D222" s="2">
        <v>43400.739641203705</v>
      </c>
      <c r="E222" s="3">
        <v>7100</v>
      </c>
      <c r="F222" s="3" t="s">
        <v>18</v>
      </c>
      <c r="G222" s="3">
        <v>4170</v>
      </c>
      <c r="H222" s="3">
        <v>562</v>
      </c>
      <c r="I222" s="3">
        <v>7</v>
      </c>
      <c r="J222" s="3">
        <v>3</v>
      </c>
      <c r="K222" s="3"/>
      <c r="L222" s="2">
        <v>43400.758877314816</v>
      </c>
      <c r="M222" s="2">
        <v>43400.764444444445</v>
      </c>
      <c r="N222" s="3" t="s">
        <v>76</v>
      </c>
      <c r="O222" s="3" t="s">
        <v>77</v>
      </c>
      <c r="P222" s="3" t="s">
        <v>45</v>
      </c>
      <c r="Q222" s="3" t="s">
        <v>92</v>
      </c>
      <c r="R222" s="2">
        <v>43400.760416666664</v>
      </c>
      <c r="S222" s="2">
        <v>43400.760416666664</v>
      </c>
      <c r="T222" s="2">
        <v>43400.770405092589</v>
      </c>
      <c r="U222" s="2">
        <v>43400.770405092589</v>
      </c>
      <c r="V222" s="2">
        <v>43400.760416666664</v>
      </c>
      <c r="W222" s="8">
        <f t="shared" si="51"/>
        <v>43400.760416666664</v>
      </c>
      <c r="X222" s="9">
        <f t="shared" si="52"/>
        <v>5.5671296286163852E-3</v>
      </c>
      <c r="Y222" s="9">
        <f t="shared" si="53"/>
        <v>1.6701388885849155E-2</v>
      </c>
      <c r="Z222" s="10"/>
      <c r="AA222" s="10">
        <f t="shared" si="54"/>
        <v>0</v>
      </c>
      <c r="AB222" s="10">
        <f t="shared" si="55"/>
        <v>0</v>
      </c>
      <c r="AC222" s="10"/>
      <c r="AD222" s="10"/>
      <c r="AE222" s="71">
        <f t="shared" si="57"/>
        <v>43400.739583333336</v>
      </c>
      <c r="AF222" s="71">
        <f t="shared" si="58"/>
        <v>43400.763888888891</v>
      </c>
      <c r="AG222" s="26" t="str">
        <f t="shared" si="59"/>
        <v>43400.739583333343400.7638888889</v>
      </c>
      <c r="AH222" s="26" t="str">
        <f>VLOOKUP(AG222,simple_survey!$M$841:$N$1083,2,FALSE)</f>
        <v>肯定的</v>
      </c>
    </row>
    <row r="223" spans="1:34" s="7" customFormat="1" hidden="1" x14ac:dyDescent="0.4">
      <c r="A223" s="16" t="str">
        <f t="shared" si="56"/>
        <v>-</v>
      </c>
      <c r="B223" s="16" t="str">
        <f t="shared" si="50"/>
        <v>-</v>
      </c>
      <c r="C223" s="7">
        <v>17</v>
      </c>
      <c r="D223" s="2">
        <v>43400.742060185185</v>
      </c>
      <c r="E223" s="3">
        <v>7101</v>
      </c>
      <c r="F223" s="3" t="s">
        <v>33</v>
      </c>
      <c r="G223" s="3">
        <v>2215</v>
      </c>
      <c r="H223" s="3">
        <v>638</v>
      </c>
      <c r="I223" s="3">
        <v>10</v>
      </c>
      <c r="J223" s="3">
        <v>1</v>
      </c>
      <c r="K223" s="3"/>
      <c r="L223" s="2">
        <v>43400.74428240741</v>
      </c>
      <c r="M223" s="2">
        <v>43400.75277777778</v>
      </c>
      <c r="N223" s="3" t="s">
        <v>25</v>
      </c>
      <c r="O223" s="3" t="s">
        <v>26</v>
      </c>
      <c r="P223" s="3" t="s">
        <v>34</v>
      </c>
      <c r="Q223" s="3" t="s">
        <v>35</v>
      </c>
      <c r="R223" s="2">
        <v>43400.745150462964</v>
      </c>
      <c r="S223" s="2">
        <v>43400.745150462964</v>
      </c>
      <c r="T223" s="2">
        <v>43400.752291666664</v>
      </c>
      <c r="U223" s="2">
        <v>43400.758032407408</v>
      </c>
      <c r="V223" s="3"/>
      <c r="W223" s="8">
        <f t="shared" si="51"/>
        <v>43400.742060185185</v>
      </c>
      <c r="X223" s="9">
        <f t="shared" si="52"/>
        <v>8.4953703699284233E-3</v>
      </c>
      <c r="Y223" s="9">
        <f t="shared" si="53"/>
        <v>8.4953703699284233E-3</v>
      </c>
      <c r="Z223" s="10"/>
      <c r="AA223" s="10">
        <f t="shared" si="54"/>
        <v>0</v>
      </c>
      <c r="AB223" s="10">
        <f t="shared" si="55"/>
        <v>2.2222222251002677E-3</v>
      </c>
      <c r="AE223" s="71">
        <f t="shared" si="57"/>
        <v>43400.741666666669</v>
      </c>
      <c r="AF223" s="71">
        <f t="shared" si="58"/>
        <v>43400.75277777778</v>
      </c>
      <c r="AG223" s="26" t="str">
        <f t="shared" si="59"/>
        <v>43400.741666666743400.7527777778</v>
      </c>
      <c r="AH223" s="26" t="e">
        <f>VLOOKUP(AG223,simple_survey!$M$841:$N$1083,2,FALSE)</f>
        <v>#N/A</v>
      </c>
    </row>
    <row r="224" spans="1:34" s="7" customFormat="1" hidden="1" x14ac:dyDescent="0.4">
      <c r="A224" s="16" t="str">
        <f t="shared" si="56"/>
        <v>-</v>
      </c>
      <c r="B224" s="16" t="str">
        <f t="shared" si="50"/>
        <v>-</v>
      </c>
      <c r="C224" s="7">
        <v>17</v>
      </c>
      <c r="D224" s="2">
        <v>43400.742708333331</v>
      </c>
      <c r="E224" s="3">
        <v>7102</v>
      </c>
      <c r="F224" s="3" t="s">
        <v>33</v>
      </c>
      <c r="G224" s="3">
        <v>3598</v>
      </c>
      <c r="H224" s="3">
        <v>955</v>
      </c>
      <c r="I224" s="3">
        <v>5</v>
      </c>
      <c r="J224" s="3">
        <v>1</v>
      </c>
      <c r="K224" s="3"/>
      <c r="L224" s="2">
        <v>43400.744826388887</v>
      </c>
      <c r="M224" s="2">
        <v>43400.76116898148</v>
      </c>
      <c r="N224" s="3" t="s">
        <v>19</v>
      </c>
      <c r="O224" s="3" t="s">
        <v>20</v>
      </c>
      <c r="P224" s="3" t="s">
        <v>80</v>
      </c>
      <c r="Q224" s="3" t="s">
        <v>81</v>
      </c>
      <c r="R224" s="2">
        <v>43400.74628472222</v>
      </c>
      <c r="S224" s="2">
        <v>43400.74628472222</v>
      </c>
      <c r="T224" s="2">
        <v>43400.761053240742</v>
      </c>
      <c r="U224" s="2">
        <v>43400.761053240742</v>
      </c>
      <c r="V224" s="3"/>
      <c r="W224" s="8">
        <f t="shared" si="51"/>
        <v>43400.742708333331</v>
      </c>
      <c r="X224" s="9">
        <f t="shared" si="52"/>
        <v>1.6342592592991423E-2</v>
      </c>
      <c r="Y224" s="9">
        <f t="shared" si="53"/>
        <v>1.6342592592991423E-2</v>
      </c>
      <c r="Z224" s="10"/>
      <c r="AA224" s="10">
        <f t="shared" si="54"/>
        <v>0</v>
      </c>
      <c r="AB224" s="10">
        <f t="shared" si="55"/>
        <v>2.118055555911269E-3</v>
      </c>
      <c r="AC224" s="10"/>
      <c r="AD224" s="10"/>
      <c r="AE224" s="71">
        <f t="shared" si="57"/>
        <v>43400.742361111108</v>
      </c>
      <c r="AF224" s="71">
        <f t="shared" si="58"/>
        <v>43400.761111111111</v>
      </c>
      <c r="AG224" s="26" t="str">
        <f t="shared" si="59"/>
        <v>43400.742361111143400.7611111111</v>
      </c>
      <c r="AH224" s="26" t="e">
        <f>VLOOKUP(AG224,simple_survey!$M$841:$N$1083,2,FALSE)</f>
        <v>#N/A</v>
      </c>
    </row>
    <row r="225" spans="1:34" s="7" customFormat="1" hidden="1" x14ac:dyDescent="0.4">
      <c r="A225" s="16" t="str">
        <f t="shared" si="56"/>
        <v>-</v>
      </c>
      <c r="B225" s="16" t="str">
        <f t="shared" si="50"/>
        <v>-</v>
      </c>
      <c r="C225" s="7">
        <v>17</v>
      </c>
      <c r="D225" s="2">
        <v>43400.742766203701</v>
      </c>
      <c r="E225" s="3">
        <v>7103</v>
      </c>
      <c r="F225" s="3" t="s">
        <v>93</v>
      </c>
      <c r="G225" s="3">
        <v>0</v>
      </c>
      <c r="H225" s="3">
        <v>1093</v>
      </c>
      <c r="I225" s="3">
        <v>6</v>
      </c>
      <c r="J225" s="3">
        <v>2</v>
      </c>
      <c r="K225" s="3"/>
      <c r="L225" s="2">
        <v>43400.746458333335</v>
      </c>
      <c r="M225" s="2">
        <v>43400.751400462963</v>
      </c>
      <c r="N225" s="3" t="s">
        <v>48</v>
      </c>
      <c r="O225" s="3" t="s">
        <v>49</v>
      </c>
      <c r="P225" s="3" t="s">
        <v>27</v>
      </c>
      <c r="Q225" s="3" t="s">
        <v>28</v>
      </c>
      <c r="R225" s="2">
        <v>43400.746967592589</v>
      </c>
      <c r="S225" s="2">
        <v>43400.746967592589</v>
      </c>
      <c r="T225" s="2">
        <v>43400.755567129629</v>
      </c>
      <c r="U225" s="2">
        <v>43400.755567129629</v>
      </c>
      <c r="V225" s="3"/>
      <c r="W225" s="8">
        <f t="shared" si="51"/>
        <v>43400.742766203701</v>
      </c>
      <c r="X225" s="9">
        <f t="shared" si="52"/>
        <v>4.9421296280343086E-3</v>
      </c>
      <c r="Y225" s="9">
        <f t="shared" si="53"/>
        <v>9.8842592560686171E-3</v>
      </c>
      <c r="Z225" s="10"/>
      <c r="AA225" s="10">
        <f t="shared" si="54"/>
        <v>0</v>
      </c>
      <c r="AB225" s="10">
        <f t="shared" si="55"/>
        <v>3.6921296341461129E-3</v>
      </c>
      <c r="AC225" s="10"/>
      <c r="AD225" s="10"/>
      <c r="AE225" s="71">
        <f t="shared" si="57"/>
        <v>43400.742361111108</v>
      </c>
      <c r="AF225" s="71">
        <f t="shared" si="58"/>
        <v>43400.751388888886</v>
      </c>
      <c r="AG225" s="26" t="str">
        <f t="shared" si="59"/>
        <v>43400.742361111143400.7513888889</v>
      </c>
      <c r="AH225" s="26" t="e">
        <f>VLOOKUP(AG225,simple_survey!$M$841:$N$1083,2,FALSE)</f>
        <v>#N/A</v>
      </c>
    </row>
    <row r="226" spans="1:34" s="7" customFormat="1" hidden="1" x14ac:dyDescent="0.4">
      <c r="A226" s="16" t="str">
        <f t="shared" si="56"/>
        <v>-</v>
      </c>
      <c r="B226" s="16" t="str">
        <f t="shared" si="50"/>
        <v>-</v>
      </c>
      <c r="C226" s="7">
        <v>17</v>
      </c>
      <c r="D226" s="2">
        <v>43400.743657407409</v>
      </c>
      <c r="E226" s="3">
        <v>7104</v>
      </c>
      <c r="F226" s="3" t="s">
        <v>93</v>
      </c>
      <c r="G226" s="3">
        <v>0</v>
      </c>
      <c r="H226" s="3">
        <v>891</v>
      </c>
      <c r="I226" s="3">
        <v>7</v>
      </c>
      <c r="J226" s="3">
        <v>1</v>
      </c>
      <c r="K226" s="3"/>
      <c r="L226" s="2">
        <v>43400.748865740738</v>
      </c>
      <c r="M226" s="2">
        <v>43400.751944444448</v>
      </c>
      <c r="N226" s="3" t="s">
        <v>29</v>
      </c>
      <c r="O226" s="3" t="s">
        <v>30</v>
      </c>
      <c r="P226" s="3" t="s">
        <v>65</v>
      </c>
      <c r="Q226" s="3" t="s">
        <v>66</v>
      </c>
      <c r="R226" s="2">
        <v>43400.749374999999</v>
      </c>
      <c r="S226" s="2">
        <v>43400.749374999999</v>
      </c>
      <c r="T226" s="2">
        <v>43400.754386574074</v>
      </c>
      <c r="U226" s="2">
        <v>43400.754386574074</v>
      </c>
      <c r="V226" s="3"/>
      <c r="W226" s="8">
        <f t="shared" si="51"/>
        <v>43400.743657407409</v>
      </c>
      <c r="X226" s="9">
        <f t="shared" si="52"/>
        <v>3.0787037103436887E-3</v>
      </c>
      <c r="Y226" s="9">
        <f t="shared" si="53"/>
        <v>3.0787037103436887E-3</v>
      </c>
      <c r="Z226" s="10"/>
      <c r="AA226" s="10">
        <f t="shared" si="54"/>
        <v>0</v>
      </c>
      <c r="AB226" s="10">
        <f t="shared" si="55"/>
        <v>5.2083333284826949E-3</v>
      </c>
      <c r="AC226" s="10"/>
      <c r="AD226" s="10"/>
      <c r="AE226" s="71">
        <f t="shared" si="57"/>
        <v>43400.743055555555</v>
      </c>
      <c r="AF226" s="71">
        <f t="shared" si="58"/>
        <v>43400.751388888886</v>
      </c>
      <c r="AG226" s="26" t="str">
        <f t="shared" si="59"/>
        <v>43400.743055555643400.7513888889</v>
      </c>
      <c r="AH226" s="26" t="e">
        <f>VLOOKUP(AG226,simple_survey!$M$841:$N$1083,2,FALSE)</f>
        <v>#N/A</v>
      </c>
    </row>
    <row r="227" spans="1:34" s="7" customFormat="1" hidden="1" x14ac:dyDescent="0.4">
      <c r="A227" s="16" t="str">
        <f t="shared" si="56"/>
        <v>-</v>
      </c>
      <c r="B227" s="16" t="str">
        <f t="shared" si="50"/>
        <v>-</v>
      </c>
      <c r="C227" s="7">
        <v>17</v>
      </c>
      <c r="D227" s="2">
        <v>43400.743946759256</v>
      </c>
      <c r="E227" s="3">
        <v>7105</v>
      </c>
      <c r="F227" s="3" t="s">
        <v>94</v>
      </c>
      <c r="G227" s="3">
        <v>0</v>
      </c>
      <c r="H227" s="3">
        <v>865</v>
      </c>
      <c r="I227" s="3">
        <v>10</v>
      </c>
      <c r="J227" s="3">
        <v>1</v>
      </c>
      <c r="K227" s="3"/>
      <c r="L227" s="2">
        <v>43400.746307870373</v>
      </c>
      <c r="M227" s="2">
        <v>43400.749259259261</v>
      </c>
      <c r="N227" s="3" t="s">
        <v>46</v>
      </c>
      <c r="O227" s="3" t="s">
        <v>47</v>
      </c>
      <c r="P227" s="3" t="s">
        <v>74</v>
      </c>
      <c r="Q227" s="3" t="s">
        <v>75</v>
      </c>
      <c r="R227" s="2">
        <v>43400.748206018521</v>
      </c>
      <c r="S227" s="2">
        <v>43400.748206018521</v>
      </c>
      <c r="T227" s="2">
        <v>43400.753645833334</v>
      </c>
      <c r="U227" s="2">
        <v>43400.753645833334</v>
      </c>
      <c r="V227" s="3"/>
      <c r="W227" s="8">
        <f t="shared" si="51"/>
        <v>43400.743946759256</v>
      </c>
      <c r="X227" s="9">
        <f t="shared" si="52"/>
        <v>2.9513888875953853E-3</v>
      </c>
      <c r="Y227" s="9">
        <f t="shared" si="53"/>
        <v>2.9513888875953853E-3</v>
      </c>
      <c r="Z227" s="10"/>
      <c r="AA227" s="10">
        <f t="shared" si="54"/>
        <v>0</v>
      </c>
      <c r="AB227" s="10">
        <f t="shared" si="55"/>
        <v>2.3611111173522659E-3</v>
      </c>
      <c r="AC227" s="10"/>
      <c r="AD227" s="10"/>
      <c r="AE227" s="71">
        <f t="shared" si="57"/>
        <v>43400.743750000001</v>
      </c>
      <c r="AF227" s="71">
        <f t="shared" si="58"/>
        <v>43400.748611111114</v>
      </c>
      <c r="AG227" s="26" t="str">
        <f t="shared" si="59"/>
        <v>43400.7437543400.7486111111</v>
      </c>
      <c r="AH227" s="26" t="e">
        <f>VLOOKUP(AG227,simple_survey!$M$841:$N$1083,2,FALSE)</f>
        <v>#N/A</v>
      </c>
    </row>
    <row r="228" spans="1:34" s="7" customFormat="1" hidden="1" x14ac:dyDescent="0.4">
      <c r="A228" s="16" t="str">
        <f t="shared" si="56"/>
        <v>-</v>
      </c>
      <c r="B228" s="16" t="str">
        <f t="shared" si="50"/>
        <v>-</v>
      </c>
      <c r="C228" s="7">
        <v>17</v>
      </c>
      <c r="D228" s="2">
        <v>43400.744097222225</v>
      </c>
      <c r="E228" s="3">
        <v>7106</v>
      </c>
      <c r="F228" s="3" t="s">
        <v>18</v>
      </c>
      <c r="G228" s="3">
        <v>4208</v>
      </c>
      <c r="H228" s="3">
        <v>967</v>
      </c>
      <c r="I228" s="3">
        <v>4</v>
      </c>
      <c r="J228" s="3">
        <v>3</v>
      </c>
      <c r="K228" s="3"/>
      <c r="L228" s="2">
        <v>43400.750856481478</v>
      </c>
      <c r="M228" s="2">
        <v>43400.756168981483</v>
      </c>
      <c r="N228" s="3" t="s">
        <v>59</v>
      </c>
      <c r="O228" s="3" t="s">
        <v>60</v>
      </c>
      <c r="P228" s="3" t="s">
        <v>31</v>
      </c>
      <c r="Q228" s="3" t="s">
        <v>32</v>
      </c>
      <c r="R228" s="2">
        <v>43400.751099537039</v>
      </c>
      <c r="S228" s="2">
        <v>43400.751099537039</v>
      </c>
      <c r="T228" s="2">
        <v>43400.759791666664</v>
      </c>
      <c r="U228" s="2">
        <v>43400.759791666664</v>
      </c>
      <c r="V228" s="3"/>
      <c r="W228" s="8">
        <f t="shared" si="51"/>
        <v>43400.744097222225</v>
      </c>
      <c r="X228" s="9">
        <f t="shared" si="52"/>
        <v>5.3125000049476512E-3</v>
      </c>
      <c r="Y228" s="9">
        <f t="shared" si="53"/>
        <v>1.5937500014842954E-2</v>
      </c>
      <c r="Z228" s="10"/>
      <c r="AA228" s="10">
        <f t="shared" si="54"/>
        <v>0</v>
      </c>
      <c r="AB228" s="10">
        <f t="shared" si="55"/>
        <v>6.7592592531582341E-3</v>
      </c>
      <c r="AC228" s="10"/>
      <c r="AD228" s="10"/>
      <c r="AE228" s="71">
        <f t="shared" si="57"/>
        <v>43400.743750000001</v>
      </c>
      <c r="AF228" s="71">
        <f t="shared" si="58"/>
        <v>43400.755555555559</v>
      </c>
      <c r="AG228" s="26" t="str">
        <f t="shared" si="59"/>
        <v>43400.7437543400.7555555556</v>
      </c>
      <c r="AH228" s="26" t="e">
        <f>VLOOKUP(AG228,simple_survey!$M$841:$N$1083,2,FALSE)</f>
        <v>#N/A</v>
      </c>
    </row>
    <row r="229" spans="1:34" s="7" customFormat="1" hidden="1" x14ac:dyDescent="0.4">
      <c r="A229" s="16" t="str">
        <f t="shared" si="56"/>
        <v>-</v>
      </c>
      <c r="B229" s="16" t="str">
        <f t="shared" si="50"/>
        <v>-</v>
      </c>
      <c r="C229" s="7">
        <v>17</v>
      </c>
      <c r="D229" s="2">
        <v>43400.746921296297</v>
      </c>
      <c r="E229" s="3">
        <v>7107</v>
      </c>
      <c r="F229" s="3" t="s">
        <v>94</v>
      </c>
      <c r="G229" s="3">
        <v>0</v>
      </c>
      <c r="H229" s="3">
        <v>1217</v>
      </c>
      <c r="I229" s="3">
        <v>9</v>
      </c>
      <c r="J229" s="3">
        <v>2</v>
      </c>
      <c r="K229" s="3"/>
      <c r="L229" s="2">
        <v>43400.751157407409</v>
      </c>
      <c r="M229" s="2">
        <v>43400.755983796298</v>
      </c>
      <c r="N229" s="3" t="s">
        <v>31</v>
      </c>
      <c r="O229" s="3" t="s">
        <v>32</v>
      </c>
      <c r="P229" s="3" t="s">
        <v>19</v>
      </c>
      <c r="Q229" s="3" t="s">
        <v>20</v>
      </c>
      <c r="R229" s="2">
        <v>43400.753703703704</v>
      </c>
      <c r="S229" s="2">
        <v>43400.753703703704</v>
      </c>
      <c r="T229" s="2">
        <v>43400.762708333335</v>
      </c>
      <c r="U229" s="2">
        <v>43400.762708333335</v>
      </c>
      <c r="V229" s="3"/>
      <c r="W229" s="8">
        <f t="shared" si="51"/>
        <v>43400.746921296297</v>
      </c>
      <c r="X229" s="9">
        <f t="shared" si="52"/>
        <v>4.8263888893416151E-3</v>
      </c>
      <c r="Y229" s="9">
        <f t="shared" si="53"/>
        <v>9.6527777786832303E-3</v>
      </c>
      <c r="Z229" s="10"/>
      <c r="AA229" s="10">
        <f t="shared" si="54"/>
        <v>0</v>
      </c>
      <c r="AB229" s="10">
        <f t="shared" si="55"/>
        <v>4.2361111118225381E-3</v>
      </c>
      <c r="AC229" s="10"/>
      <c r="AD229" s="10"/>
      <c r="AE229" s="71">
        <f t="shared" si="57"/>
        <v>43400.746527777781</v>
      </c>
      <c r="AF229" s="71">
        <f t="shared" si="58"/>
        <v>43400.755555555559</v>
      </c>
      <c r="AG229" s="26" t="str">
        <f t="shared" si="59"/>
        <v>43400.746527777843400.7555555556</v>
      </c>
      <c r="AH229" s="26" t="e">
        <f>VLOOKUP(AG229,simple_survey!$M$841:$N$1083,2,FALSE)</f>
        <v>#N/A</v>
      </c>
    </row>
    <row r="230" spans="1:34" s="7" customFormat="1" hidden="1" x14ac:dyDescent="0.4">
      <c r="A230" s="16" t="str">
        <f t="shared" si="56"/>
        <v>-</v>
      </c>
      <c r="B230" s="16" t="str">
        <f t="shared" si="50"/>
        <v>-</v>
      </c>
      <c r="C230" s="7">
        <v>17</v>
      </c>
      <c r="D230" s="2">
        <v>43400.747893518521</v>
      </c>
      <c r="E230" s="3">
        <v>7108</v>
      </c>
      <c r="F230" s="3" t="s">
        <v>93</v>
      </c>
      <c r="G230" s="3">
        <v>0</v>
      </c>
      <c r="H230" s="3">
        <v>559</v>
      </c>
      <c r="I230" s="3">
        <v>8</v>
      </c>
      <c r="J230" s="3">
        <v>1</v>
      </c>
      <c r="K230" s="3"/>
      <c r="L230" s="2">
        <v>43400.75203703704</v>
      </c>
      <c r="M230" s="2">
        <v>43400.762881944444</v>
      </c>
      <c r="N230" s="3" t="s">
        <v>41</v>
      </c>
      <c r="O230" s="3" t="s">
        <v>42</v>
      </c>
      <c r="P230" s="3" t="s">
        <v>19</v>
      </c>
      <c r="Q230" s="3" t="s">
        <v>20</v>
      </c>
      <c r="R230" s="2">
        <v>43400.752465277779</v>
      </c>
      <c r="S230" s="2">
        <v>43400.752465277779</v>
      </c>
      <c r="T230" s="2">
        <v>43400.760914351849</v>
      </c>
      <c r="U230" s="2">
        <v>43400.760914351849</v>
      </c>
      <c r="V230" s="3"/>
      <c r="W230" s="8">
        <f t="shared" si="51"/>
        <v>43400.747893518521</v>
      </c>
      <c r="X230" s="9">
        <f t="shared" si="52"/>
        <v>1.0844907403225079E-2</v>
      </c>
      <c r="Y230" s="9">
        <f t="shared" si="53"/>
        <v>1.0844907403225079E-2</v>
      </c>
      <c r="Z230" s="10"/>
      <c r="AA230" s="10">
        <f t="shared" si="54"/>
        <v>0</v>
      </c>
      <c r="AB230" s="10">
        <f t="shared" si="55"/>
        <v>4.1435185194131918E-3</v>
      </c>
      <c r="AC230" s="10"/>
      <c r="AD230" s="10"/>
      <c r="AE230" s="71">
        <f t="shared" si="57"/>
        <v>43400.74722222222</v>
      </c>
      <c r="AF230" s="71">
        <f t="shared" si="58"/>
        <v>43400.762499999997</v>
      </c>
      <c r="AG230" s="26" t="str">
        <f t="shared" si="59"/>
        <v>43400.747222222243400.7625</v>
      </c>
      <c r="AH230" s="26" t="e">
        <f>VLOOKUP(AG230,simple_survey!$M$841:$N$1083,2,FALSE)</f>
        <v>#N/A</v>
      </c>
    </row>
    <row r="231" spans="1:34" s="7" customFormat="1" x14ac:dyDescent="0.4">
      <c r="A231" s="16" t="str">
        <f>IF(V231&gt;0, "★", "-")</f>
        <v>★</v>
      </c>
      <c r="B231" s="16" t="str">
        <f>IF(K231&gt;0, "☆", "-")</f>
        <v>☆</v>
      </c>
      <c r="C231" s="7">
        <v>17</v>
      </c>
      <c r="D231" s="2">
        <v>43400.693287037036</v>
      </c>
      <c r="E231" s="3">
        <v>7075</v>
      </c>
      <c r="F231" s="3" t="s">
        <v>33</v>
      </c>
      <c r="G231" s="3">
        <v>1310</v>
      </c>
      <c r="H231" s="3">
        <v>957</v>
      </c>
      <c r="I231" s="3">
        <v>6</v>
      </c>
      <c r="J231" s="3">
        <v>1</v>
      </c>
      <c r="K231" s="2">
        <v>43400.700555555559</v>
      </c>
      <c r="L231" s="3"/>
      <c r="M231" s="3"/>
      <c r="N231" s="3" t="s">
        <v>29</v>
      </c>
      <c r="O231" s="3" t="s">
        <v>30</v>
      </c>
      <c r="P231" s="3" t="s">
        <v>48</v>
      </c>
      <c r="Q231" s="3" t="s">
        <v>49</v>
      </c>
      <c r="R231" s="2">
        <v>43400.713888888888</v>
      </c>
      <c r="S231" s="3"/>
      <c r="T231" s="2">
        <v>43400.718634259261</v>
      </c>
      <c r="U231" s="3"/>
      <c r="V231" s="2">
        <v>43400.713888888888</v>
      </c>
      <c r="W231" s="8">
        <f>IF(V231&gt;0,V231,D231)</f>
        <v>43400.713888888888</v>
      </c>
      <c r="X231" s="9">
        <f>M231-L231</f>
        <v>0</v>
      </c>
      <c r="Y231" s="9">
        <f>X231*J231</f>
        <v>0</v>
      </c>
      <c r="Z231" s="10"/>
      <c r="AA231" s="10">
        <f>IF(IF(A231="☆",K231-R231,L231-R231)&lt;0,0,IF(A231="☆",K231-R231,L231-R231))</f>
        <v>0</v>
      </c>
      <c r="AB231" s="10">
        <f>IF(IF(B231="☆",(IF(K231&gt;R231,K231-W231,R231-W231)),L231-W231)&lt;0,0,IF(B231="☆",(IF(K231&gt;R231,K231-W231,R231-W231)),L231-W231))</f>
        <v>0</v>
      </c>
      <c r="AC231" s="10"/>
      <c r="AD231" s="10"/>
      <c r="AE231" s="71">
        <f t="shared" si="57"/>
        <v>43400.693055555559</v>
      </c>
      <c r="AF231" s="71">
        <f t="shared" si="58"/>
        <v>0</v>
      </c>
      <c r="AG231" s="26" t="str">
        <f t="shared" si="59"/>
        <v>43400.69305555560</v>
      </c>
      <c r="AH231" s="26" t="e">
        <f>VLOOKUP(AG231,simple_survey!$M$841:$N$1083,2,FALSE)</f>
        <v>#N/A</v>
      </c>
    </row>
    <row r="232" spans="1:34" s="7" customFormat="1" hidden="1" x14ac:dyDescent="0.4">
      <c r="A232" s="16" t="str">
        <f>IF(V232&gt;0, "★", "-")</f>
        <v>-</v>
      </c>
      <c r="B232" s="16" t="str">
        <f>IF(K232&gt;0, "☆", "-")</f>
        <v>☆</v>
      </c>
      <c r="C232" s="7">
        <v>17</v>
      </c>
      <c r="D232" s="2">
        <v>43400.714999999997</v>
      </c>
      <c r="E232" s="3">
        <v>7090</v>
      </c>
      <c r="F232" s="3" t="s">
        <v>18</v>
      </c>
      <c r="G232" s="3">
        <v>1740</v>
      </c>
      <c r="H232" s="3">
        <v>994</v>
      </c>
      <c r="I232" s="3">
        <v>9</v>
      </c>
      <c r="J232" s="3">
        <v>1</v>
      </c>
      <c r="K232" s="2">
        <v>43400.716481481482</v>
      </c>
      <c r="L232" s="3"/>
      <c r="M232" s="3"/>
      <c r="N232" s="3" t="s">
        <v>59</v>
      </c>
      <c r="O232" s="3" t="s">
        <v>60</v>
      </c>
      <c r="P232" s="3" t="s">
        <v>34</v>
      </c>
      <c r="Q232" s="3" t="s">
        <v>35</v>
      </c>
      <c r="R232" s="2">
        <v>43400.718993055554</v>
      </c>
      <c r="S232" s="3"/>
      <c r="T232" s="2">
        <v>43400.721782407411</v>
      </c>
      <c r="U232" s="3"/>
      <c r="V232" s="3"/>
      <c r="W232" s="8">
        <f>IF(V232&gt;0,V232,D232)</f>
        <v>43400.714999999997</v>
      </c>
      <c r="X232" s="9">
        <f>M232-L232</f>
        <v>0</v>
      </c>
      <c r="Y232" s="9">
        <f>X232*J232</f>
        <v>0</v>
      </c>
      <c r="Z232" s="10"/>
      <c r="AA232" s="10">
        <f>IF(IF(A232="☆",K232-R232,L232-R232)&lt;0,0,IF(A232="☆",K232-R232,L232-R232))</f>
        <v>0</v>
      </c>
      <c r="AB232" s="10">
        <f>IF(IF(B232="☆",(IF(K232&gt;R232,K232-W232,R232-W232)),L232-W232)&lt;0,0,IF(B232="☆",(IF(K232&gt;R232,K232-W232,R232-W232)),L232-W232))</f>
        <v>3.9930555576574989E-3</v>
      </c>
      <c r="AC232" s="10"/>
      <c r="AD232" s="10"/>
      <c r="AE232" s="71">
        <f t="shared" si="57"/>
        <v>43400.714583333334</v>
      </c>
      <c r="AF232" s="71">
        <f t="shared" si="58"/>
        <v>0</v>
      </c>
      <c r="AG232" s="26" t="str">
        <f t="shared" si="59"/>
        <v>43400.71458333330</v>
      </c>
      <c r="AH232" s="26" t="e">
        <f>VLOOKUP(AG232,simple_survey!$M$841:$N$1083,2,FALSE)</f>
        <v>#N/A</v>
      </c>
    </row>
    <row r="233" spans="1:34" s="7" customFormat="1" hidden="1" x14ac:dyDescent="0.4">
      <c r="A233" s="16" t="str">
        <f>IF(V233&gt;0, "★", "-")</f>
        <v>-</v>
      </c>
      <c r="B233" s="16" t="str">
        <f>IF(K233&gt;0, "☆", "-")</f>
        <v>☆</v>
      </c>
      <c r="C233" s="7">
        <v>17</v>
      </c>
      <c r="D233" s="2">
        <v>43400.720405092594</v>
      </c>
      <c r="E233" s="3">
        <v>7093</v>
      </c>
      <c r="F233" s="3" t="s">
        <v>33</v>
      </c>
      <c r="G233" s="3">
        <v>1310</v>
      </c>
      <c r="H233" s="3">
        <v>1177</v>
      </c>
      <c r="I233" s="3">
        <v>8</v>
      </c>
      <c r="J233" s="3">
        <v>1</v>
      </c>
      <c r="K233" s="2">
        <v>43400.723287037035</v>
      </c>
      <c r="L233" s="3"/>
      <c r="M233" s="3"/>
      <c r="N233" s="3" t="s">
        <v>48</v>
      </c>
      <c r="O233" s="3" t="s">
        <v>49</v>
      </c>
      <c r="P233" s="3" t="s">
        <v>29</v>
      </c>
      <c r="Q233" s="3" t="s">
        <v>30</v>
      </c>
      <c r="R233" s="2">
        <v>43400.722962962966</v>
      </c>
      <c r="S233" s="3"/>
      <c r="T233" s="2">
        <v>43400.728819444441</v>
      </c>
      <c r="U233" s="3"/>
      <c r="V233" s="3"/>
      <c r="W233" s="8">
        <f>IF(V233&gt;0,V233,D233)</f>
        <v>43400.720405092594</v>
      </c>
      <c r="X233" s="9">
        <f>M233-L233</f>
        <v>0</v>
      </c>
      <c r="Y233" s="9">
        <f>X233*J233</f>
        <v>0</v>
      </c>
      <c r="Z233" s="10"/>
      <c r="AA233" s="10">
        <f>IF(IF(A233="☆",K233-R233,L233-R233)&lt;0,0,IF(A233="☆",K233-R233,L233-R233))</f>
        <v>0</v>
      </c>
      <c r="AB233" s="10">
        <f>IF(IF(B233="☆",(IF(K233&gt;R233,K233-W233,R233-W233)),L233-W233)&lt;0,0,IF(B233="☆",(IF(K233&gt;R233,K233-W233,R233-W233)),L233-W233))</f>
        <v>2.8819444414693862E-3</v>
      </c>
      <c r="AC233" s="10"/>
      <c r="AD233" s="10"/>
      <c r="AE233" s="71">
        <f t="shared" si="57"/>
        <v>43400.720138888886</v>
      </c>
      <c r="AF233" s="71">
        <f t="shared" si="58"/>
        <v>0</v>
      </c>
      <c r="AG233" s="26" t="str">
        <f t="shared" si="59"/>
        <v>43400.72013888890</v>
      </c>
      <c r="AH233" s="26" t="e">
        <f>VLOOKUP(AG233,simple_survey!$M$841:$N$1083,2,FALSE)</f>
        <v>#N/A</v>
      </c>
    </row>
    <row r="234" spans="1:34" s="7" customFormat="1" hidden="1" x14ac:dyDescent="0.4">
      <c r="A234" s="16" t="str">
        <f>IF(V234&gt;0, "★", "-")</f>
        <v>-</v>
      </c>
      <c r="B234" s="16" t="str">
        <f>IF(K234&gt;0, "☆", "-")</f>
        <v>☆</v>
      </c>
      <c r="C234" s="7">
        <v>17</v>
      </c>
      <c r="D234" s="2">
        <v>43400.726712962962</v>
      </c>
      <c r="E234" s="3">
        <v>7095</v>
      </c>
      <c r="F234" s="3" t="s">
        <v>93</v>
      </c>
      <c r="G234" s="3">
        <v>0</v>
      </c>
      <c r="H234" s="3">
        <v>883</v>
      </c>
      <c r="I234" s="3">
        <v>5</v>
      </c>
      <c r="J234" s="3">
        <v>4</v>
      </c>
      <c r="K234" s="2">
        <v>43400.728009259263</v>
      </c>
      <c r="L234" s="3"/>
      <c r="M234" s="3"/>
      <c r="N234" s="3" t="s">
        <v>63</v>
      </c>
      <c r="O234" s="3" t="s">
        <v>64</v>
      </c>
      <c r="P234" s="3" t="s">
        <v>19</v>
      </c>
      <c r="Q234" s="3" t="s">
        <v>20</v>
      </c>
      <c r="R234" s="2">
        <v>43400.729756944442</v>
      </c>
      <c r="S234" s="3"/>
      <c r="T234" s="2">
        <v>43400.738020833334</v>
      </c>
      <c r="U234" s="3"/>
      <c r="V234" s="3"/>
      <c r="W234" s="8">
        <f>IF(V234&gt;0,V234,D234)</f>
        <v>43400.726712962962</v>
      </c>
      <c r="X234" s="9">
        <f>M234-L234</f>
        <v>0</v>
      </c>
      <c r="Y234" s="9">
        <f>X234*J234</f>
        <v>0</v>
      </c>
      <c r="Z234" s="10"/>
      <c r="AA234" s="10">
        <f>IF(IF(A234="☆",K234-R234,L234-R234)&lt;0,0,IF(A234="☆",K234-R234,L234-R234))</f>
        <v>0</v>
      </c>
      <c r="AB234" s="10">
        <f>IF(IF(B234="☆",(IF(K234&gt;R234,K234-W234,R234-W234)),L234-W234)&lt;0,0,IF(B234="☆",(IF(K234&gt;R234,K234-W234,R234-W234)),L234-W234))</f>
        <v>3.0439814800047316E-3</v>
      </c>
      <c r="AC234" s="10"/>
      <c r="AD234" s="10"/>
      <c r="AE234" s="71">
        <f t="shared" si="57"/>
        <v>43400.726388888892</v>
      </c>
      <c r="AF234" s="71">
        <f t="shared" si="58"/>
        <v>0</v>
      </c>
      <c r="AG234" s="26" t="str">
        <f t="shared" si="59"/>
        <v>43400.72638888890</v>
      </c>
      <c r="AH234" s="26" t="e">
        <f>VLOOKUP(AG234,simple_survey!$M$841:$N$1083,2,FALSE)</f>
        <v>#N/A</v>
      </c>
    </row>
    <row r="235" spans="1:34" s="12" customFormat="1" hidden="1" x14ac:dyDescent="0.4">
      <c r="A235" s="17" t="str">
        <f>IF(V235&gt;0, "★", "-")</f>
        <v>-</v>
      </c>
      <c r="B235" s="17" t="str">
        <f>IF(K235&gt;0, "☆", "-")</f>
        <v>☆</v>
      </c>
      <c r="C235" s="12">
        <v>17</v>
      </c>
      <c r="D235" s="4">
        <v>43400.734490740739</v>
      </c>
      <c r="E235" s="5">
        <v>7098</v>
      </c>
      <c r="F235" s="5" t="s">
        <v>18</v>
      </c>
      <c r="G235" s="5">
        <v>1209</v>
      </c>
      <c r="H235" s="5">
        <v>707</v>
      </c>
      <c r="I235" s="5">
        <v>6</v>
      </c>
      <c r="J235" s="5">
        <v>1</v>
      </c>
      <c r="K235" s="4">
        <v>43400.738020833334</v>
      </c>
      <c r="L235" s="5"/>
      <c r="M235" s="5"/>
      <c r="N235" s="5" t="s">
        <v>19</v>
      </c>
      <c r="O235" s="5" t="s">
        <v>20</v>
      </c>
      <c r="P235" s="5" t="s">
        <v>31</v>
      </c>
      <c r="Q235" s="5" t="s">
        <v>32</v>
      </c>
      <c r="R235" s="4">
        <v>43400.735532407409</v>
      </c>
      <c r="S235" s="5"/>
      <c r="T235" s="4">
        <v>43400.743194444447</v>
      </c>
      <c r="U235" s="5"/>
      <c r="V235" s="5"/>
      <c r="W235" s="13">
        <f>IF(V235&gt;0,V235,D235)</f>
        <v>43400.734490740739</v>
      </c>
      <c r="X235" s="18">
        <f>M235-L235</f>
        <v>0</v>
      </c>
      <c r="Y235" s="18">
        <f>X235*J235</f>
        <v>0</v>
      </c>
      <c r="Z235" s="19"/>
      <c r="AA235" s="19">
        <f>IF(IF(A235="☆",K235-R235,L235-R235)&lt;0,0,IF(A235="☆",K235-R235,L235-R235))</f>
        <v>0</v>
      </c>
      <c r="AB235" s="19">
        <f>IF(IF(B235="☆",(IF(K235&gt;R235,K235-W235,R235-W235)),L235-W235)&lt;0,0,IF(B235="☆",(IF(K235&gt;R235,K235-W235,R235-W235)),L235-W235))</f>
        <v>3.5300925956107676E-3</v>
      </c>
      <c r="AC235" s="19"/>
      <c r="AD235" s="19"/>
      <c r="AE235" s="71">
        <f t="shared" si="57"/>
        <v>43400.734027777777</v>
      </c>
      <c r="AF235" s="71">
        <f t="shared" si="58"/>
        <v>0</v>
      </c>
      <c r="AG235" s="26" t="str">
        <f t="shared" si="59"/>
        <v>43400.73402777780</v>
      </c>
      <c r="AH235" s="26" t="e">
        <f>VLOOKUP(AG235,simple_survey!$M$841:$N$1083,2,FALSE)</f>
        <v>#N/A</v>
      </c>
    </row>
    <row r="236" spans="1:34" s="23" customFormat="1" x14ac:dyDescent="0.4">
      <c r="A236" s="20" t="str">
        <f t="shared" si="56"/>
        <v>★</v>
      </c>
      <c r="B236" s="20" t="str">
        <f t="shared" si="50"/>
        <v>-</v>
      </c>
      <c r="C236" s="23">
        <v>18</v>
      </c>
      <c r="D236" s="22">
        <v>43400.750474537039</v>
      </c>
      <c r="E236" s="21">
        <v>7109</v>
      </c>
      <c r="F236" s="21" t="s">
        <v>93</v>
      </c>
      <c r="G236" s="21">
        <v>0</v>
      </c>
      <c r="H236" s="21">
        <v>564</v>
      </c>
      <c r="I236" s="21">
        <v>1</v>
      </c>
      <c r="J236" s="21">
        <v>3</v>
      </c>
      <c r="K236" s="21"/>
      <c r="L236" s="22">
        <v>43400.77140046296</v>
      </c>
      <c r="M236" s="22">
        <v>43400.77815972222</v>
      </c>
      <c r="N236" s="21" t="s">
        <v>29</v>
      </c>
      <c r="O236" s="21" t="s">
        <v>30</v>
      </c>
      <c r="P236" s="21" t="s">
        <v>19</v>
      </c>
      <c r="Q236" s="21" t="s">
        <v>20</v>
      </c>
      <c r="R236" s="22">
        <v>43400.770972222221</v>
      </c>
      <c r="S236" s="22">
        <v>43400.772928240738</v>
      </c>
      <c r="T236" s="22">
        <v>43400.777916666666</v>
      </c>
      <c r="U236" s="22">
        <v>43400.782523148147</v>
      </c>
      <c r="V236" s="22">
        <v>43400.770972222221</v>
      </c>
      <c r="W236" s="24">
        <f t="shared" si="51"/>
        <v>43400.770972222221</v>
      </c>
      <c r="X236" s="25">
        <f t="shared" si="52"/>
        <v>6.7592592604341917E-3</v>
      </c>
      <c r="Y236" s="25">
        <f t="shared" si="53"/>
        <v>2.0277777781302575E-2</v>
      </c>
      <c r="Z236" s="26">
        <f>SUM(Y236:Y260)</f>
        <v>0.25307870370306773</v>
      </c>
      <c r="AA236" s="26">
        <f t="shared" si="54"/>
        <v>4.2824073898373172E-4</v>
      </c>
      <c r="AB236" s="26">
        <f t="shared" si="55"/>
        <v>4.2824073898373172E-4</v>
      </c>
      <c r="AC236" s="26">
        <f>AVERAGE(AB236:AB260)</f>
        <v>5.010648147726897E-3</v>
      </c>
      <c r="AD236" s="26">
        <f>MEDIAN(AB236:AB260)</f>
        <v>4.0972222195705399E-3</v>
      </c>
      <c r="AE236" s="71">
        <f t="shared" si="57"/>
        <v>43400.75</v>
      </c>
      <c r="AF236" s="71">
        <f t="shared" si="58"/>
        <v>43400.777777777781</v>
      </c>
      <c r="AG236" s="26" t="str">
        <f t="shared" si="59"/>
        <v>43400.7543400.7777777778</v>
      </c>
      <c r="AH236" s="26" t="e">
        <f>VLOOKUP(AG236,simple_survey!$M$841:$N$1083,2,FALSE)</f>
        <v>#N/A</v>
      </c>
    </row>
    <row r="237" spans="1:34" s="7" customFormat="1" hidden="1" x14ac:dyDescent="0.4">
      <c r="A237" s="16" t="str">
        <f t="shared" si="56"/>
        <v>-</v>
      </c>
      <c r="B237" s="16" t="str">
        <f t="shared" si="50"/>
        <v>-</v>
      </c>
      <c r="C237" s="7">
        <v>18</v>
      </c>
      <c r="D237" s="2">
        <v>43400.751712962963</v>
      </c>
      <c r="E237" s="3">
        <v>7110</v>
      </c>
      <c r="F237" s="3" t="s">
        <v>67</v>
      </c>
      <c r="G237" s="3">
        <v>3732</v>
      </c>
      <c r="H237" s="3">
        <v>573</v>
      </c>
      <c r="I237" s="3">
        <v>6</v>
      </c>
      <c r="J237" s="3">
        <v>1</v>
      </c>
      <c r="K237" s="3"/>
      <c r="L237" s="2">
        <v>43400.754155092596</v>
      </c>
      <c r="M237" s="2">
        <v>43400.761620370373</v>
      </c>
      <c r="N237" s="3" t="s">
        <v>27</v>
      </c>
      <c r="O237" s="3" t="s">
        <v>28</v>
      </c>
      <c r="P237" s="3" t="s">
        <v>37</v>
      </c>
      <c r="Q237" s="3" t="s">
        <v>38</v>
      </c>
      <c r="R237" s="2">
        <v>43400.752743055556</v>
      </c>
      <c r="S237" s="2">
        <v>43400.752743055556</v>
      </c>
      <c r="T237" s="2">
        <v>43400.760069444441</v>
      </c>
      <c r="U237" s="2">
        <v>43400.760069444441</v>
      </c>
      <c r="V237" s="3"/>
      <c r="W237" s="8">
        <f t="shared" si="51"/>
        <v>43400.751712962963</v>
      </c>
      <c r="X237" s="9">
        <f t="shared" si="52"/>
        <v>7.4652777766459621E-3</v>
      </c>
      <c r="Y237" s="9">
        <f t="shared" si="53"/>
        <v>7.4652777766459621E-3</v>
      </c>
      <c r="Z237" s="10"/>
      <c r="AA237" s="10">
        <f t="shared" si="54"/>
        <v>1.4120370396994986E-3</v>
      </c>
      <c r="AB237" s="10">
        <f t="shared" si="55"/>
        <v>2.4421296329819597E-3</v>
      </c>
      <c r="AC237" s="10"/>
      <c r="AD237" s="10"/>
      <c r="AE237" s="71">
        <f t="shared" si="57"/>
        <v>43400.751388888886</v>
      </c>
      <c r="AF237" s="71">
        <f t="shared" si="58"/>
        <v>43400.761111111111</v>
      </c>
      <c r="AG237" s="26" t="str">
        <f t="shared" si="59"/>
        <v>43400.751388888943400.7611111111</v>
      </c>
      <c r="AH237" s="26" t="e">
        <f>VLOOKUP(AG237,simple_survey!$M$841:$N$1083,2,FALSE)</f>
        <v>#N/A</v>
      </c>
    </row>
    <row r="238" spans="1:34" s="7" customFormat="1" hidden="1" x14ac:dyDescent="0.4">
      <c r="A238" s="16" t="str">
        <f t="shared" si="56"/>
        <v>-</v>
      </c>
      <c r="B238" s="16" t="str">
        <f t="shared" si="50"/>
        <v>-</v>
      </c>
      <c r="C238" s="7">
        <v>18</v>
      </c>
      <c r="D238" s="2">
        <v>43400.752627314818</v>
      </c>
      <c r="E238" s="3">
        <v>7111</v>
      </c>
      <c r="F238" s="3" t="s">
        <v>33</v>
      </c>
      <c r="G238" s="3">
        <v>3698</v>
      </c>
      <c r="H238" s="3">
        <v>999</v>
      </c>
      <c r="I238" s="3">
        <v>8</v>
      </c>
      <c r="J238" s="3">
        <v>2</v>
      </c>
      <c r="K238" s="3"/>
      <c r="L238" s="2">
        <v>43400.757685185185</v>
      </c>
      <c r="M238" s="2">
        <v>43400.765173611115</v>
      </c>
      <c r="N238" s="3" t="s">
        <v>27</v>
      </c>
      <c r="O238" s="3" t="s">
        <v>28</v>
      </c>
      <c r="P238" s="3" t="s">
        <v>72</v>
      </c>
      <c r="Q238" s="3" t="s">
        <v>73</v>
      </c>
      <c r="R238" s="2">
        <v>43400.757395833331</v>
      </c>
      <c r="S238" s="2">
        <v>43400.757395833331</v>
      </c>
      <c r="T238" s="2">
        <v>43400.765636574077</v>
      </c>
      <c r="U238" s="2">
        <v>43400.765636574077</v>
      </c>
      <c r="V238" s="3"/>
      <c r="W238" s="8">
        <f t="shared" si="51"/>
        <v>43400.752627314818</v>
      </c>
      <c r="X238" s="9">
        <f t="shared" si="52"/>
        <v>7.4884259302052669E-3</v>
      </c>
      <c r="Y238" s="9">
        <f t="shared" si="53"/>
        <v>1.4976851860410534E-2</v>
      </c>
      <c r="Z238" s="10"/>
      <c r="AA238" s="10">
        <f t="shared" si="54"/>
        <v>2.8935185400769114E-4</v>
      </c>
      <c r="AB238" s="10">
        <f t="shared" si="55"/>
        <v>5.057870366727002E-3</v>
      </c>
      <c r="AC238" s="10"/>
      <c r="AD238" s="10"/>
      <c r="AE238" s="71">
        <f t="shared" si="57"/>
        <v>43400.752083333333</v>
      </c>
      <c r="AF238" s="71">
        <f t="shared" si="58"/>
        <v>43400.76458333333</v>
      </c>
      <c r="AG238" s="26" t="str">
        <f t="shared" si="59"/>
        <v>43400.752083333343400.7645833333</v>
      </c>
      <c r="AH238" s="26" t="e">
        <f>VLOOKUP(AG238,simple_survey!$M$841:$N$1083,2,FALSE)</f>
        <v>#N/A</v>
      </c>
    </row>
    <row r="239" spans="1:34" s="7" customFormat="1" hidden="1" x14ac:dyDescent="0.4">
      <c r="A239" s="16" t="str">
        <f t="shared" si="56"/>
        <v>-</v>
      </c>
      <c r="B239" s="16" t="str">
        <f t="shared" si="50"/>
        <v>-</v>
      </c>
      <c r="C239" s="3">
        <v>18</v>
      </c>
      <c r="D239" s="2">
        <v>43400.755937499998</v>
      </c>
      <c r="E239" s="3">
        <v>7112</v>
      </c>
      <c r="F239" s="3" t="s">
        <v>67</v>
      </c>
      <c r="G239" s="3">
        <v>4126</v>
      </c>
      <c r="H239" s="3">
        <v>1096</v>
      </c>
      <c r="I239" s="3">
        <v>10</v>
      </c>
      <c r="J239" s="3">
        <v>1</v>
      </c>
      <c r="K239" s="3"/>
      <c r="L239" s="2">
        <v>43400.761828703704</v>
      </c>
      <c r="M239" s="2">
        <v>43400.766331018516</v>
      </c>
      <c r="N239" s="3" t="s">
        <v>63</v>
      </c>
      <c r="O239" s="3" t="s">
        <v>64</v>
      </c>
      <c r="P239" s="3" t="s">
        <v>37</v>
      </c>
      <c r="Q239" s="3" t="s">
        <v>38</v>
      </c>
      <c r="R239" s="2">
        <v>43400.760196759256</v>
      </c>
      <c r="S239" s="2">
        <v>43400.760196759256</v>
      </c>
      <c r="T239" s="2">
        <v>43400.765706018516</v>
      </c>
      <c r="U239" s="2">
        <v>43400.765706018516</v>
      </c>
      <c r="V239" s="3"/>
      <c r="W239" s="2">
        <f t="shared" si="51"/>
        <v>43400.755937499998</v>
      </c>
      <c r="X239" s="34">
        <f t="shared" si="52"/>
        <v>4.5023148122709244E-3</v>
      </c>
      <c r="Y239" s="34">
        <f t="shared" si="53"/>
        <v>4.5023148122709244E-3</v>
      </c>
      <c r="Z239" s="31"/>
      <c r="AA239" s="31">
        <f t="shared" si="54"/>
        <v>1.6319444475811906E-3</v>
      </c>
      <c r="AB239" s="31">
        <f t="shared" si="55"/>
        <v>5.8912037056870759E-3</v>
      </c>
      <c r="AC239" s="31"/>
      <c r="AD239" s="31"/>
      <c r="AE239" s="71">
        <f t="shared" si="57"/>
        <v>43400.755555555559</v>
      </c>
      <c r="AF239" s="71">
        <f t="shared" si="58"/>
        <v>43400.765972222223</v>
      </c>
      <c r="AG239" s="26" t="str">
        <f t="shared" si="59"/>
        <v>43400.755555555643400.7659722222</v>
      </c>
      <c r="AH239" s="26" t="e">
        <f>VLOOKUP(AG239,simple_survey!$M$841:$N$1083,2,FALSE)</f>
        <v>#N/A</v>
      </c>
    </row>
    <row r="240" spans="1:34" s="7" customFormat="1" hidden="1" x14ac:dyDescent="0.4">
      <c r="A240" s="16" t="str">
        <f t="shared" si="56"/>
        <v>-</v>
      </c>
      <c r="B240" s="16" t="str">
        <f t="shared" si="50"/>
        <v>-</v>
      </c>
      <c r="C240" s="3">
        <v>18</v>
      </c>
      <c r="D240" s="2">
        <v>43400.757233796299</v>
      </c>
      <c r="E240" s="3">
        <v>7114</v>
      </c>
      <c r="F240" s="3" t="s">
        <v>94</v>
      </c>
      <c r="G240" s="3">
        <v>0</v>
      </c>
      <c r="H240" s="3">
        <v>1249</v>
      </c>
      <c r="I240" s="3">
        <v>1</v>
      </c>
      <c r="J240" s="3">
        <v>1</v>
      </c>
      <c r="K240" s="3"/>
      <c r="L240" s="2">
        <v>43400.76494212963</v>
      </c>
      <c r="M240" s="2">
        <v>43400.774236111109</v>
      </c>
      <c r="N240" s="3" t="s">
        <v>53</v>
      </c>
      <c r="O240" s="3" t="s">
        <v>54</v>
      </c>
      <c r="P240" s="3" t="s">
        <v>65</v>
      </c>
      <c r="Q240" s="3" t="s">
        <v>66</v>
      </c>
      <c r="R240" s="2">
        <v>43400.764398148145</v>
      </c>
      <c r="S240" s="2">
        <v>43400.764398148145</v>
      </c>
      <c r="T240" s="2">
        <v>43400.777766203704</v>
      </c>
      <c r="U240" s="2">
        <v>43400.777766203704</v>
      </c>
      <c r="V240" s="3"/>
      <c r="W240" s="2">
        <f t="shared" si="51"/>
        <v>43400.757233796299</v>
      </c>
      <c r="X240" s="34">
        <f t="shared" si="52"/>
        <v>9.29398147854954E-3</v>
      </c>
      <c r="Y240" s="34">
        <f t="shared" si="53"/>
        <v>9.29398147854954E-3</v>
      </c>
      <c r="Z240" s="31"/>
      <c r="AA240" s="31">
        <f t="shared" si="54"/>
        <v>5.4398148495238274E-4</v>
      </c>
      <c r="AB240" s="31">
        <f t="shared" si="55"/>
        <v>7.7083333308110014E-3</v>
      </c>
      <c r="AC240" s="31"/>
      <c r="AD240" s="31"/>
      <c r="AE240" s="71">
        <f t="shared" si="57"/>
        <v>43400.756944444445</v>
      </c>
      <c r="AF240" s="71">
        <f t="shared" si="58"/>
        <v>43400.773611111108</v>
      </c>
      <c r="AG240" s="26" t="str">
        <f t="shared" si="59"/>
        <v>43400.756944444443400.7736111111</v>
      </c>
      <c r="AH240" s="26" t="e">
        <f>VLOOKUP(AG240,simple_survey!$M$841:$N$1083,2,FALSE)</f>
        <v>#N/A</v>
      </c>
    </row>
    <row r="241" spans="1:34" s="7" customFormat="1" hidden="1" x14ac:dyDescent="0.4">
      <c r="A241" s="16" t="str">
        <f t="shared" si="56"/>
        <v>-</v>
      </c>
      <c r="B241" s="16" t="str">
        <f t="shared" si="50"/>
        <v>-</v>
      </c>
      <c r="C241" s="3">
        <v>18</v>
      </c>
      <c r="D241" s="2">
        <v>43400.758506944447</v>
      </c>
      <c r="E241" s="3">
        <v>7115</v>
      </c>
      <c r="F241" s="3" t="s">
        <v>33</v>
      </c>
      <c r="G241" s="3">
        <v>4124</v>
      </c>
      <c r="H241" s="3">
        <v>793</v>
      </c>
      <c r="I241" s="3">
        <v>6</v>
      </c>
      <c r="J241" s="3">
        <v>2</v>
      </c>
      <c r="K241" s="3"/>
      <c r="L241" s="2">
        <v>43400.761886574073</v>
      </c>
      <c r="M241" s="2">
        <v>43400.765555555554</v>
      </c>
      <c r="N241" s="3" t="s">
        <v>37</v>
      </c>
      <c r="O241" s="3" t="s">
        <v>38</v>
      </c>
      <c r="P241" s="3" t="s">
        <v>63</v>
      </c>
      <c r="Q241" s="3" t="s">
        <v>64</v>
      </c>
      <c r="R241" s="2">
        <v>43400.763842592591</v>
      </c>
      <c r="S241" s="2">
        <v>43400.763842592591</v>
      </c>
      <c r="T241" s="2">
        <v>43400.769594907404</v>
      </c>
      <c r="U241" s="2">
        <v>43400.769594907404</v>
      </c>
      <c r="V241" s="3"/>
      <c r="W241" s="2">
        <f t="shared" si="51"/>
        <v>43400.758506944447</v>
      </c>
      <c r="X241" s="34">
        <f t="shared" si="52"/>
        <v>3.6689814805868082E-3</v>
      </c>
      <c r="Y241" s="34">
        <f t="shared" si="53"/>
        <v>7.3379629611736163E-3</v>
      </c>
      <c r="Z241" s="31"/>
      <c r="AA241" s="31">
        <f t="shared" si="54"/>
        <v>0</v>
      </c>
      <c r="AB241" s="31">
        <f t="shared" si="55"/>
        <v>3.379629626579117E-3</v>
      </c>
      <c r="AC241" s="31"/>
      <c r="AD241" s="31"/>
      <c r="AE241" s="71">
        <f t="shared" si="57"/>
        <v>43400.758333333331</v>
      </c>
      <c r="AF241" s="71">
        <f t="shared" si="58"/>
        <v>43400.765277777777</v>
      </c>
      <c r="AG241" s="26" t="str">
        <f t="shared" si="59"/>
        <v>43400.758333333343400.7652777778</v>
      </c>
      <c r="AH241" s="26" t="e">
        <f>VLOOKUP(AG241,simple_survey!$M$841:$N$1083,2,FALSE)</f>
        <v>#N/A</v>
      </c>
    </row>
    <row r="242" spans="1:34" s="7" customFormat="1" hidden="1" x14ac:dyDescent="0.4">
      <c r="A242" s="16" t="str">
        <f t="shared" si="56"/>
        <v>-</v>
      </c>
      <c r="B242" s="16" t="str">
        <f t="shared" si="50"/>
        <v>-</v>
      </c>
      <c r="C242" s="3">
        <v>18</v>
      </c>
      <c r="D242" s="2">
        <v>43400.76221064815</v>
      </c>
      <c r="E242" s="3">
        <v>7118</v>
      </c>
      <c r="F242" s="3" t="s">
        <v>33</v>
      </c>
      <c r="G242" s="3">
        <v>4189</v>
      </c>
      <c r="H242" s="3">
        <v>1240</v>
      </c>
      <c r="I242" s="3">
        <v>2</v>
      </c>
      <c r="J242" s="3">
        <v>2</v>
      </c>
      <c r="K242" s="3"/>
      <c r="L242" s="2">
        <v>43400.769791666666</v>
      </c>
      <c r="M242" s="2">
        <v>43400.77584490741</v>
      </c>
      <c r="N242" s="3" t="s">
        <v>31</v>
      </c>
      <c r="O242" s="3" t="s">
        <v>32</v>
      </c>
      <c r="P242" s="3" t="s">
        <v>50</v>
      </c>
      <c r="Q242" s="3" t="s">
        <v>51</v>
      </c>
      <c r="R242" s="2">
        <v>43400.769849537035</v>
      </c>
      <c r="S242" s="2">
        <v>43400.769849537035</v>
      </c>
      <c r="T242" s="2">
        <v>43400.775740740741</v>
      </c>
      <c r="U242" s="2">
        <v>43400.775740740741</v>
      </c>
      <c r="V242" s="3"/>
      <c r="W242" s="2">
        <f t="shared" si="51"/>
        <v>43400.76221064815</v>
      </c>
      <c r="X242" s="34">
        <f t="shared" si="52"/>
        <v>6.0532407442224212E-3</v>
      </c>
      <c r="Y242" s="34">
        <f t="shared" si="53"/>
        <v>1.2106481488444842E-2</v>
      </c>
      <c r="Z242" s="31"/>
      <c r="AA242" s="31">
        <f t="shared" si="54"/>
        <v>0</v>
      </c>
      <c r="AB242" s="31">
        <f t="shared" si="55"/>
        <v>7.5810185153386556E-3</v>
      </c>
      <c r="AC242" s="31"/>
      <c r="AD242" s="31"/>
      <c r="AE242" s="71">
        <f t="shared" si="57"/>
        <v>43400.761805555558</v>
      </c>
      <c r="AF242" s="71">
        <f t="shared" si="58"/>
        <v>43400.775694444441</v>
      </c>
      <c r="AG242" s="26" t="str">
        <f t="shared" si="59"/>
        <v>43400.761805555643400.7756944444</v>
      </c>
      <c r="AH242" s="26" t="e">
        <f>VLOOKUP(AG242,simple_survey!$M$841:$N$1083,2,FALSE)</f>
        <v>#N/A</v>
      </c>
    </row>
    <row r="243" spans="1:34" s="7" customFormat="1" hidden="1" x14ac:dyDescent="0.4">
      <c r="A243" s="16" t="str">
        <f t="shared" si="56"/>
        <v>-</v>
      </c>
      <c r="B243" s="16" t="str">
        <f t="shared" si="50"/>
        <v>-</v>
      </c>
      <c r="C243" s="3">
        <v>18</v>
      </c>
      <c r="D243" s="2">
        <v>43400.766377314816</v>
      </c>
      <c r="E243" s="3">
        <v>7119</v>
      </c>
      <c r="F243" s="3" t="s">
        <v>18</v>
      </c>
      <c r="G243" s="3">
        <v>4205</v>
      </c>
      <c r="H243" s="3">
        <v>1289</v>
      </c>
      <c r="I243" s="3">
        <v>7</v>
      </c>
      <c r="J243" s="3">
        <v>1</v>
      </c>
      <c r="K243" s="3"/>
      <c r="L243" s="2">
        <v>43400.770474537036</v>
      </c>
      <c r="M243" s="2">
        <v>43400.777083333334</v>
      </c>
      <c r="N243" s="3" t="s">
        <v>78</v>
      </c>
      <c r="O243" s="3" t="s">
        <v>79</v>
      </c>
      <c r="P243" s="3" t="s">
        <v>19</v>
      </c>
      <c r="Q243" s="3" t="s">
        <v>20</v>
      </c>
      <c r="R243" s="2">
        <v>43400.769872685189</v>
      </c>
      <c r="S243" s="2">
        <v>43400.771168981482</v>
      </c>
      <c r="T243" s="2">
        <v>43400.777858796297</v>
      </c>
      <c r="U243" s="2">
        <v>43400.77915509259</v>
      </c>
      <c r="V243" s="3"/>
      <c r="W243" s="2">
        <f t="shared" si="51"/>
        <v>43400.766377314816</v>
      </c>
      <c r="X243" s="34">
        <f t="shared" si="52"/>
        <v>6.6087962986784987E-3</v>
      </c>
      <c r="Y243" s="34">
        <f t="shared" si="53"/>
        <v>6.6087962986784987E-3</v>
      </c>
      <c r="Z243" s="31"/>
      <c r="AA243" s="31">
        <f t="shared" si="54"/>
        <v>6.0185184702277184E-4</v>
      </c>
      <c r="AB243" s="31">
        <f t="shared" si="55"/>
        <v>4.0972222195705399E-3</v>
      </c>
      <c r="AC243" s="31"/>
      <c r="AD243" s="31"/>
      <c r="AE243" s="71">
        <f t="shared" si="57"/>
        <v>43400.765972222223</v>
      </c>
      <c r="AF243" s="71">
        <f t="shared" si="58"/>
        <v>43400.777083333334</v>
      </c>
      <c r="AG243" s="26" t="str">
        <f t="shared" si="59"/>
        <v>43400.765972222243400.7770833333</v>
      </c>
      <c r="AH243" s="26" t="e">
        <f>VLOOKUP(AG243,simple_survey!$M$841:$N$1083,2,FALSE)</f>
        <v>#N/A</v>
      </c>
    </row>
    <row r="244" spans="1:34" s="7" customFormat="1" hidden="1" x14ac:dyDescent="0.4">
      <c r="A244" s="16" t="str">
        <f t="shared" si="56"/>
        <v>-</v>
      </c>
      <c r="B244" s="16" t="str">
        <f t="shared" si="50"/>
        <v>-</v>
      </c>
      <c r="C244" s="3">
        <v>18</v>
      </c>
      <c r="D244" s="2">
        <v>43400.766840277778</v>
      </c>
      <c r="E244" s="3">
        <v>7120</v>
      </c>
      <c r="F244" s="3" t="s">
        <v>18</v>
      </c>
      <c r="G244" s="3">
        <v>4203</v>
      </c>
      <c r="H244" s="3">
        <v>599</v>
      </c>
      <c r="I244" s="3">
        <v>7</v>
      </c>
      <c r="J244" s="3">
        <v>2</v>
      </c>
      <c r="K244" s="3"/>
      <c r="L244" s="2">
        <v>43400.770497685182</v>
      </c>
      <c r="M244" s="2">
        <v>43400.77747685185</v>
      </c>
      <c r="N244" s="3" t="s">
        <v>78</v>
      </c>
      <c r="O244" s="3" t="s">
        <v>79</v>
      </c>
      <c r="P244" s="3" t="s">
        <v>19</v>
      </c>
      <c r="Q244" s="3" t="s">
        <v>20</v>
      </c>
      <c r="R244" s="2">
        <v>43400.770474537036</v>
      </c>
      <c r="S244" s="2">
        <v>43400.770474537036</v>
      </c>
      <c r="T244" s="2">
        <v>43400.779849537037</v>
      </c>
      <c r="U244" s="2">
        <v>43400.779849537037</v>
      </c>
      <c r="V244" s="3"/>
      <c r="W244" s="2">
        <f t="shared" si="51"/>
        <v>43400.766840277778</v>
      </c>
      <c r="X244" s="34">
        <f t="shared" si="52"/>
        <v>6.9791666683158837E-3</v>
      </c>
      <c r="Y244" s="34">
        <f t="shared" si="53"/>
        <v>1.3958333336631767E-2</v>
      </c>
      <c r="Z244" s="31"/>
      <c r="AA244" s="31">
        <f t="shared" si="54"/>
        <v>2.314814628334716E-5</v>
      </c>
      <c r="AB244" s="31">
        <f t="shared" si="55"/>
        <v>3.6574074038071558E-3</v>
      </c>
      <c r="AC244" s="31"/>
      <c r="AD244" s="31"/>
      <c r="AE244" s="71">
        <f t="shared" si="57"/>
        <v>43400.76666666667</v>
      </c>
      <c r="AF244" s="71">
        <f t="shared" si="58"/>
        <v>43400.777083333334</v>
      </c>
      <c r="AG244" s="26" t="str">
        <f t="shared" si="59"/>
        <v>43400.766666666743400.7770833333</v>
      </c>
      <c r="AH244" s="26" t="e">
        <f>VLOOKUP(AG244,simple_survey!$M$841:$N$1083,2,FALSE)</f>
        <v>#N/A</v>
      </c>
    </row>
    <row r="245" spans="1:34" s="7" customFormat="1" hidden="1" x14ac:dyDescent="0.4">
      <c r="A245" s="16" t="str">
        <f t="shared" si="56"/>
        <v>-</v>
      </c>
      <c r="B245" s="16" t="str">
        <f t="shared" si="50"/>
        <v>-</v>
      </c>
      <c r="C245" s="3">
        <v>18</v>
      </c>
      <c r="D245" s="2">
        <v>43400.768333333333</v>
      </c>
      <c r="E245" s="3">
        <v>7121</v>
      </c>
      <c r="F245" s="3" t="s">
        <v>93</v>
      </c>
      <c r="G245" s="3">
        <v>0</v>
      </c>
      <c r="H245" s="3">
        <v>462</v>
      </c>
      <c r="I245" s="3">
        <v>8</v>
      </c>
      <c r="J245" s="3">
        <v>4</v>
      </c>
      <c r="K245" s="3"/>
      <c r="L245" s="2">
        <v>43400.772060185183</v>
      </c>
      <c r="M245" s="2">
        <v>43400.783414351848</v>
      </c>
      <c r="N245" s="3" t="s">
        <v>34</v>
      </c>
      <c r="O245" s="3" t="s">
        <v>35</v>
      </c>
      <c r="P245" s="3" t="s">
        <v>25</v>
      </c>
      <c r="Q245" s="3" t="s">
        <v>26</v>
      </c>
      <c r="R245" s="2">
        <v>43400.771087962959</v>
      </c>
      <c r="S245" s="2">
        <v>43400.771087962959</v>
      </c>
      <c r="T245" s="2">
        <v>43400.780671296299</v>
      </c>
      <c r="U245" s="2">
        <v>43400.780671296299</v>
      </c>
      <c r="V245" s="3"/>
      <c r="W245" s="2">
        <f t="shared" si="51"/>
        <v>43400.768333333333</v>
      </c>
      <c r="X245" s="34">
        <f t="shared" si="52"/>
        <v>1.1354166665114462E-2</v>
      </c>
      <c r="Y245" s="34">
        <f t="shared" si="53"/>
        <v>4.541666666045785E-2</v>
      </c>
      <c r="Z245" s="31"/>
      <c r="AA245" s="31">
        <f t="shared" si="54"/>
        <v>9.7222222393611446E-4</v>
      </c>
      <c r="AB245" s="31">
        <f t="shared" si="55"/>
        <v>3.7268518499331549E-3</v>
      </c>
      <c r="AC245" s="31"/>
      <c r="AD245" s="31"/>
      <c r="AE245" s="71">
        <f t="shared" si="57"/>
        <v>43400.768055555556</v>
      </c>
      <c r="AF245" s="71">
        <f t="shared" si="58"/>
        <v>43400.783333333333</v>
      </c>
      <c r="AG245" s="26" t="str">
        <f t="shared" si="59"/>
        <v>43400.768055555643400.7833333333</v>
      </c>
      <c r="AH245" s="26" t="str">
        <f>VLOOKUP(AG245,simple_survey!$M$841:$N$1083,2,FALSE)</f>
        <v>肯定的</v>
      </c>
    </row>
    <row r="246" spans="1:34" s="7" customFormat="1" hidden="1" x14ac:dyDescent="0.4">
      <c r="A246" s="16" t="str">
        <f t="shared" si="56"/>
        <v>-</v>
      </c>
      <c r="B246" s="16" t="str">
        <f t="shared" si="50"/>
        <v>-</v>
      </c>
      <c r="C246" s="3">
        <v>18</v>
      </c>
      <c r="D246" s="2">
        <v>43400.769814814812</v>
      </c>
      <c r="E246" s="3">
        <v>7122</v>
      </c>
      <c r="F246" s="3" t="s">
        <v>94</v>
      </c>
      <c r="G246" s="3">
        <v>0</v>
      </c>
      <c r="H246" s="3">
        <v>1132</v>
      </c>
      <c r="I246" s="3">
        <v>6</v>
      </c>
      <c r="J246" s="3">
        <v>2</v>
      </c>
      <c r="K246" s="3"/>
      <c r="L246" s="2">
        <v>43400.773009259261</v>
      </c>
      <c r="M246" s="2">
        <v>43400.776574074072</v>
      </c>
      <c r="N246" s="3" t="s">
        <v>63</v>
      </c>
      <c r="O246" s="3" t="s">
        <v>64</v>
      </c>
      <c r="P246" s="3" t="s">
        <v>37</v>
      </c>
      <c r="Q246" s="3" t="s">
        <v>38</v>
      </c>
      <c r="R246" s="2">
        <v>43400.772256944445</v>
      </c>
      <c r="S246" s="2">
        <v>43400.772256944445</v>
      </c>
      <c r="T246" s="2">
        <v>43400.778460648151</v>
      </c>
      <c r="U246" s="2">
        <v>43400.778460648151</v>
      </c>
      <c r="V246" s="3"/>
      <c r="W246" s="2">
        <f t="shared" si="51"/>
        <v>43400.769814814812</v>
      </c>
      <c r="X246" s="34">
        <f t="shared" si="52"/>
        <v>3.5648148113978095E-3</v>
      </c>
      <c r="Y246" s="34">
        <f t="shared" si="53"/>
        <v>7.1296296227956191E-3</v>
      </c>
      <c r="Z246" s="31"/>
      <c r="AA246" s="31">
        <f t="shared" si="54"/>
        <v>7.5231481605442241E-4</v>
      </c>
      <c r="AB246" s="31">
        <f t="shared" si="55"/>
        <v>3.1944444490363821E-3</v>
      </c>
      <c r="AC246" s="31"/>
      <c r="AD246" s="31"/>
      <c r="AE246" s="71">
        <f t="shared" si="57"/>
        <v>43400.769444444442</v>
      </c>
      <c r="AF246" s="71">
        <f t="shared" si="58"/>
        <v>43400.776388888888</v>
      </c>
      <c r="AG246" s="26" t="str">
        <f t="shared" si="59"/>
        <v>43400.769444444443400.7763888889</v>
      </c>
      <c r="AH246" s="26" t="e">
        <f>VLOOKUP(AG246,simple_survey!$M$841:$N$1083,2,FALSE)</f>
        <v>#N/A</v>
      </c>
    </row>
    <row r="247" spans="1:34" s="7" customFormat="1" hidden="1" x14ac:dyDescent="0.4">
      <c r="A247" s="16" t="str">
        <f t="shared" si="56"/>
        <v>-</v>
      </c>
      <c r="B247" s="16" t="str">
        <f t="shared" si="50"/>
        <v>-</v>
      </c>
      <c r="C247" s="3">
        <v>18</v>
      </c>
      <c r="D247" s="2">
        <v>43400.77076388889</v>
      </c>
      <c r="E247" s="3">
        <v>7123</v>
      </c>
      <c r="F247" s="3" t="s">
        <v>33</v>
      </c>
      <c r="G247" s="3">
        <v>1751</v>
      </c>
      <c r="H247" s="3">
        <v>1127</v>
      </c>
      <c r="I247" s="3">
        <v>10</v>
      </c>
      <c r="J247" s="3">
        <v>1</v>
      </c>
      <c r="K247" s="3"/>
      <c r="L247" s="2">
        <v>43400.772893518515</v>
      </c>
      <c r="M247" s="2">
        <v>43400.776388888888</v>
      </c>
      <c r="N247" s="3" t="s">
        <v>25</v>
      </c>
      <c r="O247" s="3" t="s">
        <v>26</v>
      </c>
      <c r="P247" s="3" t="s">
        <v>65</v>
      </c>
      <c r="Q247" s="3" t="s">
        <v>66</v>
      </c>
      <c r="R247" s="2">
        <v>43400.772650462961</v>
      </c>
      <c r="S247" s="2">
        <v>43400.772650462961</v>
      </c>
      <c r="T247" s="2">
        <v>43400.778425925928</v>
      </c>
      <c r="U247" s="2">
        <v>43400.778425925928</v>
      </c>
      <c r="V247" s="3"/>
      <c r="W247" s="2">
        <f t="shared" si="51"/>
        <v>43400.77076388889</v>
      </c>
      <c r="X247" s="34">
        <f t="shared" si="52"/>
        <v>3.4953703725477681E-3</v>
      </c>
      <c r="Y247" s="34">
        <f t="shared" si="53"/>
        <v>3.4953703725477681E-3</v>
      </c>
      <c r="Z247" s="31"/>
      <c r="AA247" s="31">
        <f t="shared" si="54"/>
        <v>2.4305555416503921E-4</v>
      </c>
      <c r="AB247" s="31">
        <f t="shared" si="55"/>
        <v>2.1296296254149638E-3</v>
      </c>
      <c r="AC247" s="31"/>
      <c r="AD247" s="31"/>
      <c r="AE247" s="71">
        <f t="shared" si="57"/>
        <v>43400.770138888889</v>
      </c>
      <c r="AF247" s="71">
        <f t="shared" si="58"/>
        <v>43400.776388888888</v>
      </c>
      <c r="AG247" s="26" t="str">
        <f t="shared" si="59"/>
        <v>43400.770138888943400.7763888889</v>
      </c>
      <c r="AH247" s="26" t="e">
        <f>VLOOKUP(AG247,simple_survey!$M$841:$N$1083,2,FALSE)</f>
        <v>#N/A</v>
      </c>
    </row>
    <row r="248" spans="1:34" s="7" customFormat="1" hidden="1" x14ac:dyDescent="0.4">
      <c r="A248" s="16" t="str">
        <f t="shared" si="56"/>
        <v>-</v>
      </c>
      <c r="B248" s="16" t="str">
        <f t="shared" ref="B248:B288" si="66">IF(K248&gt;0, "☆", "-")</f>
        <v>-</v>
      </c>
      <c r="C248" s="3">
        <v>18</v>
      </c>
      <c r="D248" s="2">
        <v>43400.773634259262</v>
      </c>
      <c r="E248" s="3">
        <v>7124</v>
      </c>
      <c r="F248" s="3" t="s">
        <v>94</v>
      </c>
      <c r="G248" s="3">
        <v>0</v>
      </c>
      <c r="H248" s="3">
        <v>435</v>
      </c>
      <c r="I248" s="3">
        <v>7</v>
      </c>
      <c r="J248" s="3">
        <v>1</v>
      </c>
      <c r="K248" s="3"/>
      <c r="L248" s="2">
        <v>43400.783333333333</v>
      </c>
      <c r="M248" s="2">
        <v>43400.78701388889</v>
      </c>
      <c r="N248" s="3" t="s">
        <v>41</v>
      </c>
      <c r="O248" s="3" t="s">
        <v>42</v>
      </c>
      <c r="P248" s="3" t="s">
        <v>72</v>
      </c>
      <c r="Q248" s="3" t="s">
        <v>73</v>
      </c>
      <c r="R248" s="2">
        <v>43400.777627314812</v>
      </c>
      <c r="S248" s="2">
        <v>43400.777627314812</v>
      </c>
      <c r="T248" s="2">
        <v>43400.788668981484</v>
      </c>
      <c r="U248" s="2">
        <v>43400.788668981484</v>
      </c>
      <c r="V248" s="3"/>
      <c r="W248" s="2">
        <f t="shared" si="51"/>
        <v>43400.773634259262</v>
      </c>
      <c r="X248" s="34">
        <f t="shared" si="52"/>
        <v>3.6805555573664606E-3</v>
      </c>
      <c r="Y248" s="34">
        <f t="shared" si="53"/>
        <v>3.6805555573664606E-3</v>
      </c>
      <c r="Z248" s="31"/>
      <c r="AA248" s="31">
        <f t="shared" si="54"/>
        <v>5.7060185208683833E-3</v>
      </c>
      <c r="AB248" s="31">
        <f t="shared" si="55"/>
        <v>9.6990740712499246E-3</v>
      </c>
      <c r="AC248" s="31"/>
      <c r="AD248" s="31"/>
      <c r="AE248" s="71">
        <f t="shared" si="57"/>
        <v>43400.773611111108</v>
      </c>
      <c r="AF248" s="71">
        <f t="shared" si="58"/>
        <v>43400.786805555559</v>
      </c>
      <c r="AG248" s="26" t="str">
        <f t="shared" si="59"/>
        <v>43400.773611111143400.7868055556</v>
      </c>
      <c r="AH248" s="26" t="e">
        <f>VLOOKUP(AG248,simple_survey!$M$841:$N$1083,2,FALSE)</f>
        <v>#N/A</v>
      </c>
    </row>
    <row r="249" spans="1:34" s="7" customFormat="1" hidden="1" x14ac:dyDescent="0.4">
      <c r="A249" s="16" t="str">
        <f t="shared" si="56"/>
        <v>-</v>
      </c>
      <c r="B249" s="16" t="str">
        <f t="shared" si="66"/>
        <v>-</v>
      </c>
      <c r="C249" s="3">
        <v>18</v>
      </c>
      <c r="D249" s="2">
        <v>43400.773831018516</v>
      </c>
      <c r="E249" s="3">
        <v>7125</v>
      </c>
      <c r="F249" s="3" t="s">
        <v>93</v>
      </c>
      <c r="G249" s="3">
        <v>0</v>
      </c>
      <c r="H249" s="3">
        <v>927</v>
      </c>
      <c r="I249" s="3">
        <v>8</v>
      </c>
      <c r="J249" s="3">
        <v>1</v>
      </c>
      <c r="K249" s="3"/>
      <c r="L249" s="2">
        <v>43400.781064814815</v>
      </c>
      <c r="M249" s="2">
        <v>43400.787268518521</v>
      </c>
      <c r="N249" s="3" t="s">
        <v>46</v>
      </c>
      <c r="O249" s="3" t="s">
        <v>47</v>
      </c>
      <c r="P249" s="3" t="s">
        <v>74</v>
      </c>
      <c r="Q249" s="3" t="s">
        <v>75</v>
      </c>
      <c r="R249" s="2">
        <v>43400.778958333336</v>
      </c>
      <c r="S249" s="2">
        <v>43400.778958333336</v>
      </c>
      <c r="T249" s="2">
        <v>43400.787800925929</v>
      </c>
      <c r="U249" s="2">
        <v>43400.787800925929</v>
      </c>
      <c r="V249" s="3"/>
      <c r="W249" s="2">
        <f t="shared" si="51"/>
        <v>43400.773831018516</v>
      </c>
      <c r="X249" s="34">
        <f t="shared" si="52"/>
        <v>6.2037037059781142E-3</v>
      </c>
      <c r="Y249" s="34">
        <f t="shared" si="53"/>
        <v>6.2037037059781142E-3</v>
      </c>
      <c r="Z249" s="31"/>
      <c r="AA249" s="31">
        <f t="shared" si="54"/>
        <v>2.1064814791316167E-3</v>
      </c>
      <c r="AB249" s="31">
        <f t="shared" si="55"/>
        <v>7.2337962992605753E-3</v>
      </c>
      <c r="AC249" s="31"/>
      <c r="AD249" s="31"/>
      <c r="AE249" s="71">
        <f t="shared" si="57"/>
        <v>43400.773611111108</v>
      </c>
      <c r="AF249" s="71">
        <f t="shared" si="58"/>
        <v>43400.786805555559</v>
      </c>
      <c r="AG249" s="26" t="str">
        <f t="shared" si="59"/>
        <v>43400.773611111143400.7868055556</v>
      </c>
      <c r="AH249" s="26" t="e">
        <f>VLOOKUP(AG249,simple_survey!$M$841:$N$1083,2,FALSE)</f>
        <v>#N/A</v>
      </c>
    </row>
    <row r="250" spans="1:34" s="7" customFormat="1" hidden="1" x14ac:dyDescent="0.4">
      <c r="A250" s="16" t="str">
        <f t="shared" si="56"/>
        <v>-</v>
      </c>
      <c r="B250" s="16" t="str">
        <f t="shared" si="66"/>
        <v>-</v>
      </c>
      <c r="C250" s="3">
        <v>18</v>
      </c>
      <c r="D250" s="2">
        <v>43400.775729166664</v>
      </c>
      <c r="E250" s="3">
        <v>7126</v>
      </c>
      <c r="F250" s="3" t="s">
        <v>94</v>
      </c>
      <c r="G250" s="3">
        <v>0</v>
      </c>
      <c r="H250" s="3">
        <v>847</v>
      </c>
      <c r="I250" s="3">
        <v>3</v>
      </c>
      <c r="J250" s="3">
        <v>2</v>
      </c>
      <c r="K250" s="3"/>
      <c r="L250" s="2">
        <v>43400.781168981484</v>
      </c>
      <c r="M250" s="2">
        <v>43400.784837962965</v>
      </c>
      <c r="N250" s="3" t="s">
        <v>46</v>
      </c>
      <c r="O250" s="3" t="s">
        <v>47</v>
      </c>
      <c r="P250" s="3" t="s">
        <v>19</v>
      </c>
      <c r="Q250" s="3" t="s">
        <v>20</v>
      </c>
      <c r="R250" s="2">
        <v>43400.780104166668</v>
      </c>
      <c r="S250" s="2">
        <v>43400.780104166668</v>
      </c>
      <c r="T250" s="2">
        <v>43400.786863425928</v>
      </c>
      <c r="U250" s="2">
        <v>43400.786863425928</v>
      </c>
      <c r="V250" s="3"/>
      <c r="W250" s="2">
        <f t="shared" si="51"/>
        <v>43400.775729166664</v>
      </c>
      <c r="X250" s="34">
        <f t="shared" si="52"/>
        <v>3.6689814805868082E-3</v>
      </c>
      <c r="Y250" s="34">
        <f t="shared" si="53"/>
        <v>7.3379629611736163E-3</v>
      </c>
      <c r="Z250" s="31"/>
      <c r="AA250" s="31">
        <f t="shared" si="54"/>
        <v>1.0648148163454607E-3</v>
      </c>
      <c r="AB250" s="31">
        <f t="shared" si="55"/>
        <v>5.439814820419997E-3</v>
      </c>
      <c r="AC250" s="31"/>
      <c r="AD250" s="31"/>
      <c r="AE250" s="71">
        <f t="shared" si="57"/>
        <v>43400.775694444441</v>
      </c>
      <c r="AF250" s="71">
        <f t="shared" si="58"/>
        <v>43400.784722222219</v>
      </c>
      <c r="AG250" s="26" t="str">
        <f t="shared" si="59"/>
        <v>43400.775694444443400.7847222222</v>
      </c>
      <c r="AH250" s="26" t="e">
        <f>VLOOKUP(AG250,simple_survey!$M$841:$N$1083,2,FALSE)</f>
        <v>#N/A</v>
      </c>
    </row>
    <row r="251" spans="1:34" s="7" customFormat="1" hidden="1" x14ac:dyDescent="0.4">
      <c r="A251" s="16" t="str">
        <f t="shared" si="56"/>
        <v>-</v>
      </c>
      <c r="B251" s="16" t="str">
        <f t="shared" si="66"/>
        <v>-</v>
      </c>
      <c r="C251" s="3">
        <v>18</v>
      </c>
      <c r="D251" s="2">
        <v>43400.775949074072</v>
      </c>
      <c r="E251" s="3">
        <v>7127</v>
      </c>
      <c r="F251" s="3" t="s">
        <v>33</v>
      </c>
      <c r="G251" s="3">
        <v>1340</v>
      </c>
      <c r="H251" s="3">
        <v>480</v>
      </c>
      <c r="I251" s="3">
        <v>2</v>
      </c>
      <c r="J251" s="3">
        <v>1</v>
      </c>
      <c r="K251" s="3"/>
      <c r="L251" s="2">
        <v>43400.777662037035</v>
      </c>
      <c r="M251" s="2">
        <v>43400.78261574074</v>
      </c>
      <c r="N251" s="3" t="s">
        <v>27</v>
      </c>
      <c r="O251" s="3" t="s">
        <v>28</v>
      </c>
      <c r="P251" s="3" t="s">
        <v>70</v>
      </c>
      <c r="Q251" s="3" t="s">
        <v>71</v>
      </c>
      <c r="R251" s="2">
        <v>43400.77857638889</v>
      </c>
      <c r="S251" s="2">
        <v>43400.77857638889</v>
      </c>
      <c r="T251" s="2">
        <v>43400.784120370372</v>
      </c>
      <c r="U251" s="2">
        <v>43400.784120370372</v>
      </c>
      <c r="V251" s="3"/>
      <c r="W251" s="2">
        <f t="shared" si="51"/>
        <v>43400.775949074072</v>
      </c>
      <c r="X251" s="34">
        <f t="shared" si="52"/>
        <v>4.9537037048139609E-3</v>
      </c>
      <c r="Y251" s="34">
        <f t="shared" si="53"/>
        <v>4.9537037048139609E-3</v>
      </c>
      <c r="Z251" s="31"/>
      <c r="AA251" s="31">
        <f t="shared" si="54"/>
        <v>0</v>
      </c>
      <c r="AB251" s="31">
        <f t="shared" si="55"/>
        <v>1.7129629632108845E-3</v>
      </c>
      <c r="AC251" s="31"/>
      <c r="AD251" s="31"/>
      <c r="AE251" s="71">
        <f t="shared" si="57"/>
        <v>43400.775694444441</v>
      </c>
      <c r="AF251" s="71">
        <f t="shared" si="58"/>
        <v>43400.781944444447</v>
      </c>
      <c r="AG251" s="26" t="str">
        <f t="shared" si="59"/>
        <v>43400.775694444443400.7819444444</v>
      </c>
      <c r="AH251" s="26" t="str">
        <f>VLOOKUP(AG251,simple_survey!$M$841:$N$1083,2,FALSE)</f>
        <v>肯定的</v>
      </c>
    </row>
    <row r="252" spans="1:34" s="7" customFormat="1" x14ac:dyDescent="0.4">
      <c r="A252" s="16" t="str">
        <f t="shared" si="56"/>
        <v>★</v>
      </c>
      <c r="B252" s="16" t="str">
        <f t="shared" si="66"/>
        <v>-</v>
      </c>
      <c r="C252" s="3">
        <v>18</v>
      </c>
      <c r="D252" s="2">
        <v>43400.78056712963</v>
      </c>
      <c r="E252" s="3">
        <v>7129</v>
      </c>
      <c r="F252" s="3" t="s">
        <v>94</v>
      </c>
      <c r="G252" s="3">
        <v>0</v>
      </c>
      <c r="H252" s="3">
        <v>1243</v>
      </c>
      <c r="I252" s="3">
        <v>2</v>
      </c>
      <c r="J252" s="3">
        <v>2</v>
      </c>
      <c r="K252" s="3"/>
      <c r="L252" s="2">
        <v>43400.795972222222</v>
      </c>
      <c r="M252" s="2">
        <v>43400.81349537037</v>
      </c>
      <c r="N252" s="3" t="s">
        <v>53</v>
      </c>
      <c r="O252" s="3" t="s">
        <v>54</v>
      </c>
      <c r="P252" s="3" t="s">
        <v>27</v>
      </c>
      <c r="Q252" s="3" t="s">
        <v>28</v>
      </c>
      <c r="R252" s="2">
        <v>43400.801215277781</v>
      </c>
      <c r="S252" s="2">
        <v>43400.801215277781</v>
      </c>
      <c r="T252" s="2">
        <v>43400.806550925925</v>
      </c>
      <c r="U252" s="2">
        <v>43400.813472222224</v>
      </c>
      <c r="V252" s="2">
        <v>43400.801215277781</v>
      </c>
      <c r="W252" s="2">
        <f t="shared" si="51"/>
        <v>43400.801215277781</v>
      </c>
      <c r="X252" s="34">
        <f t="shared" si="52"/>
        <v>1.7523148148029577E-2</v>
      </c>
      <c r="Y252" s="34">
        <f t="shared" si="53"/>
        <v>3.5046296296059154E-2</v>
      </c>
      <c r="Z252" s="31"/>
      <c r="AA252" s="31">
        <f t="shared" si="54"/>
        <v>0</v>
      </c>
      <c r="AB252" s="31">
        <f t="shared" si="55"/>
        <v>0</v>
      </c>
      <c r="AC252" s="31"/>
      <c r="AD252" s="31"/>
      <c r="AE252" s="71">
        <f t="shared" si="57"/>
        <v>43400.780555555553</v>
      </c>
      <c r="AF252" s="71">
        <f t="shared" si="58"/>
        <v>43400.813194444447</v>
      </c>
      <c r="AG252" s="26" t="str">
        <f t="shared" si="59"/>
        <v>43400.780555555643400.8131944444</v>
      </c>
      <c r="AH252" s="26" t="e">
        <f>VLOOKUP(AG252,simple_survey!$M$841:$N$1083,2,FALSE)</f>
        <v>#N/A</v>
      </c>
    </row>
    <row r="253" spans="1:34" s="7" customFormat="1" hidden="1" x14ac:dyDescent="0.4">
      <c r="A253" s="16" t="str">
        <f t="shared" si="56"/>
        <v>-</v>
      </c>
      <c r="B253" s="16" t="str">
        <f t="shared" si="66"/>
        <v>-</v>
      </c>
      <c r="C253" s="3">
        <v>18</v>
      </c>
      <c r="D253" s="2">
        <v>43400.78292824074</v>
      </c>
      <c r="E253" s="3">
        <v>7130</v>
      </c>
      <c r="F253" s="3" t="s">
        <v>94</v>
      </c>
      <c r="G253" s="3">
        <v>0</v>
      </c>
      <c r="H253" s="3">
        <v>1003</v>
      </c>
      <c r="I253" s="3">
        <v>3</v>
      </c>
      <c r="J253" s="3">
        <v>1</v>
      </c>
      <c r="K253" s="3"/>
      <c r="L253" s="2">
        <v>43400.785567129627</v>
      </c>
      <c r="M253" s="2">
        <v>43400.791041666664</v>
      </c>
      <c r="N253" s="3" t="s">
        <v>19</v>
      </c>
      <c r="O253" s="3" t="s">
        <v>20</v>
      </c>
      <c r="P253" s="3" t="s">
        <v>27</v>
      </c>
      <c r="Q253" s="3" t="s">
        <v>28</v>
      </c>
      <c r="R253" s="2">
        <v>43400.786805555559</v>
      </c>
      <c r="S253" s="2">
        <v>43400.786805555559</v>
      </c>
      <c r="T253" s="2">
        <v>43400.792060185187</v>
      </c>
      <c r="U253" s="2">
        <v>43400.792060185187</v>
      </c>
      <c r="V253" s="3"/>
      <c r="W253" s="2">
        <f t="shared" si="51"/>
        <v>43400.78292824074</v>
      </c>
      <c r="X253" s="34">
        <f t="shared" si="52"/>
        <v>5.4745370362070389E-3</v>
      </c>
      <c r="Y253" s="34">
        <f t="shared" si="53"/>
        <v>5.4745370362070389E-3</v>
      </c>
      <c r="Z253" s="31"/>
      <c r="AA253" s="31">
        <f t="shared" si="54"/>
        <v>0</v>
      </c>
      <c r="AB253" s="31">
        <f t="shared" si="55"/>
        <v>2.638888887304347E-3</v>
      </c>
      <c r="AC253" s="31"/>
      <c r="AD253" s="31"/>
      <c r="AE253" s="71">
        <f t="shared" si="57"/>
        <v>43400.782638888886</v>
      </c>
      <c r="AF253" s="71">
        <f t="shared" si="58"/>
        <v>43400.790972222225</v>
      </c>
      <c r="AG253" s="26" t="str">
        <f t="shared" si="59"/>
        <v>43400.782638888943400.7909722222</v>
      </c>
      <c r="AH253" s="26" t="e">
        <f>VLOOKUP(AG253,simple_survey!$M$841:$N$1083,2,FALSE)</f>
        <v>#N/A</v>
      </c>
    </row>
    <row r="254" spans="1:34" s="7" customFormat="1" hidden="1" x14ac:dyDescent="0.4">
      <c r="A254" s="16" t="str">
        <f t="shared" ref="A254:A288" si="67">IF(V254&gt;0, "★", "-")</f>
        <v>-</v>
      </c>
      <c r="B254" s="16" t="str">
        <f t="shared" si="66"/>
        <v>-</v>
      </c>
      <c r="C254" s="7">
        <v>18</v>
      </c>
      <c r="D254" s="2">
        <v>43400.787893518522</v>
      </c>
      <c r="E254" s="3">
        <v>7132</v>
      </c>
      <c r="F254" s="3" t="s">
        <v>94</v>
      </c>
      <c r="G254" s="3">
        <v>0</v>
      </c>
      <c r="H254" s="3">
        <v>314</v>
      </c>
      <c r="I254" s="3">
        <v>9</v>
      </c>
      <c r="J254" s="3">
        <v>1</v>
      </c>
      <c r="K254" s="3"/>
      <c r="L254" s="2">
        <v>43400.792118055557</v>
      </c>
      <c r="M254" s="2">
        <v>43400.796435185184</v>
      </c>
      <c r="N254" s="3" t="s">
        <v>53</v>
      </c>
      <c r="O254" s="3" t="s">
        <v>54</v>
      </c>
      <c r="P254" s="3" t="s">
        <v>27</v>
      </c>
      <c r="Q254" s="3" t="s">
        <v>28</v>
      </c>
      <c r="R254" s="2">
        <v>43400.791400462964</v>
      </c>
      <c r="S254" s="2">
        <v>43400.79515046296</v>
      </c>
      <c r="T254" s="2">
        <v>43400.796041666668</v>
      </c>
      <c r="U254" s="2">
        <v>43400.799791666665</v>
      </c>
      <c r="V254" s="3"/>
      <c r="W254" s="8">
        <f t="shared" ref="W254:W305" si="68">IF(V254&gt;0,V254,D254)</f>
        <v>43400.787893518522</v>
      </c>
      <c r="X254" s="9">
        <f t="shared" ref="X254:X305" si="69">M254-L254</f>
        <v>4.3171296274522319E-3</v>
      </c>
      <c r="Y254" s="9">
        <f t="shared" ref="Y254:Y305" si="70">X254*J254</f>
        <v>4.3171296274522319E-3</v>
      </c>
      <c r="Z254" s="10"/>
      <c r="AA254" s="10">
        <f t="shared" ref="AA254:AA305" si="71">IF(IF(A254="☆",K254-R254,L254-R254)&lt;0,0,IF(A254="☆",K254-R254,L254-R254))</f>
        <v>7.1759259299142286E-4</v>
      </c>
      <c r="AB254" s="10">
        <f t="shared" ref="AB254:AB305" si="72">IF(IF(B254="☆",(IF(K254&gt;R254,K254-W254,R254-W254)),L254-W254)&lt;0,0,IF(B254="☆",(IF(K254&gt;R254,K254-W254,R254-W254)),L254-W254))</f>
        <v>4.2245370350428857E-3</v>
      </c>
      <c r="AC254" s="10"/>
      <c r="AD254" s="10"/>
      <c r="AE254" s="71">
        <f t="shared" si="57"/>
        <v>43400.787499999999</v>
      </c>
      <c r="AF254" s="71">
        <f t="shared" si="58"/>
        <v>43400.79583333333</v>
      </c>
      <c r="AG254" s="26" t="str">
        <f t="shared" si="59"/>
        <v>43400.787543400.7958333333</v>
      </c>
      <c r="AH254" s="26" t="e">
        <f>VLOOKUP(AG254,simple_survey!$M$841:$N$1083,2,FALSE)</f>
        <v>#N/A</v>
      </c>
    </row>
    <row r="255" spans="1:34" s="7" customFormat="1" hidden="1" x14ac:dyDescent="0.4">
      <c r="A255" s="16" t="str">
        <f t="shared" si="67"/>
        <v>-</v>
      </c>
      <c r="B255" s="16" t="str">
        <f t="shared" si="66"/>
        <v>-</v>
      </c>
      <c r="C255" s="7">
        <v>18</v>
      </c>
      <c r="D255" s="2">
        <v>43400.789629629631</v>
      </c>
      <c r="E255" s="3">
        <v>7133</v>
      </c>
      <c r="F255" s="3" t="s">
        <v>33</v>
      </c>
      <c r="G255" s="3">
        <v>4146</v>
      </c>
      <c r="H255" s="3">
        <v>910</v>
      </c>
      <c r="I255" s="3">
        <v>9</v>
      </c>
      <c r="J255" s="3">
        <v>2</v>
      </c>
      <c r="K255" s="3"/>
      <c r="L255" s="2">
        <v>43400.790439814817</v>
      </c>
      <c r="M255" s="2">
        <v>43400.804363425923</v>
      </c>
      <c r="N255" s="3" t="s">
        <v>45</v>
      </c>
      <c r="O255" s="3" t="s">
        <v>92</v>
      </c>
      <c r="P255" s="3" t="s">
        <v>23</v>
      </c>
      <c r="Q255" s="3" t="s">
        <v>24</v>
      </c>
      <c r="R255" s="2">
        <v>43400.792175925926</v>
      </c>
      <c r="S255" s="2">
        <v>43400.792175925926</v>
      </c>
      <c r="T255" s="2">
        <v>43400.809259259258</v>
      </c>
      <c r="U255" s="2">
        <v>43400.809259259258</v>
      </c>
      <c r="V255" s="3"/>
      <c r="W255" s="8">
        <f t="shared" si="68"/>
        <v>43400.789629629631</v>
      </c>
      <c r="X255" s="9">
        <f t="shared" si="69"/>
        <v>1.392361110629281E-2</v>
      </c>
      <c r="Y255" s="9">
        <f t="shared" si="70"/>
        <v>2.7847222212585621E-2</v>
      </c>
      <c r="Z255" s="10"/>
      <c r="AA255" s="10">
        <f t="shared" si="71"/>
        <v>0</v>
      </c>
      <c r="AB255" s="10">
        <f t="shared" si="72"/>
        <v>8.1018518540076911E-4</v>
      </c>
      <c r="AC255" s="10"/>
      <c r="AD255" s="10"/>
      <c r="AE255" s="71">
        <f t="shared" si="57"/>
        <v>43400.789583333331</v>
      </c>
      <c r="AF255" s="71">
        <f t="shared" si="58"/>
        <v>43400.804166666669</v>
      </c>
      <c r="AG255" s="26" t="str">
        <f t="shared" si="59"/>
        <v>43400.789583333343400.8041666667</v>
      </c>
      <c r="AH255" s="26" t="e">
        <f>VLOOKUP(AG255,simple_survey!$M$841:$N$1083,2,FALSE)</f>
        <v>#N/A</v>
      </c>
    </row>
    <row r="256" spans="1:34" s="7" customFormat="1" hidden="1" x14ac:dyDescent="0.4">
      <c r="A256" s="16" t="str">
        <f t="shared" si="67"/>
        <v>-</v>
      </c>
      <c r="B256" s="16" t="str">
        <f t="shared" si="66"/>
        <v>-</v>
      </c>
      <c r="C256" s="7">
        <v>18</v>
      </c>
      <c r="D256" s="2">
        <v>43400.790810185186</v>
      </c>
      <c r="E256" s="3">
        <v>7134</v>
      </c>
      <c r="F256" s="3" t="s">
        <v>18</v>
      </c>
      <c r="G256" s="3">
        <v>3457</v>
      </c>
      <c r="H256" s="3">
        <v>569</v>
      </c>
      <c r="I256" s="3">
        <v>10</v>
      </c>
      <c r="J256" s="3">
        <v>1</v>
      </c>
      <c r="K256" s="3"/>
      <c r="L256" s="2">
        <v>43400.795925925922</v>
      </c>
      <c r="M256" s="2">
        <v>43400.801574074074</v>
      </c>
      <c r="N256" s="3" t="s">
        <v>21</v>
      </c>
      <c r="O256" s="3" t="s">
        <v>22</v>
      </c>
      <c r="P256" s="3" t="s">
        <v>37</v>
      </c>
      <c r="Q256" s="3" t="s">
        <v>38</v>
      </c>
      <c r="R256" s="2">
        <v>43400.796041666668</v>
      </c>
      <c r="S256" s="2">
        <v>43400.798425925925</v>
      </c>
      <c r="T256" s="2">
        <v>43400.8044212963</v>
      </c>
      <c r="U256" s="2">
        <v>43400.810347222221</v>
      </c>
      <c r="V256" s="3"/>
      <c r="W256" s="8">
        <f t="shared" si="68"/>
        <v>43400.790810185186</v>
      </c>
      <c r="X256" s="9">
        <f t="shared" si="69"/>
        <v>5.6481481515220366E-3</v>
      </c>
      <c r="Y256" s="9">
        <f t="shared" si="70"/>
        <v>5.6481481515220366E-3</v>
      </c>
      <c r="Z256" s="10"/>
      <c r="AA256" s="10">
        <f t="shared" si="71"/>
        <v>0</v>
      </c>
      <c r="AB256" s="10">
        <f t="shared" si="72"/>
        <v>5.1157407360733487E-3</v>
      </c>
      <c r="AC256" s="10"/>
      <c r="AD256" s="10"/>
      <c r="AE256" s="71">
        <f t="shared" si="57"/>
        <v>43400.790277777778</v>
      </c>
      <c r="AF256" s="71">
        <f t="shared" si="58"/>
        <v>43400.801388888889</v>
      </c>
      <c r="AG256" s="26" t="str">
        <f t="shared" si="59"/>
        <v>43400.790277777843400.8013888889</v>
      </c>
      <c r="AH256" s="26" t="e">
        <f>VLOOKUP(AG256,simple_survey!$M$841:$N$1083,2,FALSE)</f>
        <v>#N/A</v>
      </c>
    </row>
    <row r="257" spans="1:34" s="7" customFormat="1" hidden="1" x14ac:dyDescent="0.4">
      <c r="A257" s="16" t="str">
        <f>IF(V257&gt;0, "★", "-")</f>
        <v>-</v>
      </c>
      <c r="B257" s="16" t="str">
        <f>IF(K257&gt;0, "☆", "-")</f>
        <v>☆</v>
      </c>
      <c r="C257" s="3">
        <v>18</v>
      </c>
      <c r="D257" s="2">
        <v>43400.757002314815</v>
      </c>
      <c r="E257" s="3">
        <v>7113</v>
      </c>
      <c r="F257" s="3" t="s">
        <v>33</v>
      </c>
      <c r="G257" s="3">
        <v>1340</v>
      </c>
      <c r="H257" s="3">
        <v>863</v>
      </c>
      <c r="I257" s="3">
        <v>9</v>
      </c>
      <c r="J257" s="3">
        <v>1</v>
      </c>
      <c r="K257" s="2">
        <v>43400.775763888887</v>
      </c>
      <c r="L257" s="3"/>
      <c r="M257" s="3"/>
      <c r="N257" s="3" t="s">
        <v>27</v>
      </c>
      <c r="O257" s="3" t="s">
        <v>28</v>
      </c>
      <c r="P257" s="3" t="s">
        <v>70</v>
      </c>
      <c r="Q257" s="3" t="s">
        <v>71</v>
      </c>
      <c r="R257" s="2">
        <v>43400.760682870372</v>
      </c>
      <c r="S257" s="3"/>
      <c r="T257" s="2">
        <v>43400.766226851854</v>
      </c>
      <c r="U257" s="3"/>
      <c r="V257" s="3"/>
      <c r="W257" s="2">
        <f>IF(V257&gt;0,V257,D257)</f>
        <v>43400.757002314815</v>
      </c>
      <c r="X257" s="34">
        <f>M257-L257</f>
        <v>0</v>
      </c>
      <c r="Y257" s="34">
        <f>X257*J257</f>
        <v>0</v>
      </c>
      <c r="Z257" s="31"/>
      <c r="AA257" s="31">
        <f>IF(IF(A257="☆",K257-R257,L257-R257)&lt;0,0,IF(A257="☆",K257-R257,L257-R257))</f>
        <v>0</v>
      </c>
      <c r="AB257" s="31">
        <f>IF(IF(B257="☆",(IF(K257&gt;R257,K257-W257,R257-W257)),L257-W257)&lt;0,0,IF(B257="☆",(IF(K257&gt;R257,K257-W257,R257-W257)),L257-W257))</f>
        <v>1.8761574072414078E-2</v>
      </c>
      <c r="AC257" s="31"/>
      <c r="AD257" s="31"/>
      <c r="AE257" s="71">
        <f t="shared" si="57"/>
        <v>43400.756944444445</v>
      </c>
      <c r="AF257" s="71">
        <f t="shared" si="58"/>
        <v>0</v>
      </c>
      <c r="AG257" s="26" t="str">
        <f t="shared" si="59"/>
        <v>43400.75694444440</v>
      </c>
      <c r="AH257" s="26" t="e">
        <f>VLOOKUP(AG257,simple_survey!$M$841:$N$1083,2,FALSE)</f>
        <v>#N/A</v>
      </c>
    </row>
    <row r="258" spans="1:34" s="7" customFormat="1" hidden="1" x14ac:dyDescent="0.4">
      <c r="A258" s="16" t="str">
        <f>IF(V258&gt;0, "★", "-")</f>
        <v>-</v>
      </c>
      <c r="B258" s="16" t="str">
        <f>IF(K258&gt;0, "☆", "-")</f>
        <v>☆</v>
      </c>
      <c r="C258" s="3">
        <v>18</v>
      </c>
      <c r="D258" s="2">
        <v>43400.760509259257</v>
      </c>
      <c r="E258" s="3">
        <v>7116</v>
      </c>
      <c r="F258" s="3" t="s">
        <v>33</v>
      </c>
      <c r="G258" s="3">
        <v>4193</v>
      </c>
      <c r="H258" s="3">
        <v>354</v>
      </c>
      <c r="I258" s="3">
        <v>7</v>
      </c>
      <c r="J258" s="3">
        <v>1</v>
      </c>
      <c r="K258" s="2">
        <v>43400.76122685185</v>
      </c>
      <c r="L258" s="3"/>
      <c r="M258" s="3"/>
      <c r="N258" s="3" t="s">
        <v>31</v>
      </c>
      <c r="O258" s="3" t="s">
        <v>32</v>
      </c>
      <c r="P258" s="3" t="s">
        <v>50</v>
      </c>
      <c r="Q258" s="3" t="s">
        <v>51</v>
      </c>
      <c r="R258" s="2">
        <v>43400.767465277779</v>
      </c>
      <c r="S258" s="3"/>
      <c r="T258" s="2">
        <v>43400.772662037038</v>
      </c>
      <c r="U258" s="3"/>
      <c r="V258" s="3"/>
      <c r="W258" s="2">
        <f>IF(V258&gt;0,V258,D258)</f>
        <v>43400.760509259257</v>
      </c>
      <c r="X258" s="34">
        <f>M258-L258</f>
        <v>0</v>
      </c>
      <c r="Y258" s="34">
        <f>X258*J258</f>
        <v>0</v>
      </c>
      <c r="Z258" s="31"/>
      <c r="AA258" s="31">
        <f>IF(IF(A258="☆",K258-R258,L258-R258)&lt;0,0,IF(A258="☆",K258-R258,L258-R258))</f>
        <v>0</v>
      </c>
      <c r="AB258" s="31">
        <f>IF(IF(B258="☆",(IF(K258&gt;R258,K258-W258,R258-W258)),L258-W258)&lt;0,0,IF(B258="☆",(IF(K258&gt;R258,K258-W258,R258-W258)),L258-W258))</f>
        <v>6.9560185220325366E-3</v>
      </c>
      <c r="AC258" s="31"/>
      <c r="AD258" s="31"/>
      <c r="AE258" s="71">
        <f t="shared" si="57"/>
        <v>43400.760416666664</v>
      </c>
      <c r="AF258" s="71">
        <f t="shared" si="58"/>
        <v>0</v>
      </c>
      <c r="AG258" s="26" t="str">
        <f t="shared" si="59"/>
        <v>43400.76041666670</v>
      </c>
      <c r="AH258" s="26" t="e">
        <f>VLOOKUP(AG258,simple_survey!$M$841:$N$1083,2,FALSE)</f>
        <v>#N/A</v>
      </c>
    </row>
    <row r="259" spans="1:34" s="7" customFormat="1" hidden="1" x14ac:dyDescent="0.4">
      <c r="A259" s="16" t="str">
        <f>IF(V259&gt;0, "★", "-")</f>
        <v>-</v>
      </c>
      <c r="B259" s="16" t="str">
        <f>IF(K259&gt;0, "☆", "-")</f>
        <v>☆</v>
      </c>
      <c r="C259" s="3">
        <v>18</v>
      </c>
      <c r="D259" s="2">
        <v>43400.76054398148</v>
      </c>
      <c r="E259" s="3">
        <v>7117</v>
      </c>
      <c r="F259" s="3" t="s">
        <v>33</v>
      </c>
      <c r="G259" s="3">
        <v>4189</v>
      </c>
      <c r="H259" s="3">
        <v>1229</v>
      </c>
      <c r="I259" s="3">
        <v>8</v>
      </c>
      <c r="J259" s="3">
        <v>1</v>
      </c>
      <c r="K259" s="2">
        <v>43400.761250000003</v>
      </c>
      <c r="L259" s="3"/>
      <c r="M259" s="3"/>
      <c r="N259" s="3" t="s">
        <v>31</v>
      </c>
      <c r="O259" s="3" t="s">
        <v>32</v>
      </c>
      <c r="P259" s="3" t="s">
        <v>50</v>
      </c>
      <c r="Q259" s="3" t="s">
        <v>51</v>
      </c>
      <c r="R259" s="2">
        <v>43400.770289351851</v>
      </c>
      <c r="S259" s="3"/>
      <c r="T259" s="2">
        <v>43400.77548611111</v>
      </c>
      <c r="U259" s="3"/>
      <c r="V259" s="3"/>
      <c r="W259" s="2">
        <f>IF(V259&gt;0,V259,D259)</f>
        <v>43400.76054398148</v>
      </c>
      <c r="X259" s="34">
        <f>M259-L259</f>
        <v>0</v>
      </c>
      <c r="Y259" s="34">
        <f>X259*J259</f>
        <v>0</v>
      </c>
      <c r="Z259" s="31"/>
      <c r="AA259" s="31">
        <f>IF(IF(A259="☆",K259-R259,L259-R259)&lt;0,0,IF(A259="☆",K259-R259,L259-R259))</f>
        <v>0</v>
      </c>
      <c r="AB259" s="31">
        <f>IF(IF(B259="☆",(IF(K259&gt;R259,K259-W259,R259-W259)),L259-W259)&lt;0,0,IF(B259="☆",(IF(K259&gt;R259,K259-W259,R259-W259)),L259-W259))</f>
        <v>9.7453703710925765E-3</v>
      </c>
      <c r="AC259" s="31"/>
      <c r="AD259" s="31"/>
      <c r="AE259" s="71">
        <f t="shared" ref="AE259:AE305" si="73">INT(D259*1440)/1440</f>
        <v>43400.760416666664</v>
      </c>
      <c r="AF259" s="71">
        <f t="shared" ref="AF259:AF305" si="74">INT(M259*1440)/1440</f>
        <v>0</v>
      </c>
      <c r="AG259" s="26" t="str">
        <f t="shared" ref="AG259:AG305" si="75">CONCATENATE(AE259,AF259)</f>
        <v>43400.76041666670</v>
      </c>
      <c r="AH259" s="26" t="e">
        <f>VLOOKUP(AG259,simple_survey!$M$841:$N$1083,2,FALSE)</f>
        <v>#N/A</v>
      </c>
    </row>
    <row r="260" spans="1:34" s="12" customFormat="1" hidden="1" x14ac:dyDescent="0.4">
      <c r="A260" s="17" t="str">
        <f>IF(V260&gt;0, "★", "-")</f>
        <v>-</v>
      </c>
      <c r="B260" s="17" t="str">
        <f>IF(K260&gt;0, "☆", "-")</f>
        <v>☆</v>
      </c>
      <c r="C260" s="5">
        <v>18</v>
      </c>
      <c r="D260" s="4">
        <v>43400.785127314812</v>
      </c>
      <c r="E260" s="5">
        <v>7131</v>
      </c>
      <c r="F260" s="5" t="s">
        <v>33</v>
      </c>
      <c r="G260" s="5">
        <v>1340</v>
      </c>
      <c r="H260" s="5">
        <v>1075</v>
      </c>
      <c r="I260" s="5">
        <v>9</v>
      </c>
      <c r="J260" s="5">
        <v>1</v>
      </c>
      <c r="K260" s="4">
        <v>43400.788761574076</v>
      </c>
      <c r="L260" s="5"/>
      <c r="M260" s="5"/>
      <c r="N260" s="5" t="s">
        <v>70</v>
      </c>
      <c r="O260" s="5" t="s">
        <v>71</v>
      </c>
      <c r="P260" s="5" t="s">
        <v>37</v>
      </c>
      <c r="Q260" s="5" t="s">
        <v>38</v>
      </c>
      <c r="R260" s="4">
        <v>43400.787754629629</v>
      </c>
      <c r="S260" s="5"/>
      <c r="T260" s="4">
        <v>43400.799201388887</v>
      </c>
      <c r="U260" s="5"/>
      <c r="V260" s="5"/>
      <c r="W260" s="4">
        <f>IF(V260&gt;0,V260,D260)</f>
        <v>43400.785127314812</v>
      </c>
      <c r="X260" s="35">
        <f>M260-L260</f>
        <v>0</v>
      </c>
      <c r="Y260" s="35">
        <f>X260*J260</f>
        <v>0</v>
      </c>
      <c r="Z260" s="32"/>
      <c r="AA260" s="32">
        <f>IF(IF(A260="☆",K260-R260,L260-R260)&lt;0,0,IF(A260="☆",K260-R260,L260-R260))</f>
        <v>0</v>
      </c>
      <c r="AB260" s="32">
        <f>IF(IF(B260="☆",(IF(K260&gt;R260,K260-W260,R260-W260)),L260-W260)&lt;0,0,IF(B260="☆",(IF(K260&gt;R260,K260-W260,R260-W260)),L260-W260))</f>
        <v>3.6342592647997662E-3</v>
      </c>
      <c r="AC260" s="32"/>
      <c r="AD260" s="32"/>
      <c r="AE260" s="71">
        <f t="shared" si="73"/>
        <v>43400.784722222219</v>
      </c>
      <c r="AF260" s="71">
        <f t="shared" si="74"/>
        <v>0</v>
      </c>
      <c r="AG260" s="26" t="str">
        <f t="shared" si="75"/>
        <v>43400.78472222220</v>
      </c>
      <c r="AH260" s="26" t="e">
        <f>VLOOKUP(AG260,simple_survey!$M$841:$N$1083,2,FALSE)</f>
        <v>#N/A</v>
      </c>
    </row>
    <row r="261" spans="1:34" s="23" customFormat="1" hidden="1" x14ac:dyDescent="0.4">
      <c r="A261" s="20" t="str">
        <f t="shared" si="67"/>
        <v>-</v>
      </c>
      <c r="B261" s="20" t="str">
        <f t="shared" si="66"/>
        <v>-</v>
      </c>
      <c r="C261" s="21">
        <v>19</v>
      </c>
      <c r="D261" s="22">
        <v>43400.791678240741</v>
      </c>
      <c r="E261" s="21">
        <v>7135</v>
      </c>
      <c r="F261" s="21" t="s">
        <v>93</v>
      </c>
      <c r="G261" s="21">
        <v>0</v>
      </c>
      <c r="H261" s="21">
        <v>650</v>
      </c>
      <c r="I261" s="21">
        <v>2</v>
      </c>
      <c r="J261" s="21">
        <v>2</v>
      </c>
      <c r="K261" s="21"/>
      <c r="L261" s="22">
        <v>43400.793611111112</v>
      </c>
      <c r="M261" s="22">
        <v>43400.800775462965</v>
      </c>
      <c r="N261" s="21" t="s">
        <v>80</v>
      </c>
      <c r="O261" s="21" t="s">
        <v>81</v>
      </c>
      <c r="P261" s="21" t="s">
        <v>19</v>
      </c>
      <c r="Q261" s="21" t="s">
        <v>20</v>
      </c>
      <c r="R261" s="22">
        <v>43400.794525462959</v>
      </c>
      <c r="S261" s="22">
        <v>43400.794525462959</v>
      </c>
      <c r="T261" s="22">
        <v>43400.808240740742</v>
      </c>
      <c r="U261" s="22">
        <v>43400.808240740742</v>
      </c>
      <c r="V261" s="21"/>
      <c r="W261" s="22">
        <f t="shared" si="68"/>
        <v>43400.791678240741</v>
      </c>
      <c r="X261" s="36">
        <f t="shared" si="69"/>
        <v>7.1643518531345762E-3</v>
      </c>
      <c r="Y261" s="36">
        <f t="shared" si="70"/>
        <v>1.4328703706269152E-2</v>
      </c>
      <c r="Z261" s="33">
        <f>SUM(Y261:Y284)</f>
        <v>0.13557870373188052</v>
      </c>
      <c r="AA261" s="33">
        <f t="shared" si="71"/>
        <v>0</v>
      </c>
      <c r="AB261" s="33">
        <f t="shared" si="72"/>
        <v>1.9328703710925765E-3</v>
      </c>
      <c r="AC261" s="33">
        <f>AVERAGE(AB261:AB284)</f>
        <v>3.1659915121053928E-3</v>
      </c>
      <c r="AD261" s="33">
        <f>MEDIAN(AB261:AB284)</f>
        <v>3.0671296299260575E-3</v>
      </c>
      <c r="AE261" s="71">
        <f t="shared" si="73"/>
        <v>43400.791666666664</v>
      </c>
      <c r="AF261" s="71">
        <f t="shared" si="74"/>
        <v>43400.800694444442</v>
      </c>
      <c r="AG261" s="26" t="str">
        <f t="shared" si="75"/>
        <v>43400.791666666743400.8006944444</v>
      </c>
      <c r="AH261" s="26" t="e">
        <f>VLOOKUP(AG261,simple_survey!$M$841:$N$1083,2,FALSE)</f>
        <v>#N/A</v>
      </c>
    </row>
    <row r="262" spans="1:34" s="7" customFormat="1" hidden="1" x14ac:dyDescent="0.4">
      <c r="A262" s="16" t="str">
        <f t="shared" si="67"/>
        <v>-</v>
      </c>
      <c r="B262" s="16" t="str">
        <f t="shared" si="66"/>
        <v>-</v>
      </c>
      <c r="C262" s="3">
        <v>19</v>
      </c>
      <c r="D262" s="2">
        <v>43400.793912037036</v>
      </c>
      <c r="E262" s="3">
        <v>7136</v>
      </c>
      <c r="F262" s="3" t="s">
        <v>18</v>
      </c>
      <c r="G262" s="3">
        <v>1291</v>
      </c>
      <c r="H262" s="3">
        <v>499</v>
      </c>
      <c r="I262" s="3">
        <v>10</v>
      </c>
      <c r="J262" s="3">
        <v>1</v>
      </c>
      <c r="K262" s="3"/>
      <c r="L262" s="2">
        <v>43400.797233796293</v>
      </c>
      <c r="M262" s="2">
        <v>43400.80300925926</v>
      </c>
      <c r="N262" s="3" t="s">
        <v>21</v>
      </c>
      <c r="O262" s="3" t="s">
        <v>22</v>
      </c>
      <c r="P262" s="3" t="s">
        <v>34</v>
      </c>
      <c r="Q262" s="3" t="s">
        <v>35</v>
      </c>
      <c r="R262" s="2">
        <v>43400.798078703701</v>
      </c>
      <c r="S262" s="2">
        <v>43400.798078703701</v>
      </c>
      <c r="T262" s="2">
        <v>43400.806064814817</v>
      </c>
      <c r="U262" s="2">
        <v>43400.806064814817</v>
      </c>
      <c r="V262" s="3"/>
      <c r="W262" s="2">
        <f t="shared" si="68"/>
        <v>43400.793912037036</v>
      </c>
      <c r="X262" s="34">
        <f t="shared" si="69"/>
        <v>5.7754629669943824E-3</v>
      </c>
      <c r="Y262" s="34">
        <f t="shared" si="70"/>
        <v>5.7754629669943824E-3</v>
      </c>
      <c r="Z262" s="31"/>
      <c r="AA262" s="31">
        <f t="shared" si="71"/>
        <v>0</v>
      </c>
      <c r="AB262" s="31">
        <f t="shared" si="72"/>
        <v>3.3217592572327703E-3</v>
      </c>
      <c r="AC262" s="31"/>
      <c r="AD262" s="31"/>
      <c r="AE262" s="71">
        <f t="shared" si="73"/>
        <v>43400.793749999997</v>
      </c>
      <c r="AF262" s="71">
        <f t="shared" si="74"/>
        <v>43400.802777777775</v>
      </c>
      <c r="AG262" s="26" t="str">
        <f t="shared" si="75"/>
        <v>43400.7937543400.8027777778</v>
      </c>
      <c r="AH262" s="26" t="e">
        <f>VLOOKUP(AG262,simple_survey!$M$841:$N$1083,2,FALSE)</f>
        <v>#N/A</v>
      </c>
    </row>
    <row r="263" spans="1:34" s="7" customFormat="1" hidden="1" x14ac:dyDescent="0.4">
      <c r="A263" s="16" t="str">
        <f t="shared" si="67"/>
        <v>-</v>
      </c>
      <c r="B263" s="16" t="str">
        <f t="shared" si="66"/>
        <v>-</v>
      </c>
      <c r="C263" s="3">
        <v>19</v>
      </c>
      <c r="D263" s="2">
        <v>43400.795949074076</v>
      </c>
      <c r="E263" s="3">
        <v>7138</v>
      </c>
      <c r="F263" s="3" t="s">
        <v>33</v>
      </c>
      <c r="G263" s="3">
        <v>1059</v>
      </c>
      <c r="H263" s="3">
        <v>489</v>
      </c>
      <c r="I263" s="3">
        <v>3</v>
      </c>
      <c r="J263" s="3">
        <v>1</v>
      </c>
      <c r="K263" s="3"/>
      <c r="L263" s="2">
        <v>43400.799386574072</v>
      </c>
      <c r="M263" s="2">
        <v>43400.811354166668</v>
      </c>
      <c r="N263" s="3" t="s">
        <v>45</v>
      </c>
      <c r="O263" s="3" t="s">
        <v>92</v>
      </c>
      <c r="P263" s="3" t="s">
        <v>31</v>
      </c>
      <c r="Q263" s="3" t="s">
        <v>32</v>
      </c>
      <c r="R263" s="2">
        <v>43400.801215277781</v>
      </c>
      <c r="S263" s="2">
        <v>43400.801215277781</v>
      </c>
      <c r="T263" s="2">
        <v>43400.815868055557</v>
      </c>
      <c r="U263" s="2">
        <v>43400.813587962963</v>
      </c>
      <c r="V263" s="3"/>
      <c r="W263" s="2">
        <f t="shared" si="68"/>
        <v>43400.795949074076</v>
      </c>
      <c r="X263" s="34">
        <f t="shared" si="69"/>
        <v>1.1967592596192844E-2</v>
      </c>
      <c r="Y263" s="34">
        <f t="shared" si="70"/>
        <v>1.1967592596192844E-2</v>
      </c>
      <c r="Z263" s="31"/>
      <c r="AA263" s="31">
        <f t="shared" si="71"/>
        <v>0</v>
      </c>
      <c r="AB263" s="31">
        <f t="shared" si="72"/>
        <v>3.4374999959254637E-3</v>
      </c>
      <c r="AC263" s="31"/>
      <c r="AD263" s="31"/>
      <c r="AE263" s="71">
        <f t="shared" si="73"/>
        <v>43400.79583333333</v>
      </c>
      <c r="AF263" s="71">
        <f t="shared" si="74"/>
        <v>43400.811111111114</v>
      </c>
      <c r="AG263" s="26" t="str">
        <f t="shared" si="75"/>
        <v>43400.795833333343400.8111111111</v>
      </c>
      <c r="AH263" s="26" t="e">
        <f>VLOOKUP(AG263,simple_survey!$M$841:$N$1083,2,FALSE)</f>
        <v>#N/A</v>
      </c>
    </row>
    <row r="264" spans="1:34" s="7" customFormat="1" hidden="1" x14ac:dyDescent="0.4">
      <c r="A264" s="16" t="str">
        <f t="shared" si="67"/>
        <v>-</v>
      </c>
      <c r="B264" s="16" t="str">
        <f t="shared" si="66"/>
        <v>-</v>
      </c>
      <c r="C264" s="3">
        <v>19</v>
      </c>
      <c r="D264" s="2">
        <v>43400.796527777777</v>
      </c>
      <c r="E264" s="3">
        <v>7139</v>
      </c>
      <c r="F264" s="3" t="s">
        <v>94</v>
      </c>
      <c r="G264" s="3">
        <v>0</v>
      </c>
      <c r="H264" s="3">
        <v>1174</v>
      </c>
      <c r="I264" s="3">
        <v>4</v>
      </c>
      <c r="J264" s="3">
        <v>1</v>
      </c>
      <c r="K264" s="3"/>
      <c r="L264" s="2">
        <v>43400.800185185188</v>
      </c>
      <c r="M264" s="2">
        <v>43400.803356481483</v>
      </c>
      <c r="N264" s="3" t="s">
        <v>72</v>
      </c>
      <c r="O264" s="3" t="s">
        <v>73</v>
      </c>
      <c r="P264" s="3" t="s">
        <v>37</v>
      </c>
      <c r="Q264" s="3" t="s">
        <v>38</v>
      </c>
      <c r="R264" s="2">
        <v>43400.801157407404</v>
      </c>
      <c r="S264" s="2">
        <v>43400.801157407404</v>
      </c>
      <c r="T264" s="2">
        <v>43400.809027777781</v>
      </c>
      <c r="U264" s="2">
        <v>43400.807766203703</v>
      </c>
      <c r="V264" s="3"/>
      <c r="W264" s="2">
        <f t="shared" si="68"/>
        <v>43400.796527777777</v>
      </c>
      <c r="X264" s="34">
        <f t="shared" si="69"/>
        <v>3.1712962954770774E-3</v>
      </c>
      <c r="Y264" s="34">
        <f t="shared" si="70"/>
        <v>3.1712962954770774E-3</v>
      </c>
      <c r="Z264" s="31"/>
      <c r="AA264" s="31">
        <f t="shared" si="71"/>
        <v>0</v>
      </c>
      <c r="AB264" s="31">
        <f t="shared" si="72"/>
        <v>3.6574074110831134E-3</v>
      </c>
      <c r="AC264" s="31"/>
      <c r="AD264" s="31"/>
      <c r="AE264" s="71">
        <f t="shared" si="73"/>
        <v>43400.796527777777</v>
      </c>
      <c r="AF264" s="71">
        <f t="shared" si="74"/>
        <v>43400.802777777775</v>
      </c>
      <c r="AG264" s="26" t="str">
        <f t="shared" si="75"/>
        <v>43400.796527777843400.8027777778</v>
      </c>
      <c r="AH264" s="26" t="e">
        <f>VLOOKUP(AG264,simple_survey!$M$841:$N$1083,2,FALSE)</f>
        <v>#N/A</v>
      </c>
    </row>
    <row r="265" spans="1:34" s="7" customFormat="1" hidden="1" x14ac:dyDescent="0.4">
      <c r="A265" s="16" t="str">
        <f t="shared" si="67"/>
        <v>-</v>
      </c>
      <c r="B265" s="16" t="str">
        <f t="shared" si="66"/>
        <v>-</v>
      </c>
      <c r="C265" s="3">
        <v>19</v>
      </c>
      <c r="D265" s="2">
        <v>43400.799664351849</v>
      </c>
      <c r="E265" s="3">
        <v>7141</v>
      </c>
      <c r="F265" s="3" t="s">
        <v>67</v>
      </c>
      <c r="G265" s="3">
        <v>4216</v>
      </c>
      <c r="H265" s="3">
        <v>898</v>
      </c>
      <c r="I265" s="3">
        <v>1</v>
      </c>
      <c r="J265" s="3">
        <v>1</v>
      </c>
      <c r="K265" s="3"/>
      <c r="L265" s="2">
        <v>43400.801412037035</v>
      </c>
      <c r="M265" s="2">
        <v>43400.804664351854</v>
      </c>
      <c r="N265" s="3" t="s">
        <v>63</v>
      </c>
      <c r="O265" s="3" t="s">
        <v>64</v>
      </c>
      <c r="P265" s="3" t="s">
        <v>37</v>
      </c>
      <c r="Q265" s="3" t="s">
        <v>38</v>
      </c>
      <c r="R265" s="2">
        <v>43400.801886574074</v>
      </c>
      <c r="S265" s="2">
        <v>43400.801886574074</v>
      </c>
      <c r="T265" s="2">
        <v>43400.807395833333</v>
      </c>
      <c r="U265" s="2">
        <v>43400.807395833333</v>
      </c>
      <c r="V265" s="3"/>
      <c r="W265" s="2">
        <f t="shared" si="68"/>
        <v>43400.799664351849</v>
      </c>
      <c r="X265" s="34">
        <f t="shared" si="69"/>
        <v>3.2523148183827288E-3</v>
      </c>
      <c r="Y265" s="34">
        <f t="shared" si="70"/>
        <v>3.2523148183827288E-3</v>
      </c>
      <c r="Z265" s="31"/>
      <c r="AA265" s="31">
        <f t="shared" si="71"/>
        <v>0</v>
      </c>
      <c r="AB265" s="31">
        <f t="shared" si="72"/>
        <v>1.747685186273884E-3</v>
      </c>
      <c r="AC265" s="31"/>
      <c r="AD265" s="31"/>
      <c r="AE265" s="71">
        <f t="shared" si="73"/>
        <v>43400.799305555556</v>
      </c>
      <c r="AF265" s="71">
        <f t="shared" si="74"/>
        <v>43400.804166666669</v>
      </c>
      <c r="AG265" s="26" t="str">
        <f t="shared" si="75"/>
        <v>43400.799305555643400.8041666667</v>
      </c>
      <c r="AH265" s="26" t="e">
        <f>VLOOKUP(AG265,simple_survey!$M$841:$N$1083,2,FALSE)</f>
        <v>#N/A</v>
      </c>
    </row>
    <row r="266" spans="1:34" s="7" customFormat="1" hidden="1" x14ac:dyDescent="0.4">
      <c r="A266" s="16" t="str">
        <f t="shared" si="67"/>
        <v>-</v>
      </c>
      <c r="B266" s="16" t="str">
        <f t="shared" si="66"/>
        <v>-</v>
      </c>
      <c r="C266" s="3">
        <v>19</v>
      </c>
      <c r="D266" s="2">
        <v>43400.800347222219</v>
      </c>
      <c r="E266" s="3">
        <v>7143</v>
      </c>
      <c r="F266" s="3" t="s">
        <v>93</v>
      </c>
      <c r="G266" s="3">
        <v>0</v>
      </c>
      <c r="H266" s="3">
        <v>665</v>
      </c>
      <c r="I266" s="3">
        <v>5</v>
      </c>
      <c r="J266" s="3">
        <v>1</v>
      </c>
      <c r="K266" s="3"/>
      <c r="L266" s="2">
        <v>43400.80709490741</v>
      </c>
      <c r="M266" s="2">
        <v>43400.812372685185</v>
      </c>
      <c r="N266" s="3" t="s">
        <v>55</v>
      </c>
      <c r="O266" s="3" t="s">
        <v>56</v>
      </c>
      <c r="P266" s="3" t="s">
        <v>27</v>
      </c>
      <c r="Q266" s="3" t="s">
        <v>28</v>
      </c>
      <c r="R266" s="2">
        <v>43400.80972222222</v>
      </c>
      <c r="S266" s="2">
        <v>43400.80972222222</v>
      </c>
      <c r="T266" s="2">
        <v>43400.815787037034</v>
      </c>
      <c r="U266" s="2">
        <v>43400.815787037034</v>
      </c>
      <c r="V266" s="3"/>
      <c r="W266" s="2">
        <f t="shared" si="68"/>
        <v>43400.800347222219</v>
      </c>
      <c r="X266" s="34">
        <f t="shared" si="69"/>
        <v>5.277777774608694E-3</v>
      </c>
      <c r="Y266" s="34">
        <f t="shared" si="70"/>
        <v>5.277777774608694E-3</v>
      </c>
      <c r="Z266" s="31"/>
      <c r="AA266" s="31">
        <f t="shared" si="71"/>
        <v>0</v>
      </c>
      <c r="AB266" s="31">
        <f t="shared" si="72"/>
        <v>6.7476851909304969E-3</v>
      </c>
      <c r="AC266" s="31"/>
      <c r="AD266" s="31"/>
      <c r="AE266" s="71">
        <f t="shared" si="73"/>
        <v>43400.800000000003</v>
      </c>
      <c r="AF266" s="71">
        <f t="shared" si="74"/>
        <v>43400.811805555553</v>
      </c>
      <c r="AG266" s="26" t="str">
        <f t="shared" si="75"/>
        <v>43400.843400.8118055556</v>
      </c>
      <c r="AH266" s="26" t="e">
        <f>VLOOKUP(AG266,simple_survey!$M$841:$N$1083,2,FALSE)</f>
        <v>#N/A</v>
      </c>
    </row>
    <row r="267" spans="1:34" s="7" customFormat="1" hidden="1" x14ac:dyDescent="0.4">
      <c r="A267" s="16" t="str">
        <f t="shared" si="67"/>
        <v>-</v>
      </c>
      <c r="B267" s="16" t="str">
        <f t="shared" si="66"/>
        <v>-</v>
      </c>
      <c r="C267" s="3">
        <v>19</v>
      </c>
      <c r="D267" s="2">
        <v>43400.800671296296</v>
      </c>
      <c r="E267" s="3">
        <v>7144</v>
      </c>
      <c r="F267" s="3" t="s">
        <v>33</v>
      </c>
      <c r="G267" s="3">
        <v>3537</v>
      </c>
      <c r="H267" s="3">
        <v>872</v>
      </c>
      <c r="I267" s="3">
        <v>4</v>
      </c>
      <c r="J267" s="3">
        <v>1</v>
      </c>
      <c r="K267" s="3"/>
      <c r="L267" s="2">
        <v>43400.806585648148</v>
      </c>
      <c r="M267" s="2">
        <v>43400.810613425929</v>
      </c>
      <c r="N267" s="3" t="s">
        <v>21</v>
      </c>
      <c r="O267" s="3" t="s">
        <v>22</v>
      </c>
      <c r="P267" s="3" t="s">
        <v>19</v>
      </c>
      <c r="Q267" s="3" t="s">
        <v>20</v>
      </c>
      <c r="R267" s="2">
        <v>43400.811064814814</v>
      </c>
      <c r="S267" s="2">
        <v>43400.811064814814</v>
      </c>
      <c r="T267" s="2">
        <v>43400.817962962959</v>
      </c>
      <c r="U267" s="2">
        <v>43400.817962962959</v>
      </c>
      <c r="V267" s="3"/>
      <c r="W267" s="2">
        <f t="shared" si="68"/>
        <v>43400.800671296296</v>
      </c>
      <c r="X267" s="34">
        <f t="shared" si="69"/>
        <v>4.0277777807204984E-3</v>
      </c>
      <c r="Y267" s="34">
        <f t="shared" si="70"/>
        <v>4.0277777807204984E-3</v>
      </c>
      <c r="Z267" s="31"/>
      <c r="AA267" s="31">
        <f t="shared" si="71"/>
        <v>0</v>
      </c>
      <c r="AB267" s="31">
        <f t="shared" si="72"/>
        <v>5.914351851970423E-3</v>
      </c>
      <c r="AC267" s="31"/>
      <c r="AD267" s="31"/>
      <c r="AE267" s="71">
        <f t="shared" si="73"/>
        <v>43400.800000000003</v>
      </c>
      <c r="AF267" s="71">
        <f t="shared" si="74"/>
        <v>43400.810416666667</v>
      </c>
      <c r="AG267" s="26" t="str">
        <f t="shared" si="75"/>
        <v>43400.843400.8104166667</v>
      </c>
      <c r="AH267" s="26" t="e">
        <f>VLOOKUP(AG267,simple_survey!$M$841:$N$1083,2,FALSE)</f>
        <v>#N/A</v>
      </c>
    </row>
    <row r="268" spans="1:34" s="7" customFormat="1" hidden="1" x14ac:dyDescent="0.4">
      <c r="A268" s="16" t="str">
        <f t="shared" si="67"/>
        <v>-</v>
      </c>
      <c r="B268" s="16" t="str">
        <f t="shared" si="66"/>
        <v>-</v>
      </c>
      <c r="C268" s="3">
        <v>19</v>
      </c>
      <c r="D268" s="2">
        <v>43400.801087962966</v>
      </c>
      <c r="E268" s="3">
        <v>7145</v>
      </c>
      <c r="F268" s="3" t="s">
        <v>93</v>
      </c>
      <c r="G268" s="3">
        <v>0</v>
      </c>
      <c r="H268" s="3">
        <v>502</v>
      </c>
      <c r="I268" s="3">
        <v>2</v>
      </c>
      <c r="J268" s="3">
        <v>1</v>
      </c>
      <c r="K268" s="3"/>
      <c r="L268" s="2">
        <v>43400.80195601852</v>
      </c>
      <c r="M268" s="2">
        <v>43400.808854166666</v>
      </c>
      <c r="N268" s="3" t="s">
        <v>19</v>
      </c>
      <c r="O268" s="3" t="s">
        <v>20</v>
      </c>
      <c r="P268" s="3" t="s">
        <v>91</v>
      </c>
      <c r="Q268" s="3" t="s">
        <v>36</v>
      </c>
      <c r="R268" s="2">
        <v>43400.804108796299</v>
      </c>
      <c r="S268" s="2">
        <v>43400.804108796299</v>
      </c>
      <c r="T268" s="2">
        <v>43400.809317129628</v>
      </c>
      <c r="U268" s="2">
        <v>43400.809317129628</v>
      </c>
      <c r="V268" s="3"/>
      <c r="W268" s="2">
        <f t="shared" si="68"/>
        <v>43400.801087962966</v>
      </c>
      <c r="X268" s="34">
        <f t="shared" si="69"/>
        <v>6.8981481454102322E-3</v>
      </c>
      <c r="Y268" s="34">
        <f t="shared" si="70"/>
        <v>6.8981481454102322E-3</v>
      </c>
      <c r="Z268" s="31"/>
      <c r="AA268" s="31">
        <f t="shared" si="71"/>
        <v>0</v>
      </c>
      <c r="AB268" s="31">
        <f t="shared" si="72"/>
        <v>8.6805555474711582E-4</v>
      </c>
      <c r="AC268" s="31"/>
      <c r="AD268" s="31"/>
      <c r="AE268" s="71">
        <f t="shared" si="73"/>
        <v>43400.800694444442</v>
      </c>
      <c r="AF268" s="71">
        <f t="shared" si="74"/>
        <v>43400.808333333334</v>
      </c>
      <c r="AG268" s="26" t="str">
        <f t="shared" si="75"/>
        <v>43400.800694444443400.8083333333</v>
      </c>
      <c r="AH268" s="26" t="e">
        <f>VLOOKUP(AG268,simple_survey!$M$841:$N$1083,2,FALSE)</f>
        <v>#N/A</v>
      </c>
    </row>
    <row r="269" spans="1:34" s="7" customFormat="1" hidden="1" x14ac:dyDescent="0.4">
      <c r="A269" s="16" t="str">
        <f t="shared" si="67"/>
        <v>-</v>
      </c>
      <c r="B269" s="16" t="str">
        <f t="shared" si="66"/>
        <v>-</v>
      </c>
      <c r="C269" s="3">
        <v>19</v>
      </c>
      <c r="D269" s="2">
        <v>43400.803761574076</v>
      </c>
      <c r="E269" s="3">
        <v>7146</v>
      </c>
      <c r="F269" s="3" t="s">
        <v>33</v>
      </c>
      <c r="G269" s="3">
        <v>1340</v>
      </c>
      <c r="H269" s="3">
        <v>1068</v>
      </c>
      <c r="I269" s="3">
        <v>6</v>
      </c>
      <c r="J269" s="3">
        <v>1</v>
      </c>
      <c r="K269" s="3"/>
      <c r="L269" s="2">
        <v>43400.807013888887</v>
      </c>
      <c r="M269" s="2">
        <v>43400.812418981484</v>
      </c>
      <c r="N269" s="3" t="s">
        <v>45</v>
      </c>
      <c r="O269" s="3" t="s">
        <v>92</v>
      </c>
      <c r="P269" s="3" t="s">
        <v>37</v>
      </c>
      <c r="Q269" s="3" t="s">
        <v>38</v>
      </c>
      <c r="R269" s="2">
        <v>43400.806331018517</v>
      </c>
      <c r="S269" s="2">
        <v>43400.806331018517</v>
      </c>
      <c r="T269" s="2">
        <v>43400.817129629628</v>
      </c>
      <c r="U269" s="2">
        <v>43400.820613425924</v>
      </c>
      <c r="V269" s="3"/>
      <c r="W269" s="2">
        <f t="shared" si="68"/>
        <v>43400.803761574076</v>
      </c>
      <c r="X269" s="34">
        <f t="shared" si="69"/>
        <v>5.4050925973569974E-3</v>
      </c>
      <c r="Y269" s="34">
        <f t="shared" si="70"/>
        <v>5.4050925973569974E-3</v>
      </c>
      <c r="Z269" s="31"/>
      <c r="AA269" s="31">
        <f t="shared" si="71"/>
        <v>6.8287036992842332E-4</v>
      </c>
      <c r="AB269" s="31">
        <f t="shared" si="72"/>
        <v>3.2523148111067712E-3</v>
      </c>
      <c r="AC269" s="31"/>
      <c r="AD269" s="31"/>
      <c r="AE269" s="71">
        <f t="shared" si="73"/>
        <v>43400.803472222222</v>
      </c>
      <c r="AF269" s="71">
        <f t="shared" si="74"/>
        <v>43400.811805555553</v>
      </c>
      <c r="AG269" s="26" t="str">
        <f t="shared" si="75"/>
        <v>43400.803472222243400.8118055556</v>
      </c>
      <c r="AH269" s="26" t="e">
        <f>VLOOKUP(AG269,simple_survey!$M$841:$N$1083,2,FALSE)</f>
        <v>#N/A</v>
      </c>
    </row>
    <row r="270" spans="1:34" s="7" customFormat="1" hidden="1" x14ac:dyDescent="0.4">
      <c r="A270" s="16" t="str">
        <f t="shared" si="67"/>
        <v>-</v>
      </c>
      <c r="B270" s="16" t="str">
        <f t="shared" si="66"/>
        <v>-</v>
      </c>
      <c r="C270" s="3">
        <v>19</v>
      </c>
      <c r="D270" s="2">
        <v>43400.80810185185</v>
      </c>
      <c r="E270" s="3">
        <v>7148</v>
      </c>
      <c r="F270" s="3" t="s">
        <v>33</v>
      </c>
      <c r="G270" s="3">
        <v>4202</v>
      </c>
      <c r="H270" s="3">
        <v>384</v>
      </c>
      <c r="I270" s="3">
        <v>10</v>
      </c>
      <c r="J270" s="3">
        <v>2</v>
      </c>
      <c r="K270" s="3"/>
      <c r="L270" s="2">
        <v>43400.810972222222</v>
      </c>
      <c r="M270" s="2">
        <v>43400.815983796296</v>
      </c>
      <c r="N270" s="3" t="s">
        <v>59</v>
      </c>
      <c r="O270" s="3" t="s">
        <v>60</v>
      </c>
      <c r="P270" s="3" t="s">
        <v>27</v>
      </c>
      <c r="Q270" s="3" t="s">
        <v>28</v>
      </c>
      <c r="R270" s="2">
        <v>43400.811099537037</v>
      </c>
      <c r="S270" s="2">
        <v>43400.811099537037</v>
      </c>
      <c r="T270" s="2">
        <v>43400.818043981482</v>
      </c>
      <c r="U270" s="2">
        <v>43400.818043981482</v>
      </c>
      <c r="V270" s="3"/>
      <c r="W270" s="2">
        <f t="shared" si="68"/>
        <v>43400.80810185185</v>
      </c>
      <c r="X270" s="34">
        <f t="shared" si="69"/>
        <v>5.0115740741603076E-3</v>
      </c>
      <c r="Y270" s="34">
        <f t="shared" si="70"/>
        <v>1.0023148148320615E-2</v>
      </c>
      <c r="Z270" s="31"/>
      <c r="AA270" s="31">
        <f t="shared" si="71"/>
        <v>0</v>
      </c>
      <c r="AB270" s="31">
        <f t="shared" si="72"/>
        <v>2.8703703719656914E-3</v>
      </c>
      <c r="AC270" s="31"/>
      <c r="AD270" s="31"/>
      <c r="AE270" s="71">
        <f t="shared" si="73"/>
        <v>43400.807638888888</v>
      </c>
      <c r="AF270" s="71">
        <f t="shared" si="74"/>
        <v>43400.815972222219</v>
      </c>
      <c r="AG270" s="26" t="str">
        <f t="shared" si="75"/>
        <v>43400.807638888943400.8159722222</v>
      </c>
      <c r="AH270" s="26" t="str">
        <f>VLOOKUP(AG270,simple_survey!$M$841:$N$1083,2,FALSE)</f>
        <v>肯定的</v>
      </c>
    </row>
    <row r="271" spans="1:34" s="7" customFormat="1" hidden="1" x14ac:dyDescent="0.4">
      <c r="A271" s="16" t="str">
        <f t="shared" si="67"/>
        <v>-</v>
      </c>
      <c r="B271" s="16" t="str">
        <f t="shared" si="66"/>
        <v>-</v>
      </c>
      <c r="C271" s="3">
        <v>19</v>
      </c>
      <c r="D271" s="2">
        <v>43400.814976851849</v>
      </c>
      <c r="E271" s="3">
        <v>7150</v>
      </c>
      <c r="F271" s="3" t="s">
        <v>33</v>
      </c>
      <c r="G271" s="3">
        <v>4051</v>
      </c>
      <c r="H271" s="3">
        <v>950</v>
      </c>
      <c r="I271" s="3">
        <v>5</v>
      </c>
      <c r="J271" s="3">
        <v>2</v>
      </c>
      <c r="K271" s="3"/>
      <c r="L271" s="2">
        <v>43400.817858796298</v>
      </c>
      <c r="M271" s="2">
        <v>43400.823333333334</v>
      </c>
      <c r="N271" s="3" t="s">
        <v>19</v>
      </c>
      <c r="O271" s="3" t="s">
        <v>20</v>
      </c>
      <c r="P271" s="3" t="s">
        <v>41</v>
      </c>
      <c r="Q271" s="3" t="s">
        <v>42</v>
      </c>
      <c r="R271" s="2">
        <v>43400.816550925927</v>
      </c>
      <c r="S271" s="2">
        <v>43400.816550925927</v>
      </c>
      <c r="T271" s="2">
        <v>43400.823807870373</v>
      </c>
      <c r="U271" s="2">
        <v>43400.823807870373</v>
      </c>
      <c r="V271" s="3"/>
      <c r="W271" s="2">
        <f t="shared" si="68"/>
        <v>43400.814976851849</v>
      </c>
      <c r="X271" s="34">
        <f t="shared" si="69"/>
        <v>5.4745370362070389E-3</v>
      </c>
      <c r="Y271" s="34">
        <f t="shared" si="70"/>
        <v>1.0949074072414078E-2</v>
      </c>
      <c r="Z271" s="31"/>
      <c r="AA271" s="31">
        <f t="shared" si="71"/>
        <v>1.3078703705104999E-3</v>
      </c>
      <c r="AB271" s="31">
        <f t="shared" si="72"/>
        <v>2.8819444487453438E-3</v>
      </c>
      <c r="AC271" s="31"/>
      <c r="AD271" s="31"/>
      <c r="AE271" s="71">
        <f t="shared" si="73"/>
        <v>43400.814583333333</v>
      </c>
      <c r="AF271" s="71">
        <f t="shared" si="74"/>
        <v>43400.822916666664</v>
      </c>
      <c r="AG271" s="26" t="str">
        <f t="shared" si="75"/>
        <v>43400.814583333343400.8229166667</v>
      </c>
      <c r="AH271" s="26" t="e">
        <f>VLOOKUP(AG271,simple_survey!$M$841:$N$1083,2,FALSE)</f>
        <v>#N/A</v>
      </c>
    </row>
    <row r="272" spans="1:34" s="7" customFormat="1" hidden="1" x14ac:dyDescent="0.4">
      <c r="A272" s="16" t="str">
        <f t="shared" si="67"/>
        <v>-</v>
      </c>
      <c r="B272" s="16" t="str">
        <f t="shared" si="66"/>
        <v>-</v>
      </c>
      <c r="C272" s="3">
        <v>19</v>
      </c>
      <c r="D272" s="2">
        <v>43400.815821759257</v>
      </c>
      <c r="E272" s="3">
        <v>7151</v>
      </c>
      <c r="F272" s="3" t="s">
        <v>93</v>
      </c>
      <c r="G272" s="3">
        <v>0</v>
      </c>
      <c r="H272" s="3">
        <v>407</v>
      </c>
      <c r="I272" s="3">
        <v>2</v>
      </c>
      <c r="J272" s="3">
        <v>1</v>
      </c>
      <c r="K272" s="3"/>
      <c r="L272" s="2">
        <v>43400.819710648146</v>
      </c>
      <c r="M272" s="2">
        <v>43400.827534722222</v>
      </c>
      <c r="N272" s="3" t="s">
        <v>37</v>
      </c>
      <c r="O272" s="3" t="s">
        <v>38</v>
      </c>
      <c r="P272" s="3" t="s">
        <v>27</v>
      </c>
      <c r="Q272" s="3" t="s">
        <v>28</v>
      </c>
      <c r="R272" s="2">
        <v>43400.820833333331</v>
      </c>
      <c r="S272" s="2">
        <v>43400.820833333331</v>
      </c>
      <c r="T272" s="2">
        <v>43400.828842592593</v>
      </c>
      <c r="U272" s="2">
        <v>43400.83253472222</v>
      </c>
      <c r="V272" s="3"/>
      <c r="W272" s="2">
        <f t="shared" si="68"/>
        <v>43400.815821759257</v>
      </c>
      <c r="X272" s="34">
        <f t="shared" si="69"/>
        <v>7.8240740767796524E-3</v>
      </c>
      <c r="Y272" s="34">
        <f t="shared" si="70"/>
        <v>7.8240740767796524E-3</v>
      </c>
      <c r="Z272" s="31"/>
      <c r="AA272" s="31">
        <f t="shared" si="71"/>
        <v>0</v>
      </c>
      <c r="AB272" s="31">
        <f t="shared" si="72"/>
        <v>3.8888888884685002E-3</v>
      </c>
      <c r="AC272" s="31"/>
      <c r="AD272" s="31"/>
      <c r="AE272" s="71">
        <f t="shared" si="73"/>
        <v>43400.81527777778</v>
      </c>
      <c r="AF272" s="71">
        <f t="shared" si="74"/>
        <v>43400.82708333333</v>
      </c>
      <c r="AG272" s="26" t="str">
        <f t="shared" si="75"/>
        <v>43400.815277777843400.8270833333</v>
      </c>
      <c r="AH272" s="26" t="e">
        <f>VLOOKUP(AG272,simple_survey!$M$841:$N$1083,2,FALSE)</f>
        <v>#N/A</v>
      </c>
    </row>
    <row r="273" spans="1:34" s="3" customFormat="1" hidden="1" x14ac:dyDescent="0.4">
      <c r="A273" s="16" t="str">
        <f t="shared" si="67"/>
        <v>-</v>
      </c>
      <c r="B273" s="16" t="str">
        <f t="shared" si="66"/>
        <v>-</v>
      </c>
      <c r="C273" s="3">
        <v>19</v>
      </c>
      <c r="D273" s="2">
        <v>43400.819236111114</v>
      </c>
      <c r="E273" s="3">
        <v>7153</v>
      </c>
      <c r="F273" s="3" t="s">
        <v>67</v>
      </c>
      <c r="G273" s="3">
        <v>2915</v>
      </c>
      <c r="H273" s="3">
        <v>1085</v>
      </c>
      <c r="I273" s="3">
        <v>2</v>
      </c>
      <c r="J273" s="3">
        <v>1</v>
      </c>
      <c r="L273" s="2">
        <v>43400.821655092594</v>
      </c>
      <c r="M273" s="2">
        <v>43400.830810185187</v>
      </c>
      <c r="N273" s="3" t="s">
        <v>21</v>
      </c>
      <c r="O273" s="3" t="s">
        <v>22</v>
      </c>
      <c r="P273" s="3" t="s">
        <v>19</v>
      </c>
      <c r="Q273" s="3" t="s">
        <v>20</v>
      </c>
      <c r="R273" s="2">
        <v>43400.824479166666</v>
      </c>
      <c r="S273" s="2">
        <v>43400.824479166666</v>
      </c>
      <c r="T273" s="2">
        <v>43400.835358796299</v>
      </c>
      <c r="U273" s="2">
        <v>43400.836284722223</v>
      </c>
      <c r="W273" s="2">
        <f t="shared" si="68"/>
        <v>43400.819236111114</v>
      </c>
      <c r="X273" s="34">
        <f t="shared" si="69"/>
        <v>9.1550925935734995E-3</v>
      </c>
      <c r="Y273" s="34">
        <f t="shared" si="70"/>
        <v>9.1550925935734995E-3</v>
      </c>
      <c r="Z273" s="31"/>
      <c r="AA273" s="31">
        <f t="shared" si="71"/>
        <v>0</v>
      </c>
      <c r="AB273" s="31">
        <f t="shared" si="72"/>
        <v>2.418981479422655E-3</v>
      </c>
      <c r="AC273" s="31"/>
      <c r="AD273" s="31"/>
      <c r="AE273" s="71">
        <f t="shared" si="73"/>
        <v>43400.818749999999</v>
      </c>
      <c r="AF273" s="71">
        <f t="shared" si="74"/>
        <v>43400.830555555556</v>
      </c>
      <c r="AG273" s="26" t="str">
        <f t="shared" si="75"/>
        <v>43400.8187543400.8305555556</v>
      </c>
      <c r="AH273" s="26" t="e">
        <f>VLOOKUP(AG273,simple_survey!$M$841:$N$1083,2,FALSE)</f>
        <v>#N/A</v>
      </c>
    </row>
    <row r="274" spans="1:34" s="3" customFormat="1" hidden="1" x14ac:dyDescent="0.4">
      <c r="A274" s="16" t="str">
        <f t="shared" si="67"/>
        <v>-</v>
      </c>
      <c r="B274" s="16" t="str">
        <f t="shared" si="66"/>
        <v>-</v>
      </c>
      <c r="C274" s="3">
        <v>19</v>
      </c>
      <c r="D274" s="2">
        <v>43400.820543981485</v>
      </c>
      <c r="E274" s="3">
        <v>7154</v>
      </c>
      <c r="F274" s="3" t="s">
        <v>33</v>
      </c>
      <c r="G274" s="3">
        <v>2512</v>
      </c>
      <c r="H274" s="3">
        <v>789</v>
      </c>
      <c r="I274" s="3">
        <v>2</v>
      </c>
      <c r="J274" s="3">
        <v>1</v>
      </c>
      <c r="L274" s="2">
        <v>43400.822453703702</v>
      </c>
      <c r="M274" s="2">
        <v>43400.832094907404</v>
      </c>
      <c r="N274" s="3" t="s">
        <v>31</v>
      </c>
      <c r="O274" s="3" t="s">
        <v>32</v>
      </c>
      <c r="P274" s="3" t="s">
        <v>34</v>
      </c>
      <c r="Q274" s="3" t="s">
        <v>35</v>
      </c>
      <c r="R274" s="2">
        <v>43400.826018518521</v>
      </c>
      <c r="S274" s="2">
        <v>43400.826018518521</v>
      </c>
      <c r="T274" s="2">
        <v>43400.838553240741</v>
      </c>
      <c r="U274" s="2">
        <v>43400.838553240741</v>
      </c>
      <c r="W274" s="2">
        <f t="shared" si="68"/>
        <v>43400.820543981485</v>
      </c>
      <c r="X274" s="34">
        <f t="shared" si="69"/>
        <v>9.6412037019035779E-3</v>
      </c>
      <c r="Y274" s="34">
        <f t="shared" si="70"/>
        <v>9.6412037019035779E-3</v>
      </c>
      <c r="Z274" s="31"/>
      <c r="AA274" s="31">
        <f t="shared" si="71"/>
        <v>0</v>
      </c>
      <c r="AB274" s="31">
        <f t="shared" si="72"/>
        <v>1.9097222175332718E-3</v>
      </c>
      <c r="AC274" s="31"/>
      <c r="AD274" s="31"/>
      <c r="AE274" s="71">
        <f t="shared" si="73"/>
        <v>43400.820138888892</v>
      </c>
      <c r="AF274" s="71">
        <f t="shared" si="74"/>
        <v>43400.831944444442</v>
      </c>
      <c r="AG274" s="26" t="str">
        <f t="shared" si="75"/>
        <v>43400.820138888943400.8319444444</v>
      </c>
      <c r="AH274" s="26" t="e">
        <f>VLOOKUP(AG274,simple_survey!$M$841:$N$1083,2,FALSE)</f>
        <v>#N/A</v>
      </c>
    </row>
    <row r="275" spans="1:34" s="3" customFormat="1" x14ac:dyDescent="0.4">
      <c r="A275" s="16" t="str">
        <f t="shared" si="67"/>
        <v>★</v>
      </c>
      <c r="B275" s="16" t="str">
        <f t="shared" si="66"/>
        <v>-</v>
      </c>
      <c r="C275" s="3">
        <v>19</v>
      </c>
      <c r="D275" s="2">
        <v>43400.821192129632</v>
      </c>
      <c r="E275" s="3">
        <v>7155</v>
      </c>
      <c r="F275" s="3" t="s">
        <v>93</v>
      </c>
      <c r="G275" s="3">
        <v>0</v>
      </c>
      <c r="H275" s="3">
        <v>1143</v>
      </c>
      <c r="I275" s="3">
        <v>1</v>
      </c>
      <c r="J275" s="3">
        <v>1</v>
      </c>
      <c r="L275" s="2">
        <v>43400.840381944443</v>
      </c>
      <c r="M275" s="2">
        <v>43400.844131944446</v>
      </c>
      <c r="N275" s="3" t="s">
        <v>21</v>
      </c>
      <c r="O275" s="3" t="s">
        <v>22</v>
      </c>
      <c r="P275" s="3" t="s">
        <v>72</v>
      </c>
      <c r="Q275" s="3" t="s">
        <v>73</v>
      </c>
      <c r="R275" s="2">
        <v>43400.841898148145</v>
      </c>
      <c r="S275" s="2">
        <v>43400.841898148145</v>
      </c>
      <c r="T275" s="2">
        <v>43400.847731481481</v>
      </c>
      <c r="U275" s="2">
        <v>43400.848078703704</v>
      </c>
      <c r="V275" s="2">
        <v>43400.841898148145</v>
      </c>
      <c r="W275" s="2">
        <f t="shared" si="68"/>
        <v>43400.841898148145</v>
      </c>
      <c r="X275" s="34">
        <f t="shared" si="69"/>
        <v>3.7500000034924597E-3</v>
      </c>
      <c r="Y275" s="34">
        <f t="shared" si="70"/>
        <v>3.7500000034924597E-3</v>
      </c>
      <c r="Z275" s="31"/>
      <c r="AA275" s="31">
        <f t="shared" si="71"/>
        <v>0</v>
      </c>
      <c r="AB275" s="31">
        <f t="shared" si="72"/>
        <v>0</v>
      </c>
      <c r="AC275" s="31"/>
      <c r="AD275" s="31"/>
      <c r="AE275" s="71">
        <f t="shared" si="73"/>
        <v>43400.820833333331</v>
      </c>
      <c r="AF275" s="71">
        <f t="shared" si="74"/>
        <v>43400.84375</v>
      </c>
      <c r="AG275" s="26" t="str">
        <f t="shared" si="75"/>
        <v>43400.820833333343400.84375</v>
      </c>
      <c r="AH275" s="26" t="e">
        <f>VLOOKUP(AG275,simple_survey!$M$841:$N$1083,2,FALSE)</f>
        <v>#N/A</v>
      </c>
    </row>
    <row r="276" spans="1:34" s="3" customFormat="1" hidden="1" x14ac:dyDescent="0.4">
      <c r="A276" s="16" t="str">
        <f t="shared" si="67"/>
        <v>-</v>
      </c>
      <c r="B276" s="16" t="str">
        <f t="shared" si="66"/>
        <v>-</v>
      </c>
      <c r="C276" s="3">
        <v>19</v>
      </c>
      <c r="D276" s="2">
        <v>43400.826354166667</v>
      </c>
      <c r="E276" s="3">
        <v>7156</v>
      </c>
      <c r="F276" s="3" t="s">
        <v>67</v>
      </c>
      <c r="G276" s="3">
        <v>4198</v>
      </c>
      <c r="H276" s="3">
        <v>339</v>
      </c>
      <c r="I276" s="3">
        <v>3</v>
      </c>
      <c r="J276" s="3">
        <v>1</v>
      </c>
      <c r="L276" s="2">
        <v>43400.831446759257</v>
      </c>
      <c r="M276" s="2">
        <v>43400.846759259257</v>
      </c>
      <c r="N276" s="3" t="s">
        <v>65</v>
      </c>
      <c r="O276" s="3" t="s">
        <v>66</v>
      </c>
      <c r="P276" s="3" t="s">
        <v>55</v>
      </c>
      <c r="Q276" s="3" t="s">
        <v>56</v>
      </c>
      <c r="R276" s="2">
        <v>43400.831469907411</v>
      </c>
      <c r="S276" s="2">
        <v>43400.831469907411</v>
      </c>
      <c r="T276" s="2">
        <v>43400.842094907406</v>
      </c>
      <c r="U276" s="2">
        <v>43400.846898148149</v>
      </c>
      <c r="W276" s="2">
        <f t="shared" si="68"/>
        <v>43400.826354166667</v>
      </c>
      <c r="X276" s="34">
        <f t="shared" si="69"/>
        <v>1.5312499999708962E-2</v>
      </c>
      <c r="Y276" s="34">
        <f t="shared" si="70"/>
        <v>1.5312499999708962E-2</v>
      </c>
      <c r="Z276" s="31"/>
      <c r="AA276" s="31">
        <f t="shared" si="71"/>
        <v>0</v>
      </c>
      <c r="AB276" s="31">
        <f t="shared" si="72"/>
        <v>5.0925925897900015E-3</v>
      </c>
      <c r="AC276" s="31"/>
      <c r="AD276" s="31"/>
      <c r="AE276" s="71">
        <f t="shared" si="73"/>
        <v>43400.825694444444</v>
      </c>
      <c r="AF276" s="71">
        <f t="shared" si="74"/>
        <v>43400.84652777778</v>
      </c>
      <c r="AG276" s="26" t="str">
        <f t="shared" si="75"/>
        <v>43400.825694444443400.8465277778</v>
      </c>
      <c r="AH276" s="26" t="e">
        <f>VLOOKUP(AG276,simple_survey!$M$841:$N$1083,2,FALSE)</f>
        <v>#N/A</v>
      </c>
    </row>
    <row r="277" spans="1:34" s="3" customFormat="1" hidden="1" x14ac:dyDescent="0.4">
      <c r="A277" s="16" t="str">
        <f t="shared" si="67"/>
        <v>-</v>
      </c>
      <c r="B277" s="16" t="str">
        <f t="shared" si="66"/>
        <v>-</v>
      </c>
      <c r="C277" s="3">
        <v>19</v>
      </c>
      <c r="D277" s="2">
        <v>43400.828668981485</v>
      </c>
      <c r="E277" s="3">
        <v>7157</v>
      </c>
      <c r="F277" s="3" t="s">
        <v>33</v>
      </c>
      <c r="G277" s="3">
        <v>3698</v>
      </c>
      <c r="H277" s="3">
        <v>920</v>
      </c>
      <c r="I277" s="3">
        <v>3</v>
      </c>
      <c r="J277" s="3">
        <v>2</v>
      </c>
      <c r="L277" s="2">
        <v>43400.834305555552</v>
      </c>
      <c r="M277" s="2">
        <v>43400.83871527778</v>
      </c>
      <c r="N277" s="3" t="s">
        <v>72</v>
      </c>
      <c r="O277" s="3" t="s">
        <v>73</v>
      </c>
      <c r="P277" s="3" t="s">
        <v>27</v>
      </c>
      <c r="Q277" s="3" t="s">
        <v>28</v>
      </c>
      <c r="R277" s="2">
        <v>43400.836192129631</v>
      </c>
      <c r="S277" s="2">
        <v>43400.836192129631</v>
      </c>
      <c r="T277" s="2">
        <v>43400.840925925928</v>
      </c>
      <c r="U277" s="2">
        <v>43400.838692129626</v>
      </c>
      <c r="W277" s="2">
        <f t="shared" si="68"/>
        <v>43400.828668981485</v>
      </c>
      <c r="X277" s="34">
        <f t="shared" si="69"/>
        <v>4.4097222271375358E-3</v>
      </c>
      <c r="Y277" s="34">
        <f t="shared" si="70"/>
        <v>8.8194444542750716E-3</v>
      </c>
      <c r="Z277" s="31"/>
      <c r="AA277" s="31">
        <f t="shared" si="71"/>
        <v>0</v>
      </c>
      <c r="AB277" s="31">
        <f t="shared" si="72"/>
        <v>5.6365740674664266E-3</v>
      </c>
      <c r="AC277" s="31"/>
      <c r="AD277" s="31"/>
      <c r="AE277" s="71">
        <f t="shared" si="73"/>
        <v>43400.828472222223</v>
      </c>
      <c r="AF277" s="71">
        <f t="shared" si="74"/>
        <v>43400.838194444441</v>
      </c>
      <c r="AG277" s="26" t="str">
        <f t="shared" si="75"/>
        <v>43400.828472222243400.8381944444</v>
      </c>
      <c r="AH277" s="26" t="e">
        <f>VLOOKUP(AG277,simple_survey!$M$841:$N$1083,2,FALSE)</f>
        <v>#N/A</v>
      </c>
    </row>
    <row r="278" spans="1:34" s="7" customFormat="1" x14ac:dyDescent="0.4">
      <c r="A278" s="16" t="str">
        <f t="shared" ref="A278:A284" si="76">IF(V278&gt;0, "★", "-")</f>
        <v>★</v>
      </c>
      <c r="B278" s="16" t="str">
        <f t="shared" ref="B278:B284" si="77">IF(K278&gt;0, "☆", "-")</f>
        <v>☆</v>
      </c>
      <c r="C278" s="3">
        <v>19</v>
      </c>
      <c r="D278" s="2">
        <v>43400.779548611114</v>
      </c>
      <c r="E278" s="3">
        <v>7128</v>
      </c>
      <c r="F278" s="3" t="s">
        <v>94</v>
      </c>
      <c r="G278" s="3">
        <v>0</v>
      </c>
      <c r="H278" s="3">
        <v>943</v>
      </c>
      <c r="I278" s="3">
        <v>2</v>
      </c>
      <c r="J278" s="3">
        <v>1</v>
      </c>
      <c r="K278" s="2">
        <v>43400.780185185184</v>
      </c>
      <c r="L278" s="3"/>
      <c r="M278" s="3"/>
      <c r="N278" s="3" t="s">
        <v>53</v>
      </c>
      <c r="O278" s="3" t="s">
        <v>54</v>
      </c>
      <c r="P278" s="3" t="s">
        <v>27</v>
      </c>
      <c r="Q278" s="3" t="s">
        <v>28</v>
      </c>
      <c r="R278" s="2">
        <v>43400.80023148148</v>
      </c>
      <c r="S278" s="3"/>
      <c r="T278" s="2">
        <v>43400.804872685185</v>
      </c>
      <c r="U278" s="3"/>
      <c r="V278" s="2">
        <v>43400.80023148148</v>
      </c>
      <c r="W278" s="2">
        <f t="shared" ref="W278:W284" si="78">IF(V278&gt;0,V278,D278)</f>
        <v>43400.80023148148</v>
      </c>
      <c r="X278" s="34">
        <f t="shared" ref="X278:X284" si="79">M278-L278</f>
        <v>0</v>
      </c>
      <c r="Y278" s="34">
        <f t="shared" ref="Y278:Y284" si="80">X278*J278</f>
        <v>0</v>
      </c>
      <c r="Z278" s="31"/>
      <c r="AA278" s="31">
        <f t="shared" ref="AA278:AA284" si="81">IF(IF(A278="☆",K278-R278,L278-R278)&lt;0,0,IF(A278="☆",K278-R278,L278-R278))</f>
        <v>0</v>
      </c>
      <c r="AB278" s="31">
        <f t="shared" ref="AB278:AB284" si="82">IF(IF(B278="☆",(IF(K278&gt;R278,K278-W278,R278-W278)),L278-W278)&lt;0,0,IF(B278="☆",(IF(K278&gt;R278,K278-W278,R278-W278)),L278-W278))</f>
        <v>0</v>
      </c>
      <c r="AC278" s="31"/>
      <c r="AD278" s="31"/>
      <c r="AE278" s="71">
        <f t="shared" si="73"/>
        <v>43400.779166666667</v>
      </c>
      <c r="AF278" s="71">
        <f t="shared" si="74"/>
        <v>0</v>
      </c>
      <c r="AG278" s="26" t="str">
        <f t="shared" si="75"/>
        <v>43400.77916666670</v>
      </c>
      <c r="AH278" s="26" t="e">
        <f>VLOOKUP(AG278,simple_survey!$M$841:$N$1083,2,FALSE)</f>
        <v>#N/A</v>
      </c>
    </row>
    <row r="279" spans="1:34" s="7" customFormat="1" hidden="1" x14ac:dyDescent="0.4">
      <c r="A279" s="16" t="str">
        <f t="shared" si="76"/>
        <v>-</v>
      </c>
      <c r="B279" s="16" t="str">
        <f t="shared" si="77"/>
        <v>☆</v>
      </c>
      <c r="C279" s="3">
        <v>19</v>
      </c>
      <c r="D279" s="2">
        <v>43400.795034722221</v>
      </c>
      <c r="E279" s="3">
        <v>7137</v>
      </c>
      <c r="F279" s="3" t="s">
        <v>33</v>
      </c>
      <c r="G279" s="3">
        <v>1340</v>
      </c>
      <c r="H279" s="3">
        <v>1240</v>
      </c>
      <c r="I279" s="3">
        <v>3</v>
      </c>
      <c r="J279" s="3">
        <v>1</v>
      </c>
      <c r="K279" s="2">
        <v>43400.798715277779</v>
      </c>
      <c r="L279" s="3"/>
      <c r="M279" s="3"/>
      <c r="N279" s="3" t="s">
        <v>45</v>
      </c>
      <c r="O279" s="3" t="s">
        <v>92</v>
      </c>
      <c r="P279" s="3" t="s">
        <v>37</v>
      </c>
      <c r="Q279" s="3" t="s">
        <v>38</v>
      </c>
      <c r="R279" s="2">
        <v>43400.800185185188</v>
      </c>
      <c r="S279" s="3"/>
      <c r="T279" s="2">
        <v>43400.810983796298</v>
      </c>
      <c r="U279" s="3"/>
      <c r="V279" s="3"/>
      <c r="W279" s="2">
        <f t="shared" si="78"/>
        <v>43400.795034722221</v>
      </c>
      <c r="X279" s="34">
        <f t="shared" si="79"/>
        <v>0</v>
      </c>
      <c r="Y279" s="34">
        <f t="shared" si="80"/>
        <v>0</v>
      </c>
      <c r="Z279" s="31"/>
      <c r="AA279" s="31">
        <f t="shared" si="81"/>
        <v>0</v>
      </c>
      <c r="AB279" s="31">
        <f t="shared" si="82"/>
        <v>5.1504629664123058E-3</v>
      </c>
      <c r="AC279" s="31"/>
      <c r="AD279" s="31"/>
      <c r="AE279" s="71">
        <f t="shared" si="73"/>
        <v>43400.794444444444</v>
      </c>
      <c r="AF279" s="71">
        <f t="shared" si="74"/>
        <v>0</v>
      </c>
      <c r="AG279" s="26" t="str">
        <f t="shared" si="75"/>
        <v>43400.79444444440</v>
      </c>
      <c r="AH279" s="26" t="e">
        <f>VLOOKUP(AG279,simple_survey!$M$841:$N$1083,2,FALSE)</f>
        <v>#N/A</v>
      </c>
    </row>
    <row r="280" spans="1:34" s="7" customFormat="1" hidden="1" x14ac:dyDescent="0.4">
      <c r="A280" s="16" t="str">
        <f t="shared" si="76"/>
        <v>-</v>
      </c>
      <c r="B280" s="16" t="str">
        <f t="shared" si="77"/>
        <v>☆</v>
      </c>
      <c r="C280" s="3">
        <v>19</v>
      </c>
      <c r="D280" s="2">
        <v>43400.797094907408</v>
      </c>
      <c r="E280" s="3">
        <v>7140</v>
      </c>
      <c r="F280" s="3" t="s">
        <v>33</v>
      </c>
      <c r="G280" s="3">
        <v>4216</v>
      </c>
      <c r="H280" s="3">
        <v>892</v>
      </c>
      <c r="I280" s="3">
        <v>1</v>
      </c>
      <c r="J280" s="3">
        <v>1</v>
      </c>
      <c r="K280" s="2">
        <v>43400.798645833333</v>
      </c>
      <c r="L280" s="3"/>
      <c r="M280" s="3"/>
      <c r="N280" s="3" t="s">
        <v>63</v>
      </c>
      <c r="O280" s="3" t="s">
        <v>64</v>
      </c>
      <c r="P280" s="3" t="s">
        <v>37</v>
      </c>
      <c r="Q280" s="3" t="s">
        <v>38</v>
      </c>
      <c r="R280" s="2">
        <v>43400.799201388887</v>
      </c>
      <c r="S280" s="3"/>
      <c r="T280" s="2">
        <v>43400.804710648146</v>
      </c>
      <c r="U280" s="3"/>
      <c r="V280" s="3"/>
      <c r="W280" s="2">
        <f t="shared" si="78"/>
        <v>43400.797094907408</v>
      </c>
      <c r="X280" s="34">
        <f t="shared" si="79"/>
        <v>0</v>
      </c>
      <c r="Y280" s="34">
        <f t="shared" si="80"/>
        <v>0</v>
      </c>
      <c r="Z280" s="31"/>
      <c r="AA280" s="31">
        <f t="shared" si="81"/>
        <v>0</v>
      </c>
      <c r="AB280" s="31">
        <f t="shared" si="82"/>
        <v>2.1064814791316167E-3</v>
      </c>
      <c r="AC280" s="31"/>
      <c r="AD280" s="31"/>
      <c r="AE280" s="71">
        <f t="shared" si="73"/>
        <v>43400.796527777777</v>
      </c>
      <c r="AF280" s="71">
        <f t="shared" si="74"/>
        <v>0</v>
      </c>
      <c r="AG280" s="26" t="str">
        <f t="shared" si="75"/>
        <v>43400.79652777780</v>
      </c>
      <c r="AH280" s="26" t="e">
        <f>VLOOKUP(AG280,simple_survey!$M$841:$N$1083,2,FALSE)</f>
        <v>#N/A</v>
      </c>
    </row>
    <row r="281" spans="1:34" s="7" customFormat="1" hidden="1" x14ac:dyDescent="0.4">
      <c r="A281" s="16" t="str">
        <f t="shared" si="76"/>
        <v>-</v>
      </c>
      <c r="B281" s="16" t="str">
        <f t="shared" si="77"/>
        <v>☆</v>
      </c>
      <c r="C281" s="3">
        <v>19</v>
      </c>
      <c r="D281" s="2">
        <v>43400.799791666665</v>
      </c>
      <c r="E281" s="3">
        <v>7142</v>
      </c>
      <c r="F281" s="3" t="s">
        <v>94</v>
      </c>
      <c r="G281" s="3">
        <v>0</v>
      </c>
      <c r="H281" s="3">
        <v>779</v>
      </c>
      <c r="I281" s="3">
        <v>3</v>
      </c>
      <c r="J281" s="3">
        <v>1</v>
      </c>
      <c r="K281" s="2">
        <v>43400.804722222223</v>
      </c>
      <c r="L281" s="3"/>
      <c r="M281" s="3"/>
      <c r="N281" s="3" t="s">
        <v>55</v>
      </c>
      <c r="O281" s="3" t="s">
        <v>56</v>
      </c>
      <c r="P281" s="3" t="s">
        <v>34</v>
      </c>
      <c r="Q281" s="3" t="s">
        <v>35</v>
      </c>
      <c r="R281" s="2">
        <v>43400.804375</v>
      </c>
      <c r="S281" s="3"/>
      <c r="T281" s="2">
        <v>43400.820763888885</v>
      </c>
      <c r="U281" s="3"/>
      <c r="V281" s="3"/>
      <c r="W281" s="2">
        <f t="shared" si="78"/>
        <v>43400.799791666665</v>
      </c>
      <c r="X281" s="34">
        <f t="shared" si="79"/>
        <v>0</v>
      </c>
      <c r="Y281" s="34">
        <f t="shared" si="80"/>
        <v>0</v>
      </c>
      <c r="Z281" s="31"/>
      <c r="AA281" s="31">
        <f t="shared" si="81"/>
        <v>0</v>
      </c>
      <c r="AB281" s="31">
        <f t="shared" si="82"/>
        <v>4.9305555585306138E-3</v>
      </c>
      <c r="AC281" s="31"/>
      <c r="AD281" s="31"/>
      <c r="AE281" s="71">
        <f t="shared" si="73"/>
        <v>43400.799305555556</v>
      </c>
      <c r="AF281" s="71">
        <f t="shared" si="74"/>
        <v>0</v>
      </c>
      <c r="AG281" s="26" t="str">
        <f t="shared" si="75"/>
        <v>43400.79930555560</v>
      </c>
      <c r="AH281" s="26" t="e">
        <f>VLOOKUP(AG281,simple_survey!$M$841:$N$1083,2,FALSE)</f>
        <v>#N/A</v>
      </c>
    </row>
    <row r="282" spans="1:34" s="7" customFormat="1" hidden="1" x14ac:dyDescent="0.4">
      <c r="A282" s="16" t="str">
        <f t="shared" si="76"/>
        <v>-</v>
      </c>
      <c r="B282" s="16" t="str">
        <f t="shared" si="77"/>
        <v>☆</v>
      </c>
      <c r="C282" s="3">
        <v>19</v>
      </c>
      <c r="D282" s="2">
        <v>43400.807175925926</v>
      </c>
      <c r="E282" s="3">
        <v>7147</v>
      </c>
      <c r="F282" s="3" t="s">
        <v>33</v>
      </c>
      <c r="G282" s="3">
        <v>4202</v>
      </c>
      <c r="H282" s="3">
        <v>1131</v>
      </c>
      <c r="I282" s="3">
        <v>6</v>
      </c>
      <c r="J282" s="3">
        <v>2</v>
      </c>
      <c r="K282" s="2">
        <v>43400.807870370372</v>
      </c>
      <c r="L282" s="3"/>
      <c r="M282" s="3"/>
      <c r="N282" s="3" t="s">
        <v>27</v>
      </c>
      <c r="O282" s="3" t="s">
        <v>28</v>
      </c>
      <c r="P282" s="3" t="s">
        <v>59</v>
      </c>
      <c r="Q282" s="3" t="s">
        <v>60</v>
      </c>
      <c r="R282" s="2">
        <v>43400.811967592592</v>
      </c>
      <c r="S282" s="3"/>
      <c r="T282" s="2">
        <v>43400.818483796298</v>
      </c>
      <c r="U282" s="3"/>
      <c r="V282" s="3"/>
      <c r="W282" s="2">
        <f t="shared" si="78"/>
        <v>43400.807175925926</v>
      </c>
      <c r="X282" s="34">
        <f t="shared" si="79"/>
        <v>0</v>
      </c>
      <c r="Y282" s="34">
        <f t="shared" si="80"/>
        <v>0</v>
      </c>
      <c r="Z282" s="31"/>
      <c r="AA282" s="31">
        <f t="shared" si="81"/>
        <v>0</v>
      </c>
      <c r="AB282" s="31">
        <f t="shared" si="82"/>
        <v>4.7916666662786156E-3</v>
      </c>
      <c r="AC282" s="31"/>
      <c r="AD282" s="31"/>
      <c r="AE282" s="71">
        <f t="shared" si="73"/>
        <v>43400.806944444441</v>
      </c>
      <c r="AF282" s="71">
        <f t="shared" si="74"/>
        <v>0</v>
      </c>
      <c r="AG282" s="26" t="str">
        <f t="shared" si="75"/>
        <v>43400.80694444440</v>
      </c>
      <c r="AH282" s="26" t="e">
        <f>VLOOKUP(AG282,simple_survey!$M$841:$N$1083,2,FALSE)</f>
        <v>#N/A</v>
      </c>
    </row>
    <row r="283" spans="1:34" s="7" customFormat="1" hidden="1" x14ac:dyDescent="0.4">
      <c r="A283" s="16" t="str">
        <f t="shared" si="76"/>
        <v>-</v>
      </c>
      <c r="B283" s="16" t="str">
        <f t="shared" si="77"/>
        <v>☆</v>
      </c>
      <c r="C283" s="3">
        <v>19</v>
      </c>
      <c r="D283" s="2">
        <v>43400.813506944447</v>
      </c>
      <c r="E283" s="3">
        <v>7149</v>
      </c>
      <c r="F283" s="3" t="s">
        <v>33</v>
      </c>
      <c r="G283" s="3">
        <v>4051</v>
      </c>
      <c r="H283" s="3">
        <v>766</v>
      </c>
      <c r="I283" s="3">
        <v>3</v>
      </c>
      <c r="J283" s="3">
        <v>2</v>
      </c>
      <c r="K283" s="2">
        <v>43400.814386574071</v>
      </c>
      <c r="L283" s="3"/>
      <c r="M283" s="3"/>
      <c r="N283" s="3" t="s">
        <v>41</v>
      </c>
      <c r="O283" s="3" t="s">
        <v>42</v>
      </c>
      <c r="P283" s="3" t="s">
        <v>19</v>
      </c>
      <c r="Q283" s="3" t="s">
        <v>20</v>
      </c>
      <c r="R283" s="2">
        <v>43400.815532407411</v>
      </c>
      <c r="S283" s="3"/>
      <c r="T283" s="2">
        <v>43400.823125000003</v>
      </c>
      <c r="U283" s="3"/>
      <c r="V283" s="3"/>
      <c r="W283" s="2">
        <f t="shared" si="78"/>
        <v>43400.813506944447</v>
      </c>
      <c r="X283" s="34">
        <f t="shared" si="79"/>
        <v>0</v>
      </c>
      <c r="Y283" s="34">
        <f t="shared" si="80"/>
        <v>0</v>
      </c>
      <c r="Z283" s="31"/>
      <c r="AA283" s="31">
        <f t="shared" si="81"/>
        <v>0</v>
      </c>
      <c r="AB283" s="31">
        <f t="shared" si="82"/>
        <v>2.0254629635019228E-3</v>
      </c>
      <c r="AC283" s="31"/>
      <c r="AD283" s="31"/>
      <c r="AE283" s="71">
        <f t="shared" si="73"/>
        <v>43400.813194444447</v>
      </c>
      <c r="AF283" s="71">
        <f t="shared" si="74"/>
        <v>0</v>
      </c>
      <c r="AG283" s="26" t="str">
        <f t="shared" si="75"/>
        <v>43400.81319444440</v>
      </c>
      <c r="AH283" s="26" t="e">
        <f>VLOOKUP(AG283,simple_survey!$M$841:$N$1083,2,FALSE)</f>
        <v>#N/A</v>
      </c>
    </row>
    <row r="284" spans="1:34" s="12" customFormat="1" hidden="1" x14ac:dyDescent="0.4">
      <c r="A284" s="17" t="str">
        <f t="shared" si="76"/>
        <v>-</v>
      </c>
      <c r="B284" s="17" t="str">
        <f t="shared" si="77"/>
        <v>☆</v>
      </c>
      <c r="C284" s="5">
        <v>19</v>
      </c>
      <c r="D284" s="4">
        <v>43400.816574074073</v>
      </c>
      <c r="E284" s="5">
        <v>7152</v>
      </c>
      <c r="F284" s="5" t="s">
        <v>33</v>
      </c>
      <c r="G284" s="5">
        <v>2512</v>
      </c>
      <c r="H284" s="5">
        <v>304</v>
      </c>
      <c r="I284" s="5">
        <v>6</v>
      </c>
      <c r="J284" s="5">
        <v>1</v>
      </c>
      <c r="K284" s="4">
        <v>43400.816736111112</v>
      </c>
      <c r="L284" s="5"/>
      <c r="M284" s="5"/>
      <c r="N284" s="5" t="s">
        <v>31</v>
      </c>
      <c r="O284" s="5" t="s">
        <v>32</v>
      </c>
      <c r="P284" s="5" t="s">
        <v>34</v>
      </c>
      <c r="Q284" s="5" t="s">
        <v>35</v>
      </c>
      <c r="R284" s="4">
        <v>43400.817974537036</v>
      </c>
      <c r="S284" s="5"/>
      <c r="T284" s="4">
        <v>43400.825497685182</v>
      </c>
      <c r="U284" s="5"/>
      <c r="V284" s="5"/>
      <c r="W284" s="4">
        <f t="shared" si="78"/>
        <v>43400.816574074073</v>
      </c>
      <c r="X284" s="35">
        <f t="shared" si="79"/>
        <v>0</v>
      </c>
      <c r="Y284" s="35">
        <f t="shared" si="80"/>
        <v>0</v>
      </c>
      <c r="Z284" s="32"/>
      <c r="AA284" s="32">
        <f t="shared" si="81"/>
        <v>0</v>
      </c>
      <c r="AB284" s="32">
        <f t="shared" si="82"/>
        <v>1.4004629629198462E-3</v>
      </c>
      <c r="AC284" s="32"/>
      <c r="AD284" s="32"/>
      <c r="AE284" s="71">
        <f t="shared" si="73"/>
        <v>43400.815972222219</v>
      </c>
      <c r="AF284" s="71">
        <f t="shared" si="74"/>
        <v>0</v>
      </c>
      <c r="AG284" s="26" t="str">
        <f t="shared" si="75"/>
        <v>43400.81597222220</v>
      </c>
      <c r="AH284" s="26" t="e">
        <f>VLOOKUP(AG284,simple_survey!$M$841:$N$1083,2,FALSE)</f>
        <v>#N/A</v>
      </c>
    </row>
    <row r="285" spans="1:34" s="3" customFormat="1" x14ac:dyDescent="0.4">
      <c r="A285" s="38" t="str">
        <f t="shared" si="67"/>
        <v>★</v>
      </c>
      <c r="B285" s="38" t="str">
        <f t="shared" si="66"/>
        <v>-</v>
      </c>
      <c r="C285">
        <v>20</v>
      </c>
      <c r="D285" s="1">
        <v>43400.834606481483</v>
      </c>
      <c r="E285">
        <v>7158</v>
      </c>
      <c r="F285" t="s">
        <v>33</v>
      </c>
      <c r="G285">
        <v>1727</v>
      </c>
      <c r="H285">
        <v>618</v>
      </c>
      <c r="I285">
        <v>3</v>
      </c>
      <c r="J285">
        <v>1</v>
      </c>
      <c r="K285"/>
      <c r="L285" s="1">
        <v>43400.849270833336</v>
      </c>
      <c r="M285" s="1">
        <v>43400.870208333334</v>
      </c>
      <c r="N285" t="s">
        <v>70</v>
      </c>
      <c r="O285" t="s">
        <v>71</v>
      </c>
      <c r="P285" t="s">
        <v>63</v>
      </c>
      <c r="Q285" t="s">
        <v>64</v>
      </c>
      <c r="R285" s="1">
        <v>43400.855428240742</v>
      </c>
      <c r="S285" s="1">
        <v>43400.855428240742</v>
      </c>
      <c r="T285" s="1">
        <v>43400.8671412037</v>
      </c>
      <c r="U285" s="1">
        <v>43400.876828703702</v>
      </c>
      <c r="V285" s="1">
        <v>43400.855428240742</v>
      </c>
      <c r="W285" s="1">
        <f t="shared" si="68"/>
        <v>43400.855428240742</v>
      </c>
      <c r="X285" s="39">
        <f t="shared" si="69"/>
        <v>2.0937499997671694E-2</v>
      </c>
      <c r="Y285" s="39">
        <f t="shared" si="70"/>
        <v>2.0937499997671694E-2</v>
      </c>
      <c r="Z285" s="6">
        <f>SUM(Y285:Y305)</f>
        <v>0.20619212964083999</v>
      </c>
      <c r="AA285" s="6">
        <f t="shared" si="71"/>
        <v>0</v>
      </c>
      <c r="AB285" s="6">
        <f t="shared" si="72"/>
        <v>0</v>
      </c>
      <c r="AC285" s="6">
        <f>AVERAGE(AB285:AB305)</f>
        <v>2.7904541448584667E-3</v>
      </c>
      <c r="AD285" s="6">
        <f>MEDIAN(AB285:AB305)</f>
        <v>2.3148148175096139E-3</v>
      </c>
      <c r="AE285" s="71">
        <f t="shared" si="73"/>
        <v>43400.834027777775</v>
      </c>
      <c r="AF285" s="71">
        <f t="shared" si="74"/>
        <v>43400.870138888888</v>
      </c>
      <c r="AG285" s="26" t="str">
        <f t="shared" si="75"/>
        <v>43400.834027777843400.8701388889</v>
      </c>
      <c r="AH285" s="26" t="e">
        <f>VLOOKUP(AG285,simple_survey!$M$841:$N$1083,2,FALSE)</f>
        <v>#N/A</v>
      </c>
    </row>
    <row r="286" spans="1:34" s="3" customFormat="1" hidden="1" x14ac:dyDescent="0.4">
      <c r="A286" s="38" t="str">
        <f t="shared" si="67"/>
        <v>-</v>
      </c>
      <c r="B286" s="38" t="str">
        <f t="shared" si="66"/>
        <v>-</v>
      </c>
      <c r="C286">
        <v>20</v>
      </c>
      <c r="D286" s="1">
        <v>43400.835520833331</v>
      </c>
      <c r="E286">
        <v>7159</v>
      </c>
      <c r="F286" t="s">
        <v>33</v>
      </c>
      <c r="G286">
        <v>3410</v>
      </c>
      <c r="H286">
        <v>975</v>
      </c>
      <c r="I286">
        <v>2</v>
      </c>
      <c r="J286">
        <v>2</v>
      </c>
      <c r="K286"/>
      <c r="L286" s="1">
        <v>43400.837418981479</v>
      </c>
      <c r="M286" s="1">
        <v>43400.845150462963</v>
      </c>
      <c r="N286" t="s">
        <v>25</v>
      </c>
      <c r="O286" t="s">
        <v>26</v>
      </c>
      <c r="P286" t="s">
        <v>63</v>
      </c>
      <c r="Q286" t="s">
        <v>64</v>
      </c>
      <c r="R286" s="1">
        <v>43400.839039351849</v>
      </c>
      <c r="S286" s="1">
        <v>43400.839039351849</v>
      </c>
      <c r="T286" s="1">
        <v>43400.846354166664</v>
      </c>
      <c r="U286" s="1">
        <v>43400.846354166664</v>
      </c>
      <c r="V286"/>
      <c r="W286" s="1">
        <f t="shared" si="68"/>
        <v>43400.835520833331</v>
      </c>
      <c r="X286" s="39">
        <f t="shared" si="69"/>
        <v>7.7314814843703061E-3</v>
      </c>
      <c r="Y286" s="39">
        <f t="shared" si="70"/>
        <v>1.5462962968740612E-2</v>
      </c>
      <c r="Z286" s="6"/>
      <c r="AA286" s="6">
        <f t="shared" si="71"/>
        <v>0</v>
      </c>
      <c r="AB286" s="6">
        <f t="shared" si="72"/>
        <v>1.898148148029577E-3</v>
      </c>
      <c r="AC286" s="6"/>
      <c r="AD286" s="6"/>
      <c r="AE286" s="71">
        <f t="shared" si="73"/>
        <v>43400.835416666669</v>
      </c>
      <c r="AF286" s="71">
        <f t="shared" si="74"/>
        <v>43400.845138888886</v>
      </c>
      <c r="AG286" s="26" t="str">
        <f t="shared" si="75"/>
        <v>43400.835416666743400.8451388889</v>
      </c>
      <c r="AH286" s="26" t="e">
        <f>VLOOKUP(AG286,simple_survey!$M$841:$N$1083,2,FALSE)</f>
        <v>#N/A</v>
      </c>
    </row>
    <row r="287" spans="1:34" s="3" customFormat="1" hidden="1" x14ac:dyDescent="0.4">
      <c r="A287" s="38" t="str">
        <f t="shared" si="67"/>
        <v>-</v>
      </c>
      <c r="B287" s="38" t="str">
        <f t="shared" si="66"/>
        <v>-</v>
      </c>
      <c r="C287">
        <v>20</v>
      </c>
      <c r="D287" s="1">
        <v>43400.835856481484</v>
      </c>
      <c r="E287">
        <v>7160</v>
      </c>
      <c r="F287" t="s">
        <v>67</v>
      </c>
      <c r="G287">
        <v>2700</v>
      </c>
      <c r="H287">
        <v>540</v>
      </c>
      <c r="I287">
        <v>1</v>
      </c>
      <c r="J287">
        <v>1</v>
      </c>
      <c r="K287"/>
      <c r="L287" s="1">
        <v>43400.840937499997</v>
      </c>
      <c r="M287" s="1">
        <v>43400.847615740742</v>
      </c>
      <c r="N287" t="s">
        <v>21</v>
      </c>
      <c r="O287" t="s">
        <v>22</v>
      </c>
      <c r="P287" t="s">
        <v>19</v>
      </c>
      <c r="Q287" t="s">
        <v>20</v>
      </c>
      <c r="R287" s="1">
        <v>43400.842245370368</v>
      </c>
      <c r="S287" s="1">
        <v>43400.842245370368</v>
      </c>
      <c r="T287" s="1">
        <v>43400.851504629631</v>
      </c>
      <c r="U287" s="1">
        <v>43400.851504629631</v>
      </c>
      <c r="V287"/>
      <c r="W287" s="1">
        <f t="shared" si="68"/>
        <v>43400.835856481484</v>
      </c>
      <c r="X287" s="39">
        <f t="shared" si="69"/>
        <v>6.6782407448044978E-3</v>
      </c>
      <c r="Y287" s="39">
        <f t="shared" si="70"/>
        <v>6.6782407448044978E-3</v>
      </c>
      <c r="Z287" s="6"/>
      <c r="AA287" s="6">
        <f t="shared" si="71"/>
        <v>0</v>
      </c>
      <c r="AB287" s="6">
        <f t="shared" si="72"/>
        <v>5.0810185130103491E-3</v>
      </c>
      <c r="AC287" s="6"/>
      <c r="AD287" s="6"/>
      <c r="AE287" s="71">
        <f t="shared" si="73"/>
        <v>43400.835416666669</v>
      </c>
      <c r="AF287" s="71">
        <f t="shared" si="74"/>
        <v>43400.847222222219</v>
      </c>
      <c r="AG287" s="26" t="str">
        <f t="shared" si="75"/>
        <v>43400.835416666743400.8472222222</v>
      </c>
      <c r="AH287" s="26" t="e">
        <f>VLOOKUP(AG287,simple_survey!$M$841:$N$1083,2,FALSE)</f>
        <v>#N/A</v>
      </c>
    </row>
    <row r="288" spans="1:34" s="3" customFormat="1" hidden="1" x14ac:dyDescent="0.4">
      <c r="A288" s="38" t="str">
        <f t="shared" si="67"/>
        <v>-</v>
      </c>
      <c r="B288" s="38" t="str">
        <f t="shared" si="66"/>
        <v>-</v>
      </c>
      <c r="C288">
        <v>20</v>
      </c>
      <c r="D288" s="1">
        <v>43400.837465277778</v>
      </c>
      <c r="E288">
        <v>7161</v>
      </c>
      <c r="F288" t="s">
        <v>18</v>
      </c>
      <c r="G288">
        <v>4169</v>
      </c>
      <c r="H288">
        <v>1185</v>
      </c>
      <c r="I288">
        <v>7</v>
      </c>
      <c r="J288">
        <v>3</v>
      </c>
      <c r="K288"/>
      <c r="L288" s="1">
        <v>43400.838391203702</v>
      </c>
      <c r="M288" s="1">
        <v>43400.844594907408</v>
      </c>
      <c r="N288" t="s">
        <v>34</v>
      </c>
      <c r="O288" t="s">
        <v>35</v>
      </c>
      <c r="P288" t="s">
        <v>25</v>
      </c>
      <c r="Q288" t="s">
        <v>26</v>
      </c>
      <c r="R288" s="1">
        <v>43400.838506944441</v>
      </c>
      <c r="S288" s="1">
        <v>43400.838506944441</v>
      </c>
      <c r="T288" s="1">
        <v>43400.847395833334</v>
      </c>
      <c r="U288" s="1">
        <v>43400.847395833334</v>
      </c>
      <c r="V288"/>
      <c r="W288" s="1">
        <f t="shared" si="68"/>
        <v>43400.837465277778</v>
      </c>
      <c r="X288" s="39">
        <f t="shared" si="69"/>
        <v>6.2037037059781142E-3</v>
      </c>
      <c r="Y288" s="39">
        <f t="shared" si="70"/>
        <v>1.8611111117934342E-2</v>
      </c>
      <c r="Z288" s="6"/>
      <c r="AA288" s="6">
        <f t="shared" si="71"/>
        <v>0</v>
      </c>
      <c r="AB288" s="6">
        <f t="shared" si="72"/>
        <v>9.2592592409346253E-4</v>
      </c>
      <c r="AC288" s="6"/>
      <c r="AD288" s="6"/>
      <c r="AE288" s="71">
        <f t="shared" si="73"/>
        <v>43400.836805555555</v>
      </c>
      <c r="AF288" s="71">
        <f t="shared" si="74"/>
        <v>43400.844444444447</v>
      </c>
      <c r="AG288" s="26" t="str">
        <f t="shared" si="75"/>
        <v>43400.836805555643400.8444444444</v>
      </c>
      <c r="AH288" s="26" t="e">
        <f>VLOOKUP(AG288,simple_survey!$M$841:$N$1083,2,FALSE)</f>
        <v>#N/A</v>
      </c>
    </row>
    <row r="289" spans="1:34" s="3" customFormat="1" hidden="1" x14ac:dyDescent="0.4">
      <c r="A289" s="38" t="str">
        <f>IF(V289&gt;0, "★", "-")</f>
        <v>-</v>
      </c>
      <c r="B289" s="38" t="str">
        <f>IF(K289&gt;0, "☆", "-")</f>
        <v>-</v>
      </c>
      <c r="C289">
        <v>20</v>
      </c>
      <c r="D289" s="1">
        <v>43400.837962962964</v>
      </c>
      <c r="E289">
        <v>7162</v>
      </c>
      <c r="F289" t="s">
        <v>33</v>
      </c>
      <c r="G289">
        <v>1340</v>
      </c>
      <c r="H289">
        <v>814</v>
      </c>
      <c r="I289">
        <v>2</v>
      </c>
      <c r="J289">
        <v>1</v>
      </c>
      <c r="K289"/>
      <c r="L289" s="1">
        <v>43400.840613425928</v>
      </c>
      <c r="M289" s="1">
        <v>43400.845069444447</v>
      </c>
      <c r="N289" t="s">
        <v>37</v>
      </c>
      <c r="O289" t="s">
        <v>38</v>
      </c>
      <c r="P289" t="s">
        <v>63</v>
      </c>
      <c r="Q289" t="s">
        <v>64</v>
      </c>
      <c r="R289" s="1">
        <v>43400.843935185185</v>
      </c>
      <c r="S289" s="1">
        <v>43400.843935185185</v>
      </c>
      <c r="T289" s="1">
        <v>43400.848993055559</v>
      </c>
      <c r="U289" s="1">
        <v>43400.848993055559</v>
      </c>
      <c r="V289"/>
      <c r="W289" s="1">
        <f t="shared" si="68"/>
        <v>43400.837962962964</v>
      </c>
      <c r="X289" s="39">
        <f t="shared" si="69"/>
        <v>4.4560185197042301E-3</v>
      </c>
      <c r="Y289" s="39">
        <f t="shared" si="70"/>
        <v>4.4560185197042301E-3</v>
      </c>
      <c r="Z289" s="6"/>
      <c r="AA289" s="6">
        <f t="shared" si="71"/>
        <v>0</v>
      </c>
      <c r="AB289" s="6">
        <f t="shared" si="72"/>
        <v>2.6504629640839994E-3</v>
      </c>
      <c r="AC289" s="6"/>
      <c r="AD289" s="6"/>
      <c r="AE289" s="71">
        <f t="shared" si="73"/>
        <v>43400.837500000001</v>
      </c>
      <c r="AF289" s="71">
        <f t="shared" si="74"/>
        <v>43400.844444444447</v>
      </c>
      <c r="AG289" s="26" t="str">
        <f t="shared" si="75"/>
        <v>43400.837543400.8444444444</v>
      </c>
      <c r="AH289" s="26" t="str">
        <f>VLOOKUP(AG289,simple_survey!$M$841:$N$1083,2,FALSE)</f>
        <v>肯定的</v>
      </c>
    </row>
    <row r="290" spans="1:34" s="3" customFormat="1" x14ac:dyDescent="0.4">
      <c r="A290" s="38" t="str">
        <f>IF(V290&gt;0, "★", "-")</f>
        <v>★</v>
      </c>
      <c r="B290" s="38" t="str">
        <f>IF(K290&gt;0, "☆", "-")</f>
        <v>-</v>
      </c>
      <c r="C290">
        <v>20</v>
      </c>
      <c r="D290" s="1">
        <v>43400.843090277776</v>
      </c>
      <c r="E290">
        <v>7163</v>
      </c>
      <c r="F290" t="s">
        <v>93</v>
      </c>
      <c r="G290">
        <v>0</v>
      </c>
      <c r="H290">
        <v>543</v>
      </c>
      <c r="I290">
        <v>3</v>
      </c>
      <c r="J290">
        <v>1</v>
      </c>
      <c r="K290"/>
      <c r="L290" s="1">
        <v>43400.860509259262</v>
      </c>
      <c r="M290" s="1">
        <v>43400.864374999997</v>
      </c>
      <c r="N290" t="s">
        <v>53</v>
      </c>
      <c r="O290" t="s">
        <v>54</v>
      </c>
      <c r="P290" t="s">
        <v>27</v>
      </c>
      <c r="Q290" t="s">
        <v>28</v>
      </c>
      <c r="R290" s="1">
        <v>43400.863749999997</v>
      </c>
      <c r="S290" s="1">
        <v>43400.863749999997</v>
      </c>
      <c r="T290" s="1">
        <v>43400.868391203701</v>
      </c>
      <c r="U290" s="1">
        <v>43400.868391203701</v>
      </c>
      <c r="V290" s="1">
        <v>43400.863749999997</v>
      </c>
      <c r="W290" s="1">
        <f t="shared" si="68"/>
        <v>43400.863749999997</v>
      </c>
      <c r="X290" s="39">
        <f t="shared" si="69"/>
        <v>3.8657407349091955E-3</v>
      </c>
      <c r="Y290" s="39">
        <f t="shared" si="70"/>
        <v>3.8657407349091955E-3</v>
      </c>
      <c r="Z290" s="6"/>
      <c r="AA290" s="6">
        <f t="shared" si="71"/>
        <v>0</v>
      </c>
      <c r="AB290" s="6">
        <f t="shared" si="72"/>
        <v>0</v>
      </c>
      <c r="AC290" s="6"/>
      <c r="AD290" s="6"/>
      <c r="AE290" s="71">
        <f t="shared" si="73"/>
        <v>43400.843055555553</v>
      </c>
      <c r="AF290" s="71">
        <f t="shared" si="74"/>
        <v>43400.863888888889</v>
      </c>
      <c r="AG290" s="26" t="str">
        <f t="shared" si="75"/>
        <v>43400.843055555643400.8638888889</v>
      </c>
      <c r="AH290" s="26" t="e">
        <f>VLOOKUP(AG290,simple_survey!$M$841:$N$1083,2,FALSE)</f>
        <v>#N/A</v>
      </c>
    </row>
    <row r="291" spans="1:34" s="3" customFormat="1" hidden="1" x14ac:dyDescent="0.4">
      <c r="A291" s="38" t="str">
        <f>IF(V291&gt;0, "★", "-")</f>
        <v>-</v>
      </c>
      <c r="B291" s="38" t="str">
        <f>IF(K291&gt;0, "☆", "-")</f>
        <v>-</v>
      </c>
      <c r="C291">
        <v>20</v>
      </c>
      <c r="D291" s="1">
        <v>43400.843159722222</v>
      </c>
      <c r="E291">
        <v>7164</v>
      </c>
      <c r="F291" t="s">
        <v>33</v>
      </c>
      <c r="G291">
        <v>4136</v>
      </c>
      <c r="H291">
        <v>899</v>
      </c>
      <c r="I291">
        <v>9</v>
      </c>
      <c r="J291">
        <v>2</v>
      </c>
      <c r="K291"/>
      <c r="L291" s="1">
        <v>43400.844259259262</v>
      </c>
      <c r="M291" s="1">
        <v>43400.852094907408</v>
      </c>
      <c r="N291" t="s">
        <v>45</v>
      </c>
      <c r="O291" t="s">
        <v>92</v>
      </c>
      <c r="P291" t="s">
        <v>23</v>
      </c>
      <c r="Q291" t="s">
        <v>24</v>
      </c>
      <c r="R291" s="1">
        <v>43400.844953703701</v>
      </c>
      <c r="S291" s="1">
        <v>43400.844953703701</v>
      </c>
      <c r="T291" s="1">
        <v>43400.856805555559</v>
      </c>
      <c r="U291" s="1">
        <v>43400.856805555559</v>
      </c>
      <c r="V291"/>
      <c r="W291" s="1">
        <f t="shared" si="68"/>
        <v>43400.843159722222</v>
      </c>
      <c r="X291" s="39">
        <f t="shared" si="69"/>
        <v>7.8356481462833472E-3</v>
      </c>
      <c r="Y291" s="39">
        <f t="shared" si="70"/>
        <v>1.5671296292566694E-2</v>
      </c>
      <c r="Z291" s="6"/>
      <c r="AA291" s="6">
        <f t="shared" si="71"/>
        <v>0</v>
      </c>
      <c r="AB291" s="6">
        <f t="shared" si="72"/>
        <v>1.0995370394084603E-3</v>
      </c>
      <c r="AC291" s="6"/>
      <c r="AD291" s="6"/>
      <c r="AE291" s="71">
        <f t="shared" si="73"/>
        <v>43400.843055555553</v>
      </c>
      <c r="AF291" s="71">
        <f t="shared" si="74"/>
        <v>43400.852083333331</v>
      </c>
      <c r="AG291" s="26" t="str">
        <f t="shared" si="75"/>
        <v>43400.843055555643400.8520833333</v>
      </c>
      <c r="AH291" s="26" t="e">
        <f>VLOOKUP(AG291,simple_survey!$M$841:$N$1083,2,FALSE)</f>
        <v>#N/A</v>
      </c>
    </row>
    <row r="292" spans="1:34" s="3" customFormat="1" hidden="1" x14ac:dyDescent="0.4">
      <c r="A292" s="38" t="str">
        <f t="shared" ref="A292:A305" si="83">IF(V292&gt;0, "★", "-")</f>
        <v>-</v>
      </c>
      <c r="B292" s="38" t="str">
        <f t="shared" ref="B292:B305" si="84">IF(K292&gt;0, "☆", "-")</f>
        <v>-</v>
      </c>
      <c r="C292">
        <v>20</v>
      </c>
      <c r="D292" s="1">
        <v>43400.844201388885</v>
      </c>
      <c r="E292">
        <v>7165</v>
      </c>
      <c r="F292" t="s">
        <v>18</v>
      </c>
      <c r="G292">
        <v>1358</v>
      </c>
      <c r="H292">
        <v>666</v>
      </c>
      <c r="I292">
        <v>5</v>
      </c>
      <c r="J292">
        <v>2</v>
      </c>
      <c r="K292"/>
      <c r="L292" s="1">
        <v>43400.846516203703</v>
      </c>
      <c r="M292" s="1">
        <v>43400.850486111114</v>
      </c>
      <c r="N292" t="s">
        <v>31</v>
      </c>
      <c r="O292" t="s">
        <v>32</v>
      </c>
      <c r="P292" t="s">
        <v>19</v>
      </c>
      <c r="Q292" t="s">
        <v>20</v>
      </c>
      <c r="R292" s="1">
        <v>43400.846377314818</v>
      </c>
      <c r="S292" s="1">
        <v>43400.846377314818</v>
      </c>
      <c r="T292" s="1">
        <v>43400.853854166664</v>
      </c>
      <c r="U292" s="1">
        <v>43400.853854166664</v>
      </c>
      <c r="V292"/>
      <c r="W292" s="1">
        <f t="shared" si="68"/>
        <v>43400.844201388885</v>
      </c>
      <c r="X292" s="39">
        <f t="shared" si="69"/>
        <v>3.9699074113741517E-3</v>
      </c>
      <c r="Y292" s="39">
        <f t="shared" si="70"/>
        <v>7.9398148227483034E-3</v>
      </c>
      <c r="Z292" s="6"/>
      <c r="AA292" s="6">
        <f t="shared" si="71"/>
        <v>1.3888888497604057E-4</v>
      </c>
      <c r="AB292" s="6">
        <f t="shared" si="72"/>
        <v>2.3148148175096139E-3</v>
      </c>
      <c r="AC292" s="6"/>
      <c r="AD292" s="6"/>
      <c r="AE292" s="71">
        <f t="shared" si="73"/>
        <v>43400.84375</v>
      </c>
      <c r="AF292" s="71">
        <f t="shared" si="74"/>
        <v>43400.85</v>
      </c>
      <c r="AG292" s="26" t="str">
        <f t="shared" si="75"/>
        <v>43400.8437543400.85</v>
      </c>
      <c r="AH292" s="26" t="e">
        <f>VLOOKUP(AG292,simple_survey!$M$841:$N$1083,2,FALSE)</f>
        <v>#N/A</v>
      </c>
    </row>
    <row r="293" spans="1:34" s="3" customFormat="1" hidden="1" x14ac:dyDescent="0.4">
      <c r="A293" s="38" t="str">
        <f t="shared" si="83"/>
        <v>-</v>
      </c>
      <c r="B293" s="38" t="str">
        <f t="shared" si="84"/>
        <v>-</v>
      </c>
      <c r="C293">
        <v>20</v>
      </c>
      <c r="D293" s="1">
        <v>43400.849247685182</v>
      </c>
      <c r="E293">
        <v>7166</v>
      </c>
      <c r="F293" t="s">
        <v>33</v>
      </c>
      <c r="G293">
        <v>2632</v>
      </c>
      <c r="H293">
        <v>733</v>
      </c>
      <c r="I293">
        <v>6</v>
      </c>
      <c r="J293">
        <v>1</v>
      </c>
      <c r="K293"/>
      <c r="L293" s="1">
        <v>43400.857488425929</v>
      </c>
      <c r="M293" s="1">
        <v>43400.865613425929</v>
      </c>
      <c r="N293" t="s">
        <v>39</v>
      </c>
      <c r="O293" t="s">
        <v>40</v>
      </c>
      <c r="P293" t="s">
        <v>27</v>
      </c>
      <c r="Q293" t="s">
        <v>28</v>
      </c>
      <c r="R293" s="1">
        <v>43400.85261574074</v>
      </c>
      <c r="S293" s="1">
        <v>43400.856388888889</v>
      </c>
      <c r="T293" s="1">
        <v>43400.858680555553</v>
      </c>
      <c r="U293" s="1">
        <v>43400.863981481481</v>
      </c>
      <c r="V293"/>
      <c r="W293" s="1">
        <f t="shared" si="68"/>
        <v>43400.849247685182</v>
      </c>
      <c r="X293" s="39">
        <f t="shared" si="69"/>
        <v>8.1250000002910383E-3</v>
      </c>
      <c r="Y293" s="39">
        <f t="shared" si="70"/>
        <v>8.1250000002910383E-3</v>
      </c>
      <c r="Z293" s="6"/>
      <c r="AA293" s="6">
        <f t="shared" si="71"/>
        <v>4.8726851891842671E-3</v>
      </c>
      <c r="AB293" s="6">
        <f t="shared" si="72"/>
        <v>8.2407407462596893E-3</v>
      </c>
      <c r="AC293" s="6"/>
      <c r="AD293" s="6"/>
      <c r="AE293" s="71">
        <f t="shared" si="73"/>
        <v>43400.848611111112</v>
      </c>
      <c r="AF293" s="71">
        <f t="shared" si="74"/>
        <v>43400.865277777775</v>
      </c>
      <c r="AG293" s="26" t="str">
        <f t="shared" si="75"/>
        <v>43400.848611111143400.8652777778</v>
      </c>
      <c r="AH293" s="26" t="e">
        <f>VLOOKUP(AG293,simple_survey!$M$841:$N$1083,2,FALSE)</f>
        <v>#N/A</v>
      </c>
    </row>
    <row r="294" spans="1:34" s="3" customFormat="1" hidden="1" x14ac:dyDescent="0.4">
      <c r="A294" s="38" t="str">
        <f t="shared" si="83"/>
        <v>-</v>
      </c>
      <c r="B294" s="38" t="str">
        <f t="shared" si="84"/>
        <v>-</v>
      </c>
      <c r="C294">
        <v>20</v>
      </c>
      <c r="D294" s="1">
        <v>43400.852268518516</v>
      </c>
      <c r="E294">
        <v>7167</v>
      </c>
      <c r="F294" t="s">
        <v>18</v>
      </c>
      <c r="G294">
        <v>2589</v>
      </c>
      <c r="H294">
        <v>884</v>
      </c>
      <c r="I294">
        <v>10</v>
      </c>
      <c r="J294">
        <v>1</v>
      </c>
      <c r="K294"/>
      <c r="L294" s="1">
        <v>43400.856469907405</v>
      </c>
      <c r="M294" s="1">
        <v>43400.863229166665</v>
      </c>
      <c r="N294" t="s">
        <v>27</v>
      </c>
      <c r="O294" t="s">
        <v>28</v>
      </c>
      <c r="P294" t="s">
        <v>63</v>
      </c>
      <c r="Q294" t="s">
        <v>64</v>
      </c>
      <c r="R294" s="1">
        <v>43400.854178240741</v>
      </c>
      <c r="S294" s="1">
        <v>43400.854178240741</v>
      </c>
      <c r="T294" s="1">
        <v>43400.862962962965</v>
      </c>
      <c r="U294" s="1">
        <v>43400.862962962965</v>
      </c>
      <c r="V294"/>
      <c r="W294" s="1">
        <f t="shared" si="68"/>
        <v>43400.852268518516</v>
      </c>
      <c r="X294" s="39">
        <f t="shared" si="69"/>
        <v>6.7592592604341917E-3</v>
      </c>
      <c r="Y294" s="39">
        <f t="shared" si="70"/>
        <v>6.7592592604341917E-3</v>
      </c>
      <c r="Z294" s="6"/>
      <c r="AA294" s="6">
        <f t="shared" si="71"/>
        <v>2.2916666639503092E-3</v>
      </c>
      <c r="AB294" s="6">
        <f t="shared" si="72"/>
        <v>4.2013888887595385E-3</v>
      </c>
      <c r="AC294" s="6"/>
      <c r="AD294" s="6"/>
      <c r="AE294" s="71">
        <f t="shared" si="73"/>
        <v>43400.852083333331</v>
      </c>
      <c r="AF294" s="71">
        <f t="shared" si="74"/>
        <v>43400.863194444442</v>
      </c>
      <c r="AG294" s="26" t="str">
        <f t="shared" si="75"/>
        <v>43400.852083333343400.8631944444</v>
      </c>
      <c r="AH294" s="26" t="e">
        <f>VLOOKUP(AG294,simple_survey!$M$841:$N$1083,2,FALSE)</f>
        <v>#N/A</v>
      </c>
    </row>
    <row r="295" spans="1:34" s="3" customFormat="1" hidden="1" x14ac:dyDescent="0.4">
      <c r="A295" s="38" t="str">
        <f t="shared" si="83"/>
        <v>-</v>
      </c>
      <c r="B295" s="38" t="str">
        <f t="shared" si="84"/>
        <v>-</v>
      </c>
      <c r="C295">
        <v>20</v>
      </c>
      <c r="D295" s="1">
        <v>43400.853483796294</v>
      </c>
      <c r="E295">
        <v>7168</v>
      </c>
      <c r="F295" t="s">
        <v>33</v>
      </c>
      <c r="G295">
        <v>3224</v>
      </c>
      <c r="H295">
        <v>887</v>
      </c>
      <c r="I295">
        <v>6</v>
      </c>
      <c r="J295">
        <v>1</v>
      </c>
      <c r="K295"/>
      <c r="L295" s="1">
        <v>43400.85864583333</v>
      </c>
      <c r="M295" s="1">
        <v>43400.86922453704</v>
      </c>
      <c r="N295" t="s">
        <v>78</v>
      </c>
      <c r="O295" t="s">
        <v>79</v>
      </c>
      <c r="P295" t="s">
        <v>19</v>
      </c>
      <c r="Q295" t="s">
        <v>20</v>
      </c>
      <c r="R295" s="1">
        <v>43400.85738425926</v>
      </c>
      <c r="S295" s="1">
        <v>43400.85738425926</v>
      </c>
      <c r="T295" s="1">
        <v>43400.867731481485</v>
      </c>
      <c r="U295" s="1">
        <v>43400.867731481485</v>
      </c>
      <c r="V295"/>
      <c r="W295" s="1">
        <f t="shared" si="68"/>
        <v>43400.853483796294</v>
      </c>
      <c r="X295" s="39">
        <f t="shared" si="69"/>
        <v>1.057870371005265E-2</v>
      </c>
      <c r="Y295" s="39">
        <f t="shared" si="70"/>
        <v>1.057870371005265E-2</v>
      </c>
      <c r="Z295" s="6"/>
      <c r="AA295" s="6">
        <f t="shared" si="71"/>
        <v>1.261574070667848E-3</v>
      </c>
      <c r="AB295" s="6">
        <f t="shared" si="72"/>
        <v>5.1620370359160006E-3</v>
      </c>
      <c r="AC295" s="6"/>
      <c r="AD295" s="6"/>
      <c r="AE295" s="71">
        <f t="shared" si="73"/>
        <v>43400.853472222225</v>
      </c>
      <c r="AF295" s="71">
        <f t="shared" si="74"/>
        <v>43400.868750000001</v>
      </c>
      <c r="AG295" s="26" t="str">
        <f t="shared" si="75"/>
        <v>43400.853472222243400.86875</v>
      </c>
      <c r="AH295" s="26" t="e">
        <f>VLOOKUP(AG295,simple_survey!$M$841:$N$1083,2,FALSE)</f>
        <v>#N/A</v>
      </c>
    </row>
    <row r="296" spans="1:34" s="3" customFormat="1" hidden="1" x14ac:dyDescent="0.4">
      <c r="A296" s="38" t="str">
        <f t="shared" si="83"/>
        <v>-</v>
      </c>
      <c r="B296" s="38" t="str">
        <f t="shared" si="84"/>
        <v>-</v>
      </c>
      <c r="C296">
        <v>20</v>
      </c>
      <c r="D296" s="1">
        <v>43400.85465277778</v>
      </c>
      <c r="E296">
        <v>7169</v>
      </c>
      <c r="F296" t="s">
        <v>18</v>
      </c>
      <c r="G296">
        <v>2888</v>
      </c>
      <c r="H296">
        <v>1286</v>
      </c>
      <c r="I296">
        <v>3</v>
      </c>
      <c r="J296">
        <v>1</v>
      </c>
      <c r="K296"/>
      <c r="L296" s="1">
        <v>43400.856921296298</v>
      </c>
      <c r="M296" s="1">
        <v>43400.870173611111</v>
      </c>
      <c r="N296" t="s">
        <v>41</v>
      </c>
      <c r="O296" t="s">
        <v>42</v>
      </c>
      <c r="P296" t="s">
        <v>63</v>
      </c>
      <c r="Q296" t="s">
        <v>64</v>
      </c>
      <c r="R296" s="1">
        <v>43400.857152777775</v>
      </c>
      <c r="S296" s="1">
        <v>43400.857152777775</v>
      </c>
      <c r="T296" s="1">
        <v>43400.876828703702</v>
      </c>
      <c r="U296" s="1">
        <v>43400.876828703702</v>
      </c>
      <c r="V296"/>
      <c r="W296" s="1">
        <f t="shared" si="68"/>
        <v>43400.85465277778</v>
      </c>
      <c r="X296" s="39">
        <f t="shared" si="69"/>
        <v>1.3252314813144039E-2</v>
      </c>
      <c r="Y296" s="39">
        <f t="shared" si="70"/>
        <v>1.3252314813144039E-2</v>
      </c>
      <c r="Z296" s="6"/>
      <c r="AA296" s="6">
        <f t="shared" si="71"/>
        <v>0</v>
      </c>
      <c r="AB296" s="6">
        <f t="shared" si="72"/>
        <v>2.268518517666962E-3</v>
      </c>
      <c r="AC296" s="6"/>
      <c r="AD296" s="6"/>
      <c r="AE296" s="71">
        <f t="shared" si="73"/>
        <v>43400.854166666664</v>
      </c>
      <c r="AF296" s="71">
        <f t="shared" si="74"/>
        <v>43400.870138888888</v>
      </c>
      <c r="AG296" s="26" t="str">
        <f t="shared" si="75"/>
        <v>43400.854166666743400.8701388889</v>
      </c>
      <c r="AH296" s="26" t="e">
        <f>VLOOKUP(AG296,simple_survey!$M$841:$N$1083,2,FALSE)</f>
        <v>#N/A</v>
      </c>
    </row>
    <row r="297" spans="1:34" s="3" customFormat="1" hidden="1" x14ac:dyDescent="0.4">
      <c r="A297" s="38" t="str">
        <f t="shared" si="83"/>
        <v>-</v>
      </c>
      <c r="B297" s="38" t="str">
        <f t="shared" si="84"/>
        <v>-</v>
      </c>
      <c r="C297">
        <v>20</v>
      </c>
      <c r="D297" s="1">
        <v>43400.854780092595</v>
      </c>
      <c r="E297">
        <v>7170</v>
      </c>
      <c r="F297" t="s">
        <v>18</v>
      </c>
      <c r="G297">
        <v>2823</v>
      </c>
      <c r="H297">
        <v>729</v>
      </c>
      <c r="I297">
        <v>9</v>
      </c>
      <c r="J297">
        <v>1</v>
      </c>
      <c r="K297"/>
      <c r="L297" s="1">
        <v>43400.860694444447</v>
      </c>
      <c r="M297" s="1">
        <v>43400.867708333331</v>
      </c>
      <c r="N297" t="s">
        <v>21</v>
      </c>
      <c r="O297" t="s">
        <v>22</v>
      </c>
      <c r="P297" t="s">
        <v>37</v>
      </c>
      <c r="Q297" t="s">
        <v>38</v>
      </c>
      <c r="R297" s="1">
        <v>43400.858344907407</v>
      </c>
      <c r="S297" s="1">
        <v>43400.859189814815</v>
      </c>
      <c r="T297" s="1">
        <v>43400.866724537038</v>
      </c>
      <c r="U297" s="1">
        <v>43400.872430555559</v>
      </c>
      <c r="V297"/>
      <c r="W297" s="1">
        <f t="shared" si="68"/>
        <v>43400.854780092595</v>
      </c>
      <c r="X297" s="39">
        <f t="shared" si="69"/>
        <v>7.0138888841029257E-3</v>
      </c>
      <c r="Y297" s="39">
        <f t="shared" si="70"/>
        <v>7.0138888841029257E-3</v>
      </c>
      <c r="Z297" s="6"/>
      <c r="AA297" s="6">
        <f t="shared" si="71"/>
        <v>2.3495370405726135E-3</v>
      </c>
      <c r="AB297" s="6">
        <f t="shared" si="72"/>
        <v>5.914351851970423E-3</v>
      </c>
      <c r="AC297" s="6"/>
      <c r="AD297" s="6"/>
      <c r="AE297" s="71">
        <f t="shared" si="73"/>
        <v>43400.854166666664</v>
      </c>
      <c r="AF297" s="71">
        <f t="shared" si="74"/>
        <v>43400.867361111108</v>
      </c>
      <c r="AG297" s="26" t="str">
        <f t="shared" si="75"/>
        <v>43400.854166666743400.8673611111</v>
      </c>
      <c r="AH297" s="26" t="e">
        <f>VLOOKUP(AG297,simple_survey!$M$841:$N$1083,2,FALSE)</f>
        <v>#N/A</v>
      </c>
    </row>
    <row r="298" spans="1:34" s="3" customFormat="1" hidden="1" x14ac:dyDescent="0.4">
      <c r="A298" s="38" t="str">
        <f t="shared" si="83"/>
        <v>-</v>
      </c>
      <c r="B298" s="38" t="str">
        <f t="shared" si="84"/>
        <v>-</v>
      </c>
      <c r="C298">
        <v>20</v>
      </c>
      <c r="D298" s="1">
        <v>43400.854942129627</v>
      </c>
      <c r="E298">
        <v>7171</v>
      </c>
      <c r="F298" t="s">
        <v>94</v>
      </c>
      <c r="G298">
        <v>0</v>
      </c>
      <c r="H298">
        <v>854</v>
      </c>
      <c r="I298">
        <v>9</v>
      </c>
      <c r="J298">
        <v>2</v>
      </c>
      <c r="K298"/>
      <c r="L298" s="1">
        <v>43400.856724537036</v>
      </c>
      <c r="M298" s="1">
        <v>43400.864004629628</v>
      </c>
      <c r="N298" t="s">
        <v>76</v>
      </c>
      <c r="O298" t="s">
        <v>77</v>
      </c>
      <c r="P298" t="s">
        <v>19</v>
      </c>
      <c r="Q298" t="s">
        <v>20</v>
      </c>
      <c r="R298" s="1">
        <v>43400.856307870374</v>
      </c>
      <c r="S298" s="1">
        <v>43400.856307870374</v>
      </c>
      <c r="T298" s="1">
        <v>43400.866435185184</v>
      </c>
      <c r="U298" s="1">
        <v>43400.866435185184</v>
      </c>
      <c r="V298"/>
      <c r="W298" s="1">
        <f t="shared" si="68"/>
        <v>43400.854942129627</v>
      </c>
      <c r="X298" s="39">
        <f t="shared" si="69"/>
        <v>7.2800925918272696E-3</v>
      </c>
      <c r="Y298" s="39">
        <f t="shared" si="70"/>
        <v>1.4560185183654539E-2</v>
      </c>
      <c r="Z298" s="6"/>
      <c r="AA298" s="6">
        <f t="shared" si="71"/>
        <v>4.1666666220407933E-4</v>
      </c>
      <c r="AB298" s="6">
        <f t="shared" si="72"/>
        <v>1.7824074093368836E-3</v>
      </c>
      <c r="AC298" s="6"/>
      <c r="AD298" s="6"/>
      <c r="AE298" s="71">
        <f t="shared" si="73"/>
        <v>43400.854861111111</v>
      </c>
      <c r="AF298" s="71">
        <f t="shared" si="74"/>
        <v>43400.863888888889</v>
      </c>
      <c r="AG298" s="26" t="str">
        <f t="shared" si="75"/>
        <v>43400.854861111143400.8638888889</v>
      </c>
      <c r="AH298" s="26" t="e">
        <f>VLOOKUP(AG298,simple_survey!$M$841:$N$1083,2,FALSE)</f>
        <v>#N/A</v>
      </c>
    </row>
    <row r="299" spans="1:34" s="3" customFormat="1" hidden="1" x14ac:dyDescent="0.4">
      <c r="A299" s="38" t="str">
        <f t="shared" si="83"/>
        <v>-</v>
      </c>
      <c r="B299" s="38" t="str">
        <f t="shared" si="84"/>
        <v>-</v>
      </c>
      <c r="C299">
        <v>20</v>
      </c>
      <c r="D299" s="1">
        <v>43400.855266203704</v>
      </c>
      <c r="E299">
        <v>7172</v>
      </c>
      <c r="F299" t="s">
        <v>18</v>
      </c>
      <c r="G299">
        <v>3945</v>
      </c>
      <c r="H299">
        <v>944</v>
      </c>
      <c r="I299">
        <v>2</v>
      </c>
      <c r="J299">
        <v>1</v>
      </c>
      <c r="K299"/>
      <c r="L299" s="1">
        <v>43400.859131944446</v>
      </c>
      <c r="M299" s="1">
        <v>43400.866967592592</v>
      </c>
      <c r="N299" t="s">
        <v>48</v>
      </c>
      <c r="O299" t="s">
        <v>49</v>
      </c>
      <c r="P299" t="s">
        <v>63</v>
      </c>
      <c r="Q299" t="s">
        <v>64</v>
      </c>
      <c r="R299" s="1">
        <v>43400.85833333333</v>
      </c>
      <c r="S299" s="1">
        <v>43400.85833333333</v>
      </c>
      <c r="T299" s="1">
        <v>43400.863541666666</v>
      </c>
      <c r="U299" s="1">
        <v>43400.870405092595</v>
      </c>
      <c r="V299"/>
      <c r="W299" s="1">
        <f t="shared" si="68"/>
        <v>43400.855266203704</v>
      </c>
      <c r="X299" s="39">
        <f t="shared" si="69"/>
        <v>7.8356481462833472E-3</v>
      </c>
      <c r="Y299" s="39">
        <f t="shared" si="70"/>
        <v>7.8356481462833472E-3</v>
      </c>
      <c r="Z299" s="6"/>
      <c r="AA299" s="6">
        <f t="shared" si="71"/>
        <v>7.9861111589707434E-4</v>
      </c>
      <c r="AB299" s="6">
        <f t="shared" si="72"/>
        <v>3.8657407421851531E-3</v>
      </c>
      <c r="AC299" s="6"/>
      <c r="AD299" s="6"/>
      <c r="AE299" s="71">
        <f t="shared" si="73"/>
        <v>43400.854861111111</v>
      </c>
      <c r="AF299" s="71">
        <f t="shared" si="74"/>
        <v>43400.866666666669</v>
      </c>
      <c r="AG299" s="26" t="str">
        <f t="shared" si="75"/>
        <v>43400.854861111143400.8666666667</v>
      </c>
      <c r="AH299" s="26" t="e">
        <f>VLOOKUP(AG299,simple_survey!$M$841:$N$1083,2,FALSE)</f>
        <v>#N/A</v>
      </c>
    </row>
    <row r="300" spans="1:34" s="3" customFormat="1" hidden="1" x14ac:dyDescent="0.4">
      <c r="A300" s="38" t="str">
        <f t="shared" si="83"/>
        <v>-</v>
      </c>
      <c r="B300" s="38" t="str">
        <f t="shared" si="84"/>
        <v>-</v>
      </c>
      <c r="C300">
        <v>20</v>
      </c>
      <c r="D300" s="1">
        <v>43400.8594212963</v>
      </c>
      <c r="E300">
        <v>7173</v>
      </c>
      <c r="F300" t="s">
        <v>94</v>
      </c>
      <c r="G300">
        <v>0</v>
      </c>
      <c r="H300">
        <v>1063</v>
      </c>
      <c r="I300">
        <v>2</v>
      </c>
      <c r="J300">
        <v>3</v>
      </c>
      <c r="K300"/>
      <c r="L300" s="1">
        <v>43400.861956018518</v>
      </c>
      <c r="M300" s="1">
        <v>43400.867037037038</v>
      </c>
      <c r="N300" t="s">
        <v>37</v>
      </c>
      <c r="O300" t="s">
        <v>38</v>
      </c>
      <c r="P300" t="s">
        <v>63</v>
      </c>
      <c r="Q300" t="s">
        <v>64</v>
      </c>
      <c r="R300" s="1">
        <v>43400.864652777775</v>
      </c>
      <c r="S300" s="1">
        <v>43400.864652777775</v>
      </c>
      <c r="T300" s="1">
        <v>43400.871446759258</v>
      </c>
      <c r="U300" s="1">
        <v>43400.871446759258</v>
      </c>
      <c r="V300"/>
      <c r="W300" s="1">
        <f t="shared" si="68"/>
        <v>43400.8594212963</v>
      </c>
      <c r="X300" s="39">
        <f t="shared" si="69"/>
        <v>5.0810185202863067E-3</v>
      </c>
      <c r="Y300" s="39">
        <f t="shared" si="70"/>
        <v>1.524305556085892E-2</v>
      </c>
      <c r="Z300" s="6"/>
      <c r="AA300" s="6">
        <f t="shared" si="71"/>
        <v>0</v>
      </c>
      <c r="AB300" s="6">
        <f t="shared" si="72"/>
        <v>2.5347222181153484E-3</v>
      </c>
      <c r="AC300" s="6"/>
      <c r="AD300" s="6"/>
      <c r="AE300" s="71">
        <f t="shared" si="73"/>
        <v>43400.859027777777</v>
      </c>
      <c r="AF300" s="71">
        <f t="shared" si="74"/>
        <v>43400.866666666669</v>
      </c>
      <c r="AG300" s="26" t="str">
        <f t="shared" si="75"/>
        <v>43400.859027777843400.8666666667</v>
      </c>
      <c r="AH300" s="26" t="e">
        <f>VLOOKUP(AG300,simple_survey!$M$841:$N$1083,2,FALSE)</f>
        <v>#N/A</v>
      </c>
    </row>
    <row r="301" spans="1:34" s="3" customFormat="1" hidden="1" x14ac:dyDescent="0.4">
      <c r="A301" s="38" t="str">
        <f t="shared" si="83"/>
        <v>-</v>
      </c>
      <c r="B301" s="38" t="str">
        <f t="shared" si="84"/>
        <v>-</v>
      </c>
      <c r="C301">
        <v>20</v>
      </c>
      <c r="D301" s="1">
        <v>43400.865034722221</v>
      </c>
      <c r="E301">
        <v>7174</v>
      </c>
      <c r="F301" t="s">
        <v>33</v>
      </c>
      <c r="G301">
        <v>4051</v>
      </c>
      <c r="H301">
        <v>1115</v>
      </c>
      <c r="I301">
        <v>4</v>
      </c>
      <c r="J301">
        <v>2</v>
      </c>
      <c r="K301"/>
      <c r="L301" s="1">
        <v>43400.867418981485</v>
      </c>
      <c r="M301" s="1">
        <v>43400.871701388889</v>
      </c>
      <c r="N301" t="s">
        <v>53</v>
      </c>
      <c r="O301" t="s">
        <v>54</v>
      </c>
      <c r="P301" t="s">
        <v>19</v>
      </c>
      <c r="Q301" t="s">
        <v>20</v>
      </c>
      <c r="R301" s="1">
        <v>43400.866678240738</v>
      </c>
      <c r="S301" s="1">
        <v>43400.866678240738</v>
      </c>
      <c r="T301" s="1">
        <v>43400.873703703706</v>
      </c>
      <c r="U301" s="1">
        <v>43400.873703703706</v>
      </c>
      <c r="V301"/>
      <c r="W301" s="1">
        <f t="shared" si="68"/>
        <v>43400.865034722221</v>
      </c>
      <c r="X301" s="39">
        <f t="shared" si="69"/>
        <v>4.2824074043892324E-3</v>
      </c>
      <c r="Y301" s="39">
        <f t="shared" si="70"/>
        <v>8.5648148087784648E-3</v>
      </c>
      <c r="Z301" s="6"/>
      <c r="AA301" s="6">
        <f t="shared" si="71"/>
        <v>7.4074074655072764E-4</v>
      </c>
      <c r="AB301" s="6">
        <f t="shared" si="72"/>
        <v>2.384259263635613E-3</v>
      </c>
      <c r="AC301" s="6"/>
      <c r="AD301" s="6"/>
      <c r="AE301" s="71">
        <f t="shared" si="73"/>
        <v>43400.864583333336</v>
      </c>
      <c r="AF301" s="71">
        <f t="shared" si="74"/>
        <v>43400.871527777781</v>
      </c>
      <c r="AG301" s="26" t="str">
        <f t="shared" si="75"/>
        <v>43400.864583333343400.8715277778</v>
      </c>
      <c r="AH301" s="26" t="str">
        <f>VLOOKUP(AG301,simple_survey!$M$841:$N$1083,2,FALSE)</f>
        <v>肯定的</v>
      </c>
    </row>
    <row r="302" spans="1:34" s="3" customFormat="1" hidden="1" x14ac:dyDescent="0.4">
      <c r="A302" s="38" t="str">
        <f t="shared" si="83"/>
        <v>-</v>
      </c>
      <c r="B302" s="38" t="str">
        <f t="shared" si="84"/>
        <v>-</v>
      </c>
      <c r="C302">
        <v>20</v>
      </c>
      <c r="D302" s="1">
        <v>43400.866747685184</v>
      </c>
      <c r="E302">
        <v>7175</v>
      </c>
      <c r="F302" t="s">
        <v>33</v>
      </c>
      <c r="G302">
        <v>4216</v>
      </c>
      <c r="H302">
        <v>397</v>
      </c>
      <c r="I302">
        <v>9</v>
      </c>
      <c r="J302">
        <v>1</v>
      </c>
      <c r="K302"/>
      <c r="L302" s="1">
        <v>43400.868703703702</v>
      </c>
      <c r="M302" s="1">
        <v>43400.87296296296</v>
      </c>
      <c r="N302" t="s">
        <v>37</v>
      </c>
      <c r="O302" t="s">
        <v>38</v>
      </c>
      <c r="P302" t="s">
        <v>63</v>
      </c>
      <c r="Q302" t="s">
        <v>64</v>
      </c>
      <c r="R302" s="1">
        <v>43400.870844907404</v>
      </c>
      <c r="S302" s="1">
        <v>43400.870844907404</v>
      </c>
      <c r="T302" s="1">
        <v>43400.875902777778</v>
      </c>
      <c r="U302" s="1">
        <v>43400.876597222225</v>
      </c>
      <c r="V302"/>
      <c r="W302" s="1">
        <f t="shared" si="68"/>
        <v>43400.866747685184</v>
      </c>
      <c r="X302" s="39">
        <f t="shared" si="69"/>
        <v>4.2592592581058852E-3</v>
      </c>
      <c r="Y302" s="39">
        <f t="shared" si="70"/>
        <v>4.2592592581058852E-3</v>
      </c>
      <c r="Z302" s="6"/>
      <c r="AA302" s="6">
        <f t="shared" si="71"/>
        <v>0</v>
      </c>
      <c r="AB302" s="6">
        <f t="shared" si="72"/>
        <v>1.9560185173759237E-3</v>
      </c>
      <c r="AC302" s="6"/>
      <c r="AD302" s="6"/>
      <c r="AE302" s="71">
        <f t="shared" si="73"/>
        <v>43400.866666666669</v>
      </c>
      <c r="AF302" s="71">
        <f t="shared" si="74"/>
        <v>43400.872916666667</v>
      </c>
      <c r="AG302" s="26" t="str">
        <f t="shared" si="75"/>
        <v>43400.866666666743400.8729166667</v>
      </c>
      <c r="AH302" s="26" t="e">
        <f>VLOOKUP(AG302,simple_survey!$M$841:$N$1083,2,FALSE)</f>
        <v>#N/A</v>
      </c>
    </row>
    <row r="303" spans="1:34" s="3" customFormat="1" hidden="1" x14ac:dyDescent="0.4">
      <c r="A303" s="38" t="str">
        <f t="shared" si="83"/>
        <v>-</v>
      </c>
      <c r="B303" s="38" t="str">
        <f t="shared" si="84"/>
        <v>-</v>
      </c>
      <c r="C303">
        <v>20</v>
      </c>
      <c r="D303" s="1">
        <v>43400.867592592593</v>
      </c>
      <c r="E303">
        <v>7176</v>
      </c>
      <c r="F303" t="s">
        <v>33</v>
      </c>
      <c r="G303">
        <v>4191</v>
      </c>
      <c r="H303">
        <v>907</v>
      </c>
      <c r="I303">
        <v>9</v>
      </c>
      <c r="J303">
        <v>1</v>
      </c>
      <c r="K303"/>
      <c r="L303" s="1">
        <v>43400.868773148148</v>
      </c>
      <c r="M303" s="1">
        <v>43400.872870370367</v>
      </c>
      <c r="N303" t="s">
        <v>37</v>
      </c>
      <c r="O303" t="s">
        <v>38</v>
      </c>
      <c r="P303" t="s">
        <v>63</v>
      </c>
      <c r="Q303" t="s">
        <v>64</v>
      </c>
      <c r="R303" s="1">
        <v>43400.871192129627</v>
      </c>
      <c r="S303" s="1">
        <v>43400.871192129627</v>
      </c>
      <c r="T303" s="1">
        <v>43400.876250000001</v>
      </c>
      <c r="U303" s="1">
        <v>43400.876250000001</v>
      </c>
      <c r="V303"/>
      <c r="W303" s="1">
        <f t="shared" si="68"/>
        <v>43400.867592592593</v>
      </c>
      <c r="X303" s="39">
        <f t="shared" si="69"/>
        <v>4.0972222195705399E-3</v>
      </c>
      <c r="Y303" s="39">
        <f t="shared" si="70"/>
        <v>4.0972222195705399E-3</v>
      </c>
      <c r="Z303" s="6"/>
      <c r="AA303" s="6">
        <f t="shared" si="71"/>
        <v>0</v>
      </c>
      <c r="AB303" s="6">
        <f t="shared" si="72"/>
        <v>1.1805555550381541E-3</v>
      </c>
      <c r="AC303" s="6"/>
      <c r="AD303" s="6"/>
      <c r="AE303" s="71">
        <f t="shared" si="73"/>
        <v>43400.867361111108</v>
      </c>
      <c r="AF303" s="71">
        <f t="shared" si="74"/>
        <v>43400.87222222222</v>
      </c>
      <c r="AG303" s="26" t="str">
        <f t="shared" si="75"/>
        <v>43400.867361111143400.8722222222</v>
      </c>
      <c r="AH303" s="26" t="e">
        <f>VLOOKUP(AG303,simple_survey!$M$841:$N$1083,2,FALSE)</f>
        <v>#N/A</v>
      </c>
    </row>
    <row r="304" spans="1:34" s="3" customFormat="1" hidden="1" x14ac:dyDescent="0.4">
      <c r="A304" s="38" t="str">
        <f t="shared" si="83"/>
        <v>-</v>
      </c>
      <c r="B304" s="38" t="str">
        <f t="shared" si="84"/>
        <v>-</v>
      </c>
      <c r="C304">
        <v>20</v>
      </c>
      <c r="D304" s="1">
        <v>43400.869780092595</v>
      </c>
      <c r="E304">
        <v>7177</v>
      </c>
      <c r="F304" t="s">
        <v>93</v>
      </c>
      <c r="G304">
        <v>0</v>
      </c>
      <c r="H304">
        <v>989</v>
      </c>
      <c r="I304">
        <v>1</v>
      </c>
      <c r="J304">
        <v>2</v>
      </c>
      <c r="K304"/>
      <c r="L304" s="1">
        <v>43400.873055555552</v>
      </c>
      <c r="M304" s="1">
        <v>43400.876898148148</v>
      </c>
      <c r="N304" t="s">
        <v>46</v>
      </c>
      <c r="O304" t="s">
        <v>47</v>
      </c>
      <c r="P304" t="s">
        <v>19</v>
      </c>
      <c r="Q304" t="s">
        <v>20</v>
      </c>
      <c r="R304" s="1">
        <v>43400.873101851852</v>
      </c>
      <c r="S304" s="1">
        <v>43400.873101851852</v>
      </c>
      <c r="T304" s="1">
        <v>43400.879861111112</v>
      </c>
      <c r="U304" s="1">
        <v>43400.879861111112</v>
      </c>
      <c r="V304"/>
      <c r="W304" s="1">
        <f t="shared" si="68"/>
        <v>43400.869780092595</v>
      </c>
      <c r="X304" s="39">
        <f t="shared" si="69"/>
        <v>3.8425925959018059E-3</v>
      </c>
      <c r="Y304" s="39">
        <f t="shared" si="70"/>
        <v>7.6851851918036118E-3</v>
      </c>
      <c r="Z304" s="6"/>
      <c r="AA304" s="6">
        <f t="shared" si="71"/>
        <v>0</v>
      </c>
      <c r="AB304" s="6">
        <f t="shared" si="72"/>
        <v>3.2754629573901184E-3</v>
      </c>
      <c r="AC304" s="6"/>
      <c r="AD304" s="6"/>
      <c r="AE304" s="71">
        <f t="shared" si="73"/>
        <v>43400.869444444441</v>
      </c>
      <c r="AF304" s="71">
        <f t="shared" si="74"/>
        <v>43400.876388888886</v>
      </c>
      <c r="AG304" s="26" t="str">
        <f t="shared" si="75"/>
        <v>43400.869444444443400.8763888889</v>
      </c>
      <c r="AH304" s="26" t="e">
        <f>VLOOKUP(AG304,simple_survey!$M$841:$N$1083,2,FALSE)</f>
        <v>#N/A</v>
      </c>
    </row>
    <row r="305" spans="1:37" s="3" customFormat="1" hidden="1" x14ac:dyDescent="0.4">
      <c r="A305" s="38" t="str">
        <f t="shared" si="83"/>
        <v>-</v>
      </c>
      <c r="B305" s="38" t="str">
        <f t="shared" si="84"/>
        <v>-</v>
      </c>
      <c r="C305">
        <v>20</v>
      </c>
      <c r="D305" s="1">
        <v>43400.874085648145</v>
      </c>
      <c r="E305">
        <v>7178</v>
      </c>
      <c r="F305" t="s">
        <v>18</v>
      </c>
      <c r="G305">
        <v>3839</v>
      </c>
      <c r="H305">
        <v>1258</v>
      </c>
      <c r="I305">
        <v>8</v>
      </c>
      <c r="J305">
        <v>1</v>
      </c>
      <c r="K305"/>
      <c r="L305" s="1">
        <v>43400.875949074078</v>
      </c>
      <c r="M305" s="1">
        <v>43400.880543981482</v>
      </c>
      <c r="N305" t="s">
        <v>21</v>
      </c>
      <c r="O305" t="s">
        <v>22</v>
      </c>
      <c r="P305" t="s">
        <v>72</v>
      </c>
      <c r="Q305" t="s">
        <v>73</v>
      </c>
      <c r="R305" s="1">
        <v>43400.875902777778</v>
      </c>
      <c r="S305" s="1">
        <v>43400.875902777778</v>
      </c>
      <c r="T305" s="1">
        <v>43400.881736111114</v>
      </c>
      <c r="U305" s="1">
        <v>43400.881736111114</v>
      </c>
      <c r="V305"/>
      <c r="W305" s="1">
        <f t="shared" si="68"/>
        <v>43400.874085648145</v>
      </c>
      <c r="X305" s="39">
        <f t="shared" si="69"/>
        <v>4.5949074046802707E-3</v>
      </c>
      <c r="Y305" s="39">
        <f t="shared" si="70"/>
        <v>4.5949074046802707E-3</v>
      </c>
      <c r="Z305" s="6"/>
      <c r="AA305" s="6">
        <f t="shared" si="71"/>
        <v>4.6296299842651933E-5</v>
      </c>
      <c r="AB305" s="6">
        <f t="shared" si="72"/>
        <v>1.8634259322425351E-3</v>
      </c>
      <c r="AC305" s="6"/>
      <c r="AD305" s="6"/>
      <c r="AE305" s="71">
        <f t="shared" si="73"/>
        <v>43400.873611111114</v>
      </c>
      <c r="AF305" s="71">
        <f t="shared" si="74"/>
        <v>43400.879861111112</v>
      </c>
      <c r="AG305" s="26" t="str">
        <f t="shared" si="75"/>
        <v>43400.873611111143400.8798611111</v>
      </c>
      <c r="AH305" s="26" t="str">
        <f>VLOOKUP(AG305,simple_survey!$M$841:$N$1083,2,FALSE)</f>
        <v>肯定的</v>
      </c>
    </row>
    <row r="306" spans="1:37" ht="19.5" thickBot="1" x14ac:dyDescent="0.45"/>
    <row r="307" spans="1:37" ht="19.5" thickBot="1" x14ac:dyDescent="0.45">
      <c r="A307">
        <f>SUBTOTAL(3,$A$2:$A$305)</f>
        <v>30</v>
      </c>
      <c r="B307" s="38"/>
      <c r="G307">
        <f>SUMPRODUCT(1/COUNTIF(G2:G305,G2:G305))-1</f>
        <v>96.000000000000128</v>
      </c>
      <c r="K307">
        <f>SUBTOTAL(3,$K$2:$K$305)</f>
        <v>5</v>
      </c>
      <c r="AB307" s="75">
        <f>SUBTOTAL(3, AB2:AB305)</f>
        <v>30</v>
      </c>
      <c r="AH307" s="72">
        <f>SUBTOTAL(3,AH2:AH305)</f>
        <v>30</v>
      </c>
      <c r="AI307" s="72">
        <f>SUBTOTAL(3,AI16:AI305)</f>
        <v>0</v>
      </c>
      <c r="AJ307" s="72">
        <f>SUBTOTAL(3,AJ16:AJ305)</f>
        <v>1</v>
      </c>
      <c r="AK307" s="72">
        <f>SUBTOTAL(3,AK16:AK305)</f>
        <v>0</v>
      </c>
    </row>
    <row r="308" spans="1:37" x14ac:dyDescent="0.4">
      <c r="AB308">
        <f>SUBTOTAL(3,K2:K305)</f>
        <v>5</v>
      </c>
    </row>
  </sheetData>
  <autoFilter ref="A1:AL305">
    <filterColumn colId="0">
      <filters>
        <filter val="★"/>
      </filters>
    </filterColumn>
  </autoFilter>
  <phoneticPr fontId="18"/>
  <conditionalFormatting sqref="A2:AD305">
    <cfRule type="expression" dxfId="17" priority="5">
      <formula>$B2="☆"</formula>
    </cfRule>
  </conditionalFormatting>
  <conditionalFormatting sqref="A292:C305">
    <cfRule type="expression" dxfId="16" priority="4">
      <formula>$B292="☆"</formula>
    </cfRule>
  </conditionalFormatting>
  <conditionalFormatting sqref="AE2:AH305">
    <cfRule type="expression" dxfId="15" priority="3">
      <formula>$B2="☆"</formula>
    </cfRule>
  </conditionalFormatting>
  <conditionalFormatting sqref="AB307">
    <cfRule type="expression" dxfId="14" priority="1">
      <formula>$B307="☆"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348"/>
  <sheetViews>
    <sheetView zoomScale="80" zoomScaleNormal="80" workbookViewId="0">
      <pane ySplit="1" topLeftCell="A2" activePane="bottomLeft" state="frozen"/>
      <selection activeCell="O1" sqref="O1"/>
      <selection pane="bottomLeft" activeCell="A2" sqref="A2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2" max="32" width="18.625" bestFit="1" customWidth="1"/>
  </cols>
  <sheetData>
    <row r="1" spans="1:33" x14ac:dyDescent="0.4">
      <c r="A1" s="27"/>
      <c r="B1" s="2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/>
    </row>
    <row r="2" spans="1:33" s="23" customFormat="1" x14ac:dyDescent="0.4">
      <c r="A2" s="20" t="str">
        <f t="shared" ref="A2:A10" si="0">IF(V2&gt;0, "★", "-")</f>
        <v>-</v>
      </c>
      <c r="B2" s="20" t="str">
        <f t="shared" ref="B2:B10" si="1">IF(K2&gt;0, "☆", "-")</f>
        <v>-</v>
      </c>
      <c r="C2" s="23">
        <v>10</v>
      </c>
      <c r="D2" s="22"/>
      <c r="E2" s="21"/>
      <c r="F2" s="21"/>
      <c r="G2" s="21"/>
      <c r="H2" s="21"/>
      <c r="I2" s="21"/>
      <c r="J2" s="21"/>
      <c r="K2" s="21"/>
      <c r="L2" s="22"/>
      <c r="M2" s="22"/>
      <c r="N2" s="21"/>
      <c r="O2" s="21"/>
      <c r="P2" s="21"/>
      <c r="Q2" s="21"/>
      <c r="R2" s="22"/>
      <c r="S2" s="22"/>
      <c r="T2" s="22"/>
      <c r="U2" s="22"/>
      <c r="V2" s="22"/>
      <c r="W2" s="24"/>
      <c r="X2" s="25"/>
      <c r="Y2" s="25"/>
      <c r="Z2" s="26"/>
      <c r="AA2" s="26"/>
      <c r="AB2" s="26"/>
      <c r="AC2" s="26"/>
      <c r="AD2" s="26"/>
      <c r="AF2" s="24">
        <v>43394.416666666664</v>
      </c>
      <c r="AG2" s="23" t="s">
        <v>98</v>
      </c>
    </row>
    <row r="3" spans="1:33" s="7" customFormat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/>
      <c r="E3" s="3"/>
      <c r="F3" s="3"/>
      <c r="G3" s="3"/>
      <c r="H3" s="3"/>
      <c r="I3" s="3"/>
      <c r="J3" s="3"/>
      <c r="K3" s="3"/>
      <c r="L3" s="2"/>
      <c r="M3" s="2"/>
      <c r="N3" s="3"/>
      <c r="O3" s="3"/>
      <c r="P3" s="3"/>
      <c r="Q3" s="3"/>
      <c r="R3" s="2"/>
      <c r="S3" s="2"/>
      <c r="T3" s="2"/>
      <c r="U3" s="2"/>
      <c r="V3" s="3"/>
      <c r="W3" s="8"/>
      <c r="X3" s="9"/>
      <c r="Y3" s="9"/>
      <c r="Z3" s="10"/>
      <c r="AA3" s="10"/>
      <c r="AB3" s="10"/>
      <c r="AC3" s="10"/>
      <c r="AD3" s="10"/>
    </row>
    <row r="4" spans="1:33" s="7" customFormat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/>
      <c r="E4" s="3"/>
      <c r="F4" s="3"/>
      <c r="G4" s="3"/>
      <c r="H4" s="3"/>
      <c r="I4" s="3"/>
      <c r="J4" s="3"/>
      <c r="K4" s="3"/>
      <c r="L4" s="2"/>
      <c r="M4" s="2"/>
      <c r="N4" s="3"/>
      <c r="O4" s="3"/>
      <c r="P4" s="3"/>
      <c r="Q4" s="3"/>
      <c r="R4" s="2"/>
      <c r="S4" s="2"/>
      <c r="T4" s="2"/>
      <c r="U4" s="2"/>
      <c r="V4" s="3"/>
      <c r="W4" s="8"/>
      <c r="X4" s="9"/>
      <c r="Y4" s="9"/>
      <c r="Z4" s="10"/>
      <c r="AA4" s="10"/>
      <c r="AB4" s="10"/>
      <c r="AC4" s="10"/>
      <c r="AD4" s="10"/>
    </row>
    <row r="5" spans="1:33" s="7" customFormat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/>
      <c r="E5" s="3"/>
      <c r="F5" s="3"/>
      <c r="G5" s="3"/>
      <c r="H5" s="3"/>
      <c r="I5" s="3"/>
      <c r="J5" s="3"/>
      <c r="K5" s="3"/>
      <c r="L5" s="2"/>
      <c r="M5" s="2"/>
      <c r="N5" s="3"/>
      <c r="O5" s="3"/>
      <c r="P5" s="3"/>
      <c r="Q5" s="3"/>
      <c r="R5" s="2"/>
      <c r="S5" s="2"/>
      <c r="T5" s="2"/>
      <c r="U5" s="2"/>
      <c r="V5" s="3"/>
      <c r="W5" s="8"/>
      <c r="X5" s="9"/>
      <c r="Y5" s="9"/>
      <c r="Z5" s="10"/>
      <c r="AA5" s="10"/>
      <c r="AB5" s="10"/>
      <c r="AC5" s="10"/>
      <c r="AD5" s="10"/>
    </row>
    <row r="6" spans="1:33" s="7" customFormat="1" hidden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43394.417928240742</v>
      </c>
      <c r="E6" s="3">
        <v>5119</v>
      </c>
      <c r="F6" s="3" t="s">
        <v>94</v>
      </c>
      <c r="G6" s="3">
        <v>0</v>
      </c>
      <c r="H6" s="3">
        <v>918</v>
      </c>
      <c r="I6" s="3">
        <v>1</v>
      </c>
      <c r="J6" s="3">
        <v>2</v>
      </c>
      <c r="K6" s="3"/>
      <c r="L6" s="2">
        <v>43394.422430555554</v>
      </c>
      <c r="M6" s="2">
        <v>43394.432152777779</v>
      </c>
      <c r="N6" s="3" t="s">
        <v>65</v>
      </c>
      <c r="O6" s="3" t="s">
        <v>66</v>
      </c>
      <c r="P6" s="3" t="s">
        <v>55</v>
      </c>
      <c r="Q6" s="3" t="s">
        <v>56</v>
      </c>
      <c r="R6" s="2">
        <v>43394.421261574076</v>
      </c>
      <c r="S6" s="2">
        <v>43394.421261574076</v>
      </c>
      <c r="T6" s="2">
        <v>43394.435752314814</v>
      </c>
      <c r="U6" s="2">
        <v>43394.435752314814</v>
      </c>
      <c r="V6" s="3"/>
      <c r="W6" s="8">
        <f t="shared" ref="W6:W58" si="2">IF(V6&gt;0,V6,D6)</f>
        <v>43394.417928240742</v>
      </c>
      <c r="X6" s="9">
        <f t="shared" ref="X6:X58" si="3">M6-L6</f>
        <v>9.7222222248092294E-3</v>
      </c>
      <c r="Y6" s="9">
        <f t="shared" ref="Y6:Y58" si="4">X6*J6</f>
        <v>1.9444444449618459E-2</v>
      </c>
      <c r="Z6" s="29"/>
      <c r="AA6" s="29">
        <f t="shared" ref="AA6:AA58" si="5">IF(IF(A6="☆",K6-R6,L6-R6)&lt;0,0,IF(A6="☆",K6-R6,L6-R6))</f>
        <v>1.1689814782585017E-3</v>
      </c>
      <c r="AB6" s="10">
        <f t="shared" ref="AB6:AB58" si="6">IF(IF(B6="☆",(IF(K6&gt;R6,K6-W6,R6-W6)),L6-W6)&lt;0,0,IF(B6="☆",(IF(K6&gt;R6,K6-W6,R6-W6)),L6-W6))</f>
        <v>4.5023148122709244E-3</v>
      </c>
      <c r="AC6" s="10"/>
      <c r="AD6" s="10"/>
    </row>
    <row r="7" spans="1:33" s="7" customFormat="1" hidden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43394.422986111109</v>
      </c>
      <c r="E7" s="3">
        <v>5123</v>
      </c>
      <c r="F7" s="3" t="s">
        <v>94</v>
      </c>
      <c r="G7" s="3">
        <v>0</v>
      </c>
      <c r="H7" s="3">
        <v>504</v>
      </c>
      <c r="I7" s="3">
        <v>7</v>
      </c>
      <c r="J7" s="3">
        <v>1</v>
      </c>
      <c r="K7" s="3"/>
      <c r="L7" s="2">
        <v>43394.425671296296</v>
      </c>
      <c r="M7" s="2">
        <v>43394.439837962964</v>
      </c>
      <c r="N7" s="3" t="s">
        <v>63</v>
      </c>
      <c r="O7" s="3" t="s">
        <v>64</v>
      </c>
      <c r="P7" s="3" t="s">
        <v>78</v>
      </c>
      <c r="Q7" s="3" t="s">
        <v>79</v>
      </c>
      <c r="R7" s="2">
        <v>43394.428067129629</v>
      </c>
      <c r="S7" s="2">
        <v>43394.428067129629</v>
      </c>
      <c r="T7" s="2">
        <v>43394.441111111111</v>
      </c>
      <c r="U7" s="2">
        <v>43394.444837962961</v>
      </c>
      <c r="V7" s="3"/>
      <c r="W7" s="8">
        <f t="shared" si="2"/>
        <v>43394.422986111109</v>
      </c>
      <c r="X7" s="9">
        <f t="shared" si="3"/>
        <v>1.4166666667733807E-2</v>
      </c>
      <c r="Y7" s="9">
        <f t="shared" si="4"/>
        <v>1.4166666667733807E-2</v>
      </c>
      <c r="Z7" s="10"/>
      <c r="AA7" s="10">
        <f t="shared" si="5"/>
        <v>0</v>
      </c>
      <c r="AB7" s="10">
        <f t="shared" si="6"/>
        <v>2.6851851871469989E-3</v>
      </c>
      <c r="AC7" s="10"/>
      <c r="AD7" s="10"/>
    </row>
    <row r="8" spans="1:33" s="7" customFormat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/>
      <c r="E8" s="3"/>
      <c r="F8" s="3"/>
      <c r="G8" s="3"/>
      <c r="H8" s="3"/>
      <c r="I8" s="3"/>
      <c r="J8" s="3"/>
      <c r="K8" s="3"/>
      <c r="L8" s="2"/>
      <c r="M8" s="2"/>
      <c r="N8" s="3"/>
      <c r="O8" s="3"/>
      <c r="P8" s="3"/>
      <c r="Q8" s="3"/>
      <c r="R8" s="2"/>
      <c r="S8" s="2"/>
      <c r="T8" s="2"/>
      <c r="U8" s="2"/>
      <c r="V8" s="3"/>
      <c r="W8" s="8"/>
      <c r="X8" s="9"/>
      <c r="Y8" s="9"/>
      <c r="Z8" s="10"/>
      <c r="AA8" s="10"/>
      <c r="AB8" s="10"/>
      <c r="AC8" s="10"/>
      <c r="AD8" s="10"/>
    </row>
    <row r="9" spans="1:33" s="7" customFormat="1" hidden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43394.423796296294</v>
      </c>
      <c r="E9" s="3">
        <v>5125</v>
      </c>
      <c r="F9" s="3" t="s">
        <v>94</v>
      </c>
      <c r="G9" s="3">
        <v>0</v>
      </c>
      <c r="H9" s="3">
        <v>502</v>
      </c>
      <c r="I9" s="3">
        <v>7</v>
      </c>
      <c r="J9" s="3">
        <v>1</v>
      </c>
      <c r="K9" s="3"/>
      <c r="L9" s="2">
        <v>43394.425752314812</v>
      </c>
      <c r="M9" s="2">
        <v>43394.436944444446</v>
      </c>
      <c r="N9" s="3" t="s">
        <v>63</v>
      </c>
      <c r="O9" s="3" t="s">
        <v>64</v>
      </c>
      <c r="P9" s="3" t="s">
        <v>41</v>
      </c>
      <c r="Q9" s="3" t="s">
        <v>42</v>
      </c>
      <c r="R9" s="2">
        <v>43394.426689814813</v>
      </c>
      <c r="S9" s="2">
        <v>43394.426689814813</v>
      </c>
      <c r="T9" s="2">
        <v>43394.44027777778</v>
      </c>
      <c r="U9" s="2">
        <v>43394.44027777778</v>
      </c>
      <c r="V9" s="3"/>
      <c r="W9" s="8">
        <f t="shared" si="2"/>
        <v>43394.423796296294</v>
      </c>
      <c r="X9" s="9">
        <f t="shared" si="3"/>
        <v>1.1192129633855075E-2</v>
      </c>
      <c r="Y9" s="9">
        <f t="shared" si="4"/>
        <v>1.1192129633855075E-2</v>
      </c>
      <c r="Z9" s="10"/>
      <c r="AA9" s="10">
        <f t="shared" si="5"/>
        <v>0</v>
      </c>
      <c r="AB9" s="10">
        <f t="shared" si="6"/>
        <v>1.9560185173759237E-3</v>
      </c>
      <c r="AC9" s="10"/>
      <c r="AD9" s="10"/>
    </row>
    <row r="10" spans="1:33" s="7" customFormat="1" hidden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43394.424328703702</v>
      </c>
      <c r="E10" s="3">
        <v>5126</v>
      </c>
      <c r="F10" s="3" t="s">
        <v>94</v>
      </c>
      <c r="G10" s="3">
        <v>0</v>
      </c>
      <c r="H10" s="3">
        <v>1251</v>
      </c>
      <c r="I10" s="3">
        <v>6</v>
      </c>
      <c r="J10" s="3">
        <v>1</v>
      </c>
      <c r="K10" s="3"/>
      <c r="L10" s="2">
        <v>43394.428865740738</v>
      </c>
      <c r="M10" s="2">
        <v>43394.433530092596</v>
      </c>
      <c r="N10" s="3" t="s">
        <v>63</v>
      </c>
      <c r="O10" s="3" t="s">
        <v>64</v>
      </c>
      <c r="P10" s="3" t="s">
        <v>68</v>
      </c>
      <c r="Q10" s="3" t="s">
        <v>69</v>
      </c>
      <c r="R10" s="2">
        <v>43394.428344907406</v>
      </c>
      <c r="S10" s="2">
        <v>43394.433298611111</v>
      </c>
      <c r="T10" s="2">
        <v>43394.435034722221</v>
      </c>
      <c r="U10" s="2">
        <v>43394.439988425926</v>
      </c>
      <c r="V10" s="3"/>
      <c r="W10" s="8">
        <f t="shared" si="2"/>
        <v>43394.424328703702</v>
      </c>
      <c r="X10" s="9">
        <f t="shared" si="3"/>
        <v>4.6643518580822274E-3</v>
      </c>
      <c r="Y10" s="9">
        <f t="shared" si="4"/>
        <v>4.6643518580822274E-3</v>
      </c>
      <c r="Z10" s="10"/>
      <c r="AA10" s="10">
        <f t="shared" si="5"/>
        <v>5.2083333139307797E-4</v>
      </c>
      <c r="AB10" s="10">
        <f t="shared" si="6"/>
        <v>4.537037035333924E-3</v>
      </c>
      <c r="AC10" s="10"/>
      <c r="AD10" s="10"/>
    </row>
    <row r="11" spans="1:33" s="7" customFormat="1" hidden="1" x14ac:dyDescent="0.4">
      <c r="A11" s="16" t="str">
        <f t="shared" ref="A11:A16" si="7">IF(V11&gt;0, "★", "-")</f>
        <v>★</v>
      </c>
      <c r="B11" s="16" t="str">
        <f t="shared" ref="B11:B16" si="8">IF(K11&gt;0, "☆", "-")</f>
        <v>-</v>
      </c>
      <c r="C11" s="7">
        <v>10</v>
      </c>
      <c r="D11" s="2">
        <v>43394.426087962966</v>
      </c>
      <c r="E11" s="3">
        <v>5128</v>
      </c>
      <c r="F11" s="3" t="s">
        <v>94</v>
      </c>
      <c r="G11" s="3">
        <v>0</v>
      </c>
      <c r="H11" s="3">
        <v>799</v>
      </c>
      <c r="I11" s="3">
        <v>6</v>
      </c>
      <c r="J11" s="3">
        <v>4</v>
      </c>
      <c r="K11" s="3"/>
      <c r="L11" s="2">
        <v>43394.445694444446</v>
      </c>
      <c r="M11" s="2">
        <v>43394.452465277776</v>
      </c>
      <c r="N11" s="3" t="s">
        <v>34</v>
      </c>
      <c r="O11" s="3" t="s">
        <v>35</v>
      </c>
      <c r="P11" s="3" t="s">
        <v>25</v>
      </c>
      <c r="Q11" s="3" t="s">
        <v>26</v>
      </c>
      <c r="R11" s="2">
        <v>43394.446516203701</v>
      </c>
      <c r="S11" s="2">
        <v>43394.446516203701</v>
      </c>
      <c r="T11" s="2">
        <v>43394.45516203704</v>
      </c>
      <c r="U11" s="2">
        <v>43394.45516203704</v>
      </c>
      <c r="V11" s="2">
        <v>43394.446516203701</v>
      </c>
      <c r="W11" s="8">
        <f t="shared" si="2"/>
        <v>43394.446516203701</v>
      </c>
      <c r="X11" s="9">
        <f t="shared" si="3"/>
        <v>6.7708333299378864E-3</v>
      </c>
      <c r="Y11" s="9">
        <f t="shared" si="4"/>
        <v>2.7083333319751546E-2</v>
      </c>
      <c r="Z11" s="10"/>
      <c r="AA11" s="10">
        <f t="shared" si="5"/>
        <v>0</v>
      </c>
      <c r="AB11" s="10">
        <f t="shared" si="6"/>
        <v>0</v>
      </c>
      <c r="AC11" s="10"/>
      <c r="AD11" s="10"/>
    </row>
    <row r="12" spans="1:33" s="7" customFormat="1" x14ac:dyDescent="0.4">
      <c r="A12" s="16" t="str">
        <f t="shared" si="7"/>
        <v>-</v>
      </c>
      <c r="B12" s="16" t="str">
        <f t="shared" si="8"/>
        <v>-</v>
      </c>
      <c r="C12" s="7">
        <v>10</v>
      </c>
      <c r="D12" s="2"/>
      <c r="E12" s="3"/>
      <c r="F12" s="3"/>
      <c r="G12" s="3"/>
      <c r="H12" s="3"/>
      <c r="I12" s="3"/>
      <c r="J12" s="3"/>
      <c r="K12" s="3"/>
      <c r="L12" s="2"/>
      <c r="M12" s="2"/>
      <c r="N12" s="3"/>
      <c r="O12" s="3"/>
      <c r="P12" s="3"/>
      <c r="Q12" s="3"/>
      <c r="R12" s="2"/>
      <c r="S12" s="2"/>
      <c r="T12" s="2"/>
      <c r="U12" s="2"/>
      <c r="V12" s="3"/>
      <c r="W12" s="8"/>
      <c r="X12" s="9"/>
      <c r="Y12" s="9"/>
      <c r="Z12" s="10"/>
      <c r="AA12" s="10"/>
      <c r="AB12" s="10"/>
      <c r="AC12" s="10"/>
      <c r="AD12" s="10"/>
    </row>
    <row r="13" spans="1:33" s="7" customFormat="1" hidden="1" x14ac:dyDescent="0.4">
      <c r="A13" s="16" t="str">
        <f t="shared" si="7"/>
        <v>-</v>
      </c>
      <c r="B13" s="16" t="str">
        <f t="shared" si="8"/>
        <v>-</v>
      </c>
      <c r="C13" s="7">
        <v>10</v>
      </c>
      <c r="D13" s="2">
        <v>43394.426400462966</v>
      </c>
      <c r="E13" s="3">
        <v>5130</v>
      </c>
      <c r="F13" s="3" t="s">
        <v>94</v>
      </c>
      <c r="G13" s="3">
        <v>0</v>
      </c>
      <c r="H13" s="3">
        <v>496</v>
      </c>
      <c r="I13" s="3">
        <v>5</v>
      </c>
      <c r="J13" s="3">
        <v>3</v>
      </c>
      <c r="K13" s="3"/>
      <c r="L13" s="2">
        <v>43394.429155092592</v>
      </c>
      <c r="M13" s="2">
        <v>43394.438981481479</v>
      </c>
      <c r="N13" s="3" t="s">
        <v>50</v>
      </c>
      <c r="O13" s="3" t="s">
        <v>51</v>
      </c>
      <c r="P13" s="3" t="s">
        <v>23</v>
      </c>
      <c r="Q13" s="3" t="s">
        <v>24</v>
      </c>
      <c r="R13" s="2">
        <v>43394.428819444445</v>
      </c>
      <c r="S13" s="2">
        <v>43394.428819444445</v>
      </c>
      <c r="T13" s="2">
        <v>43394.442465277774</v>
      </c>
      <c r="U13" s="2">
        <v>43394.442465277774</v>
      </c>
      <c r="V13" s="3"/>
      <c r="W13" s="8">
        <f t="shared" si="2"/>
        <v>43394.426400462966</v>
      </c>
      <c r="X13" s="9">
        <f t="shared" si="3"/>
        <v>9.8263888867222704E-3</v>
      </c>
      <c r="Y13" s="9">
        <f t="shared" si="4"/>
        <v>2.9479166660166811E-2</v>
      </c>
      <c r="Z13" s="10"/>
      <c r="AA13" s="10">
        <f t="shared" si="5"/>
        <v>3.3564814657438546E-4</v>
      </c>
      <c r="AB13" s="10">
        <f t="shared" si="6"/>
        <v>2.7546296259970404E-3</v>
      </c>
      <c r="AC13" s="10"/>
      <c r="AD13" s="10"/>
    </row>
    <row r="14" spans="1:33" s="7" customFormat="1" x14ac:dyDescent="0.4">
      <c r="A14" s="16" t="str">
        <f t="shared" si="7"/>
        <v>-</v>
      </c>
      <c r="B14" s="16" t="str">
        <f t="shared" si="8"/>
        <v>-</v>
      </c>
      <c r="C14" s="7">
        <v>10</v>
      </c>
      <c r="D14" s="2"/>
      <c r="E14" s="3"/>
      <c r="F14" s="3"/>
      <c r="G14" s="3"/>
      <c r="H14" s="3"/>
      <c r="I14" s="3"/>
      <c r="J14" s="3"/>
      <c r="K14" s="3"/>
      <c r="L14" s="2"/>
      <c r="M14" s="2"/>
      <c r="N14" s="3"/>
      <c r="O14" s="3"/>
      <c r="P14" s="3"/>
      <c r="Q14" s="3"/>
      <c r="R14" s="2"/>
      <c r="S14" s="2"/>
      <c r="T14" s="2"/>
      <c r="U14" s="2"/>
      <c r="V14" s="3"/>
      <c r="W14" s="8"/>
      <c r="X14" s="9"/>
      <c r="Y14" s="9"/>
      <c r="Z14" s="29"/>
      <c r="AA14" s="29"/>
      <c r="AB14" s="10"/>
      <c r="AC14" s="10"/>
      <c r="AD14" s="10"/>
    </row>
    <row r="15" spans="1:33" s="7" customFormat="1" hidden="1" x14ac:dyDescent="0.4">
      <c r="A15" s="16" t="str">
        <f t="shared" si="7"/>
        <v>-</v>
      </c>
      <c r="B15" s="16" t="str">
        <f t="shared" si="8"/>
        <v>-</v>
      </c>
      <c r="C15" s="7">
        <v>10</v>
      </c>
      <c r="D15" s="2">
        <v>43394.427928240744</v>
      </c>
      <c r="E15" s="3">
        <v>5132</v>
      </c>
      <c r="F15" s="3" t="s">
        <v>93</v>
      </c>
      <c r="G15" s="3">
        <v>0</v>
      </c>
      <c r="H15" s="3">
        <v>664</v>
      </c>
      <c r="I15" s="3">
        <v>4</v>
      </c>
      <c r="J15" s="3">
        <v>6</v>
      </c>
      <c r="K15" s="3"/>
      <c r="L15" s="2">
        <v>43394.432152777779</v>
      </c>
      <c r="M15" s="2">
        <v>43394.435740740744</v>
      </c>
      <c r="N15" s="3" t="s">
        <v>50</v>
      </c>
      <c r="O15" s="3" t="s">
        <v>51</v>
      </c>
      <c r="P15" s="3" t="s">
        <v>78</v>
      </c>
      <c r="Q15" s="3" t="s">
        <v>79</v>
      </c>
      <c r="R15" s="2">
        <v>43394.43141203704</v>
      </c>
      <c r="S15" s="2">
        <v>43394.43141203704</v>
      </c>
      <c r="T15" s="2">
        <v>43394.439884259256</v>
      </c>
      <c r="U15" s="2">
        <v>43394.439884259256</v>
      </c>
      <c r="V15" s="3"/>
      <c r="W15" s="8">
        <f t="shared" si="2"/>
        <v>43394.427928240744</v>
      </c>
      <c r="X15" s="9">
        <f t="shared" si="3"/>
        <v>3.5879629649571143E-3</v>
      </c>
      <c r="Y15" s="9">
        <f t="shared" si="4"/>
        <v>2.1527777789742686E-2</v>
      </c>
      <c r="Z15" s="10"/>
      <c r="AA15" s="10">
        <f t="shared" si="5"/>
        <v>7.4074073927477002E-4</v>
      </c>
      <c r="AB15" s="10">
        <f t="shared" si="6"/>
        <v>4.2245370350428857E-3</v>
      </c>
      <c r="AC15" s="10"/>
      <c r="AD15" s="10"/>
    </row>
    <row r="16" spans="1:33" s="7" customFormat="1" hidden="1" x14ac:dyDescent="0.4">
      <c r="A16" s="16" t="str">
        <f t="shared" si="7"/>
        <v>-</v>
      </c>
      <c r="B16" s="16" t="str">
        <f t="shared" si="8"/>
        <v>-</v>
      </c>
      <c r="C16" s="7">
        <v>10</v>
      </c>
      <c r="D16" s="2">
        <v>43394.428587962961</v>
      </c>
      <c r="E16" s="3">
        <v>5134</v>
      </c>
      <c r="F16" s="3" t="s">
        <v>93</v>
      </c>
      <c r="G16" s="3">
        <v>0</v>
      </c>
      <c r="H16" s="3">
        <v>710</v>
      </c>
      <c r="I16" s="3">
        <v>8</v>
      </c>
      <c r="J16" s="3">
        <v>3</v>
      </c>
      <c r="K16" s="3"/>
      <c r="L16" s="2">
        <v>43394.429918981485</v>
      </c>
      <c r="M16" s="2">
        <v>43394.434942129628</v>
      </c>
      <c r="N16" s="3" t="s">
        <v>68</v>
      </c>
      <c r="O16" s="3" t="s">
        <v>69</v>
      </c>
      <c r="P16" s="3" t="s">
        <v>31</v>
      </c>
      <c r="Q16" s="3" t="s">
        <v>32</v>
      </c>
      <c r="R16" s="2">
        <v>43394.430173611108</v>
      </c>
      <c r="S16" s="2">
        <v>43394.430173611108</v>
      </c>
      <c r="T16" s="2">
        <v>43394.437291666669</v>
      </c>
      <c r="U16" s="2">
        <v>43394.437291666669</v>
      </c>
      <c r="V16" s="3"/>
      <c r="W16" s="8">
        <f t="shared" si="2"/>
        <v>43394.428587962961</v>
      </c>
      <c r="X16" s="9">
        <f t="shared" si="3"/>
        <v>5.0231481436640024E-3</v>
      </c>
      <c r="Y16" s="9">
        <f t="shared" si="4"/>
        <v>1.5069444430992007E-2</v>
      </c>
      <c r="Z16" s="10"/>
      <c r="AA16" s="10">
        <f t="shared" si="5"/>
        <v>0</v>
      </c>
      <c r="AB16" s="10">
        <f t="shared" si="6"/>
        <v>1.3310185240698047E-3</v>
      </c>
      <c r="AC16" s="10"/>
      <c r="AD16" s="10"/>
    </row>
    <row r="17" spans="1:30" s="7" customFormat="1" hidden="1" x14ac:dyDescent="0.4">
      <c r="A17" s="16" t="str">
        <f>IF(V17&gt;0, "★", "-")</f>
        <v>-</v>
      </c>
      <c r="B17" s="16" t="str">
        <f>IF(K17&gt;0, "☆", "-")</f>
        <v>-</v>
      </c>
      <c r="C17" s="7">
        <v>10</v>
      </c>
      <c r="D17" s="2">
        <v>43394.433645833335</v>
      </c>
      <c r="E17" s="3">
        <v>5135</v>
      </c>
      <c r="F17" s="3" t="s">
        <v>93</v>
      </c>
      <c r="G17" s="3">
        <v>0</v>
      </c>
      <c r="H17" s="3">
        <v>305</v>
      </c>
      <c r="I17" s="3">
        <v>3</v>
      </c>
      <c r="J17" s="3">
        <v>2</v>
      </c>
      <c r="K17" s="3"/>
      <c r="L17" s="2">
        <v>43394.435416666667</v>
      </c>
      <c r="M17" s="2">
        <v>43394.437881944446</v>
      </c>
      <c r="N17" s="3" t="s">
        <v>72</v>
      </c>
      <c r="O17" s="3" t="s">
        <v>73</v>
      </c>
      <c r="P17" s="3" t="s">
        <v>31</v>
      </c>
      <c r="Q17" s="3" t="s">
        <v>32</v>
      </c>
      <c r="R17" s="2">
        <v>43394.435659722221</v>
      </c>
      <c r="S17" s="2">
        <v>43394.435659722221</v>
      </c>
      <c r="T17" s="2">
        <v>43394.440555555557</v>
      </c>
      <c r="U17" s="2">
        <v>43394.440555555557</v>
      </c>
      <c r="V17" s="3"/>
      <c r="W17" s="8">
        <f t="shared" si="2"/>
        <v>43394.433645833335</v>
      </c>
      <c r="X17" s="9">
        <f t="shared" si="3"/>
        <v>2.4652777792653069E-3</v>
      </c>
      <c r="Y17" s="9">
        <f t="shared" si="4"/>
        <v>4.9305555585306138E-3</v>
      </c>
      <c r="Z17" s="10"/>
      <c r="AA17" s="10">
        <f t="shared" si="5"/>
        <v>0</v>
      </c>
      <c r="AB17" s="10">
        <f t="shared" si="6"/>
        <v>1.7708333325572312E-3</v>
      </c>
      <c r="AC17" s="10"/>
      <c r="AD17" s="10"/>
    </row>
    <row r="18" spans="1:30" s="7" customFormat="1" x14ac:dyDescent="0.4">
      <c r="A18" s="16" t="str">
        <f t="shared" ref="A18:A24" si="9">IF(V18&gt;0, "★", "-")</f>
        <v>-</v>
      </c>
      <c r="B18" s="16" t="str">
        <f t="shared" ref="B18:B24" si="10">IF(K18&gt;0, "☆", "-")</f>
        <v>-</v>
      </c>
      <c r="C18" s="7">
        <v>10</v>
      </c>
      <c r="D18" s="2"/>
      <c r="E18" s="3"/>
      <c r="F18" s="3"/>
      <c r="G18" s="3"/>
      <c r="H18" s="3"/>
      <c r="I18" s="3"/>
      <c r="J18" s="3"/>
      <c r="K18" s="3"/>
      <c r="L18" s="2"/>
      <c r="M18" s="2"/>
      <c r="N18" s="3"/>
      <c r="O18" s="3"/>
      <c r="P18" s="3"/>
      <c r="Q18" s="3"/>
      <c r="R18" s="2"/>
      <c r="S18" s="2"/>
      <c r="T18" s="2"/>
      <c r="U18" s="2"/>
      <c r="V18" s="3"/>
      <c r="W18" s="8"/>
      <c r="X18" s="9"/>
      <c r="Y18" s="9"/>
      <c r="Z18" s="10"/>
      <c r="AA18" s="10"/>
      <c r="AB18" s="10"/>
      <c r="AC18" s="10"/>
      <c r="AD18" s="10"/>
    </row>
    <row r="19" spans="1:30" s="7" customFormat="1" x14ac:dyDescent="0.4">
      <c r="A19" s="16" t="str">
        <f t="shared" si="9"/>
        <v>-</v>
      </c>
      <c r="B19" s="16" t="str">
        <f t="shared" si="10"/>
        <v>-</v>
      </c>
      <c r="C19" s="7">
        <v>10</v>
      </c>
      <c r="D19" s="2"/>
      <c r="E19" s="3"/>
      <c r="F19" s="3"/>
      <c r="G19" s="3"/>
      <c r="H19" s="3"/>
      <c r="I19" s="3"/>
      <c r="J19" s="3"/>
      <c r="K19" s="3"/>
      <c r="L19" s="2"/>
      <c r="M19" s="2"/>
      <c r="N19" s="3"/>
      <c r="O19" s="3"/>
      <c r="P19" s="3"/>
      <c r="Q19" s="3"/>
      <c r="R19" s="2"/>
      <c r="S19" s="2"/>
      <c r="T19" s="2"/>
      <c r="U19" s="2"/>
      <c r="V19" s="3"/>
      <c r="W19" s="8"/>
      <c r="X19" s="9"/>
      <c r="Y19" s="9"/>
      <c r="Z19" s="10"/>
      <c r="AA19" s="10"/>
      <c r="AB19" s="10"/>
      <c r="AC19" s="10"/>
      <c r="AD19" s="10"/>
    </row>
    <row r="20" spans="1:30" s="7" customFormat="1" hidden="1" x14ac:dyDescent="0.4">
      <c r="A20" s="16" t="str">
        <f t="shared" si="9"/>
        <v>-</v>
      </c>
      <c r="B20" s="16" t="str">
        <f t="shared" si="10"/>
        <v>-</v>
      </c>
      <c r="C20" s="7">
        <v>10</v>
      </c>
      <c r="D20" s="2">
        <v>43394.440960648149</v>
      </c>
      <c r="E20" s="3">
        <v>5138</v>
      </c>
      <c r="F20" s="3" t="s">
        <v>93</v>
      </c>
      <c r="G20" s="3">
        <v>0</v>
      </c>
      <c r="H20" s="3">
        <v>1263</v>
      </c>
      <c r="I20" s="3">
        <v>1</v>
      </c>
      <c r="J20" s="3">
        <v>1</v>
      </c>
      <c r="K20" s="3"/>
      <c r="L20" s="2">
        <v>43394.443784722222</v>
      </c>
      <c r="M20" s="2">
        <v>43394.458634259259</v>
      </c>
      <c r="N20" s="3" t="s">
        <v>65</v>
      </c>
      <c r="O20" s="3" t="s">
        <v>66</v>
      </c>
      <c r="P20" s="3" t="s">
        <v>41</v>
      </c>
      <c r="Q20" s="3" t="s">
        <v>42</v>
      </c>
      <c r="R20" s="2">
        <v>43394.446342592593</v>
      </c>
      <c r="S20" s="2">
        <v>43394.446747685186</v>
      </c>
      <c r="T20" s="2">
        <v>43394.456608796296</v>
      </c>
      <c r="U20" s="2">
        <v>43394.458692129629</v>
      </c>
      <c r="V20" s="3"/>
      <c r="W20" s="8">
        <f t="shared" si="2"/>
        <v>43394.440960648149</v>
      </c>
      <c r="X20" s="9">
        <f t="shared" si="3"/>
        <v>1.484953703766223E-2</v>
      </c>
      <c r="Y20" s="9">
        <f t="shared" si="4"/>
        <v>1.484953703766223E-2</v>
      </c>
      <c r="Z20" s="10"/>
      <c r="AA20" s="10">
        <f t="shared" si="5"/>
        <v>0</v>
      </c>
      <c r="AB20" s="10">
        <f t="shared" si="6"/>
        <v>2.8240740721230395E-3</v>
      </c>
      <c r="AC20" s="10"/>
      <c r="AD20" s="10"/>
    </row>
    <row r="21" spans="1:30" s="7" customFormat="1" x14ac:dyDescent="0.4">
      <c r="A21" s="16" t="str">
        <f t="shared" si="9"/>
        <v>-</v>
      </c>
      <c r="B21" s="16" t="str">
        <f t="shared" si="10"/>
        <v>-</v>
      </c>
      <c r="C21" s="7">
        <v>10</v>
      </c>
      <c r="D21" s="2"/>
      <c r="E21" s="3"/>
      <c r="F21" s="3"/>
      <c r="G21" s="3"/>
      <c r="H21" s="3"/>
      <c r="I21" s="3"/>
      <c r="J21" s="3"/>
      <c r="K21" s="3"/>
      <c r="L21" s="2"/>
      <c r="M21" s="2"/>
      <c r="N21" s="3"/>
      <c r="O21" s="3"/>
      <c r="P21" s="3"/>
      <c r="Q21" s="3"/>
      <c r="R21" s="2"/>
      <c r="S21" s="2"/>
      <c r="T21" s="2"/>
      <c r="U21" s="2"/>
      <c r="V21" s="3"/>
      <c r="W21" s="8"/>
      <c r="X21" s="9"/>
      <c r="Y21" s="9"/>
      <c r="Z21" s="10"/>
      <c r="AA21" s="10"/>
      <c r="AB21" s="10"/>
      <c r="AC21" s="10"/>
      <c r="AD21" s="10"/>
    </row>
    <row r="22" spans="1:30" s="7" customFormat="1" x14ac:dyDescent="0.4">
      <c r="A22" s="16" t="str">
        <f t="shared" si="9"/>
        <v>-</v>
      </c>
      <c r="B22" s="16" t="str">
        <f t="shared" si="10"/>
        <v>-</v>
      </c>
      <c r="C22" s="7">
        <v>10</v>
      </c>
      <c r="D22" s="2"/>
      <c r="E22" s="3"/>
      <c r="F22" s="3"/>
      <c r="G22" s="3"/>
      <c r="H22" s="3"/>
      <c r="I22" s="3"/>
      <c r="J22" s="3"/>
      <c r="K22" s="3"/>
      <c r="L22" s="2"/>
      <c r="M22" s="2"/>
      <c r="N22" s="3"/>
      <c r="O22" s="3"/>
      <c r="P22" s="3"/>
      <c r="Q22" s="3"/>
      <c r="R22" s="2"/>
      <c r="S22" s="2"/>
      <c r="T22" s="2"/>
      <c r="U22" s="2"/>
      <c r="V22" s="3"/>
      <c r="W22" s="8"/>
      <c r="X22" s="9"/>
      <c r="Y22" s="9"/>
      <c r="Z22" s="10"/>
      <c r="AA22" s="10"/>
      <c r="AB22" s="10"/>
      <c r="AC22" s="10"/>
      <c r="AD22" s="10"/>
    </row>
    <row r="23" spans="1:30" s="7" customFormat="1" x14ac:dyDescent="0.4">
      <c r="A23" s="16" t="str">
        <f t="shared" si="9"/>
        <v>-</v>
      </c>
      <c r="B23" s="16" t="str">
        <f t="shared" si="10"/>
        <v>-</v>
      </c>
      <c r="C23" s="7">
        <v>10</v>
      </c>
      <c r="D23" s="2"/>
      <c r="E23" s="3"/>
      <c r="F23" s="3"/>
      <c r="G23" s="3"/>
      <c r="H23" s="3"/>
      <c r="I23" s="3"/>
      <c r="J23" s="3"/>
      <c r="K23" s="3"/>
      <c r="L23" s="2"/>
      <c r="M23" s="2"/>
      <c r="N23" s="3"/>
      <c r="O23" s="3"/>
      <c r="P23" s="3"/>
      <c r="Q23" s="3"/>
      <c r="R23" s="2"/>
      <c r="S23" s="2"/>
      <c r="T23" s="2"/>
      <c r="U23" s="2"/>
      <c r="V23" s="3"/>
      <c r="W23" s="8"/>
      <c r="X23" s="9"/>
      <c r="Y23" s="9"/>
      <c r="Z23" s="10"/>
      <c r="AA23" s="10"/>
      <c r="AB23" s="10"/>
      <c r="AC23" s="10"/>
      <c r="AD23" s="10"/>
    </row>
    <row r="24" spans="1:30" s="7" customFormat="1" x14ac:dyDescent="0.4">
      <c r="A24" s="16" t="str">
        <f t="shared" si="9"/>
        <v>-</v>
      </c>
      <c r="B24" s="16" t="str">
        <f t="shared" si="10"/>
        <v>-</v>
      </c>
      <c r="C24" s="7">
        <v>10</v>
      </c>
      <c r="D24" s="2"/>
      <c r="E24" s="3"/>
      <c r="F24" s="3"/>
      <c r="G24" s="3"/>
      <c r="H24" s="3"/>
      <c r="I24" s="3"/>
      <c r="J24" s="3"/>
      <c r="K24" s="3"/>
      <c r="L24" s="2"/>
      <c r="M24" s="2"/>
      <c r="N24" s="3"/>
      <c r="O24" s="3"/>
      <c r="P24" s="3"/>
      <c r="Q24" s="3"/>
      <c r="R24" s="2"/>
      <c r="S24" s="2"/>
      <c r="T24" s="2"/>
      <c r="U24" s="2"/>
      <c r="V24" s="3"/>
      <c r="W24" s="8"/>
      <c r="X24" s="9"/>
      <c r="Y24" s="9"/>
      <c r="Z24" s="10"/>
      <c r="AA24" s="10"/>
      <c r="AB24" s="10"/>
      <c r="AC24" s="10"/>
      <c r="AD24" s="10"/>
    </row>
    <row r="25" spans="1:30" s="7" customFormat="1" x14ac:dyDescent="0.4">
      <c r="A25" s="16" t="str">
        <f>IF(V25&gt;0, "★", "-")</f>
        <v>-</v>
      </c>
      <c r="B25" s="16" t="str">
        <f>IF(K25&gt;0, "☆", "-")</f>
        <v>-</v>
      </c>
      <c r="C25" s="7">
        <v>10</v>
      </c>
      <c r="D25" s="2"/>
      <c r="E25" s="3"/>
      <c r="F25" s="3"/>
      <c r="G25" s="3"/>
      <c r="H25" s="3"/>
      <c r="I25" s="3"/>
      <c r="J25" s="3"/>
      <c r="K25" s="3"/>
      <c r="L25" s="2"/>
      <c r="M25" s="2"/>
      <c r="N25" s="3"/>
      <c r="O25" s="3"/>
      <c r="P25" s="3"/>
      <c r="Q25" s="3"/>
      <c r="R25" s="2"/>
      <c r="S25" s="2"/>
      <c r="T25" s="2"/>
      <c r="U25" s="2"/>
      <c r="V25" s="3"/>
      <c r="W25" s="8"/>
      <c r="X25" s="9"/>
      <c r="Y25" s="9"/>
      <c r="Z25" s="10"/>
      <c r="AA25" s="10"/>
      <c r="AB25" s="10"/>
      <c r="AC25" s="10"/>
      <c r="AD25" s="10"/>
    </row>
    <row r="26" spans="1:30" s="7" customFormat="1" x14ac:dyDescent="0.4">
      <c r="A26" s="16" t="str">
        <f>IF(V26&gt;0, "★", "-")</f>
        <v>-</v>
      </c>
      <c r="B26" s="16" t="str">
        <f>IF(K26&gt;0, "☆", "-")</f>
        <v>-</v>
      </c>
      <c r="C26" s="7">
        <v>10</v>
      </c>
      <c r="D26" s="2"/>
      <c r="E26" s="3"/>
      <c r="F26" s="3"/>
      <c r="G26" s="3"/>
      <c r="H26" s="3"/>
      <c r="I26" s="3"/>
      <c r="J26" s="3"/>
      <c r="K26" s="3"/>
      <c r="L26" s="2"/>
      <c r="M26" s="2"/>
      <c r="N26" s="3"/>
      <c r="O26" s="3"/>
      <c r="P26" s="3"/>
      <c r="Q26" s="3"/>
      <c r="R26" s="2"/>
      <c r="S26" s="2"/>
      <c r="T26" s="2"/>
      <c r="U26" s="2"/>
      <c r="V26" s="3"/>
      <c r="W26" s="8"/>
      <c r="X26" s="9"/>
      <c r="Y26" s="9"/>
      <c r="Z26" s="10"/>
      <c r="AA26" s="10"/>
      <c r="AB26" s="10"/>
      <c r="AC26" s="10"/>
      <c r="AD26" s="10"/>
    </row>
    <row r="27" spans="1:30" s="7" customFormat="1" x14ac:dyDescent="0.4">
      <c r="A27" s="16" t="str">
        <f>IF(V27&gt;0, "★", "-")</f>
        <v>-</v>
      </c>
      <c r="B27" s="16" t="str">
        <f>IF(K27&gt;0, "☆", "-")</f>
        <v>-</v>
      </c>
      <c r="C27" s="7">
        <v>10</v>
      </c>
      <c r="D27" s="2"/>
      <c r="E27" s="3"/>
      <c r="F27" s="3"/>
      <c r="G27" s="3"/>
      <c r="H27" s="3"/>
      <c r="I27" s="3"/>
      <c r="J27" s="3"/>
      <c r="K27" s="3"/>
      <c r="L27" s="2"/>
      <c r="M27" s="2"/>
      <c r="N27" s="3"/>
      <c r="O27" s="3"/>
      <c r="P27" s="3"/>
      <c r="Q27" s="3"/>
      <c r="R27" s="2"/>
      <c r="S27" s="2"/>
      <c r="T27" s="2"/>
      <c r="U27" s="2"/>
      <c r="V27" s="3"/>
      <c r="W27" s="8"/>
      <c r="X27" s="9"/>
      <c r="Y27" s="9"/>
      <c r="Z27" s="10"/>
      <c r="AA27" s="10"/>
      <c r="AB27" s="10"/>
      <c r="AC27" s="10"/>
      <c r="AD27" s="10"/>
    </row>
    <row r="28" spans="1:30" s="7" customFormat="1" x14ac:dyDescent="0.4">
      <c r="A28" s="16" t="str">
        <f>IF(V28&gt;0, "★", "-")</f>
        <v>-</v>
      </c>
      <c r="B28" s="16" t="str">
        <f>IF(K28&gt;0, "☆", "-")</f>
        <v>-</v>
      </c>
      <c r="C28" s="7">
        <v>10</v>
      </c>
      <c r="D28" s="2"/>
      <c r="E28" s="3"/>
      <c r="F28" s="3"/>
      <c r="G28" s="3"/>
      <c r="H28" s="3"/>
      <c r="I28" s="3"/>
      <c r="J28" s="3"/>
      <c r="K28" s="3"/>
      <c r="L28" s="2"/>
      <c r="M28" s="2"/>
      <c r="N28" s="3"/>
      <c r="O28" s="3"/>
      <c r="P28" s="3"/>
      <c r="Q28" s="3"/>
      <c r="R28" s="2"/>
      <c r="S28" s="2"/>
      <c r="T28" s="2"/>
      <c r="U28" s="2"/>
      <c r="V28" s="3"/>
      <c r="W28" s="8"/>
      <c r="X28" s="9"/>
      <c r="Y28" s="9"/>
      <c r="Z28" s="10"/>
      <c r="AA28" s="10"/>
      <c r="AB28" s="10"/>
      <c r="AC28" s="10"/>
      <c r="AD28" s="10"/>
    </row>
    <row r="29" spans="1:30" s="7" customFormat="1" hidden="1" x14ac:dyDescent="0.4">
      <c r="A29" s="16" t="str">
        <f t="shared" ref="A29:A35" si="11">IF(V29&gt;0, "★", "-")</f>
        <v>★</v>
      </c>
      <c r="B29" s="16" t="str">
        <f t="shared" ref="B29:B35" si="12">IF(K29&gt;0, "☆", "-")</f>
        <v>☆</v>
      </c>
      <c r="C29" s="7">
        <v>10</v>
      </c>
      <c r="D29" s="2">
        <v>43394.381805555553</v>
      </c>
      <c r="E29" s="3">
        <v>5113</v>
      </c>
      <c r="F29" s="3" t="s">
        <v>18</v>
      </c>
      <c r="G29" s="3">
        <v>2584</v>
      </c>
      <c r="H29" s="3">
        <v>440</v>
      </c>
      <c r="I29" s="3">
        <v>4</v>
      </c>
      <c r="J29" s="3">
        <v>1</v>
      </c>
      <c r="K29" s="2">
        <v>43394.382013888891</v>
      </c>
      <c r="L29" s="3"/>
      <c r="M29" s="3"/>
      <c r="N29" s="3" t="s">
        <v>19</v>
      </c>
      <c r="O29" s="3" t="s">
        <v>20</v>
      </c>
      <c r="P29" s="3" t="s">
        <v>31</v>
      </c>
      <c r="Q29" s="3" t="s">
        <v>32</v>
      </c>
      <c r="R29" s="2">
        <v>43394.418240740742</v>
      </c>
      <c r="S29" s="3"/>
      <c r="T29" s="2">
        <v>43394.423761574071</v>
      </c>
      <c r="U29" s="3"/>
      <c r="V29" s="2">
        <v>43394.402638888889</v>
      </c>
      <c r="W29" s="8">
        <f t="shared" si="2"/>
        <v>43394.402638888889</v>
      </c>
      <c r="X29" s="9">
        <f t="shared" si="3"/>
        <v>0</v>
      </c>
      <c r="Y29" s="9">
        <f t="shared" si="4"/>
        <v>0</v>
      </c>
      <c r="Z29" s="10"/>
      <c r="AA29" s="10">
        <f t="shared" si="5"/>
        <v>0</v>
      </c>
      <c r="AB29" s="10">
        <f t="shared" si="6"/>
        <v>1.5601851853716653E-2</v>
      </c>
      <c r="AC29" s="10"/>
      <c r="AD29" s="10"/>
    </row>
    <row r="30" spans="1:30" s="7" customFormat="1" hidden="1" x14ac:dyDescent="0.4">
      <c r="A30" s="16" t="str">
        <f t="shared" si="11"/>
        <v>-</v>
      </c>
      <c r="B30" s="16" t="str">
        <f t="shared" si="12"/>
        <v>☆</v>
      </c>
      <c r="C30" s="7">
        <v>10</v>
      </c>
      <c r="D30" s="2">
        <v>43394.414768518516</v>
      </c>
      <c r="E30" s="3">
        <v>5118</v>
      </c>
      <c r="F30" s="3" t="s">
        <v>33</v>
      </c>
      <c r="G30" s="3">
        <v>3563</v>
      </c>
      <c r="H30" s="3">
        <v>362</v>
      </c>
      <c r="I30" s="3">
        <v>1</v>
      </c>
      <c r="J30" s="3">
        <v>3</v>
      </c>
      <c r="K30" s="2">
        <v>43394.414930555555</v>
      </c>
      <c r="L30" s="3"/>
      <c r="M30" s="3"/>
      <c r="N30" s="3" t="s">
        <v>63</v>
      </c>
      <c r="O30" s="3" t="s">
        <v>64</v>
      </c>
      <c r="P30" s="3" t="s">
        <v>41</v>
      </c>
      <c r="Q30" s="3" t="s">
        <v>42</v>
      </c>
      <c r="R30" s="2">
        <v>43394.422268518516</v>
      </c>
      <c r="S30" s="3"/>
      <c r="T30" s="2">
        <v>43394.43608796296</v>
      </c>
      <c r="U30" s="3"/>
      <c r="V30" s="3"/>
      <c r="W30" s="8">
        <f t="shared" si="2"/>
        <v>43394.414768518516</v>
      </c>
      <c r="X30" s="9">
        <f t="shared" si="3"/>
        <v>0</v>
      </c>
      <c r="Y30" s="9">
        <f t="shared" si="4"/>
        <v>0</v>
      </c>
      <c r="Z30" s="10"/>
      <c r="AA30" s="10">
        <f t="shared" si="5"/>
        <v>0</v>
      </c>
      <c r="AB30" s="10">
        <f t="shared" si="6"/>
        <v>7.4999999997089617E-3</v>
      </c>
      <c r="AC30" s="10"/>
      <c r="AD30" s="10"/>
    </row>
    <row r="31" spans="1:30" s="7" customFormat="1" hidden="1" x14ac:dyDescent="0.4">
      <c r="A31" s="16" t="str">
        <f t="shared" si="11"/>
        <v>-</v>
      </c>
      <c r="B31" s="16" t="str">
        <f t="shared" si="12"/>
        <v>☆</v>
      </c>
      <c r="C31" s="7">
        <v>10</v>
      </c>
      <c r="D31" s="2">
        <v>43394.418981481482</v>
      </c>
      <c r="E31" s="3">
        <v>5120</v>
      </c>
      <c r="F31" s="3" t="s">
        <v>93</v>
      </c>
      <c r="G31" s="3">
        <v>0</v>
      </c>
      <c r="H31" s="3">
        <v>1273</v>
      </c>
      <c r="I31" s="3">
        <v>9</v>
      </c>
      <c r="J31" s="3">
        <v>2</v>
      </c>
      <c r="K31" s="2">
        <v>43394.435393518521</v>
      </c>
      <c r="L31" s="3"/>
      <c r="M31" s="3"/>
      <c r="N31" s="3" t="s">
        <v>68</v>
      </c>
      <c r="O31" s="3" t="s">
        <v>69</v>
      </c>
      <c r="P31" s="3" t="s">
        <v>27</v>
      </c>
      <c r="Q31" s="3" t="s">
        <v>28</v>
      </c>
      <c r="R31" s="2">
        <v>43394.420023148145</v>
      </c>
      <c r="S31" s="3"/>
      <c r="T31" s="2">
        <v>43394.424212962964</v>
      </c>
      <c r="U31" s="3"/>
      <c r="V31" s="3"/>
      <c r="W31" s="8">
        <f t="shared" si="2"/>
        <v>43394.418981481482</v>
      </c>
      <c r="X31" s="9">
        <f t="shared" si="3"/>
        <v>0</v>
      </c>
      <c r="Y31" s="9">
        <f t="shared" si="4"/>
        <v>0</v>
      </c>
      <c r="Z31" s="10"/>
      <c r="AA31" s="10">
        <f t="shared" si="5"/>
        <v>0</v>
      </c>
      <c r="AB31" s="10">
        <f t="shared" si="6"/>
        <v>1.6412037039117422E-2</v>
      </c>
      <c r="AC31" s="10"/>
      <c r="AD31" s="10"/>
    </row>
    <row r="32" spans="1:30" s="7" customFormat="1" hidden="1" x14ac:dyDescent="0.4">
      <c r="A32" s="16" t="str">
        <f t="shared" si="11"/>
        <v>-</v>
      </c>
      <c r="B32" s="16" t="str">
        <f t="shared" si="12"/>
        <v>☆</v>
      </c>
      <c r="C32" s="7">
        <v>10</v>
      </c>
      <c r="D32" s="2">
        <v>43394.421111111114</v>
      </c>
      <c r="E32" s="3">
        <v>5121</v>
      </c>
      <c r="F32" s="3" t="s">
        <v>18</v>
      </c>
      <c r="G32" s="3">
        <v>1358</v>
      </c>
      <c r="H32" s="3">
        <v>677</v>
      </c>
      <c r="I32" s="3">
        <v>8</v>
      </c>
      <c r="J32" s="3">
        <v>1</v>
      </c>
      <c r="K32" s="2">
        <v>43394.421365740738</v>
      </c>
      <c r="L32" s="3"/>
      <c r="M32" s="3"/>
      <c r="N32" s="3" t="s">
        <v>19</v>
      </c>
      <c r="O32" s="3" t="s">
        <v>20</v>
      </c>
      <c r="P32" s="3" t="s">
        <v>31</v>
      </c>
      <c r="Q32" s="3" t="s">
        <v>32</v>
      </c>
      <c r="R32" s="2">
        <v>43394.422152777777</v>
      </c>
      <c r="S32" s="3"/>
      <c r="T32" s="2">
        <v>43394.427673611113</v>
      </c>
      <c r="U32" s="3"/>
      <c r="V32" s="3"/>
      <c r="W32" s="8">
        <f t="shared" si="2"/>
        <v>43394.421111111114</v>
      </c>
      <c r="X32" s="9">
        <f t="shared" si="3"/>
        <v>0</v>
      </c>
      <c r="Y32" s="9">
        <f t="shared" si="4"/>
        <v>0</v>
      </c>
      <c r="Z32" s="10"/>
      <c r="AA32" s="10">
        <f t="shared" si="5"/>
        <v>0</v>
      </c>
      <c r="AB32" s="10">
        <f t="shared" si="6"/>
        <v>1.0416666627861559E-3</v>
      </c>
      <c r="AC32" s="10"/>
      <c r="AD32" s="10"/>
    </row>
    <row r="33" spans="1:30" s="7" customFormat="1" hidden="1" x14ac:dyDescent="0.4">
      <c r="A33" s="16" t="str">
        <f t="shared" si="11"/>
        <v>-</v>
      </c>
      <c r="B33" s="16" t="str">
        <f t="shared" si="12"/>
        <v>☆</v>
      </c>
      <c r="C33" s="7">
        <v>10</v>
      </c>
      <c r="D33" s="2">
        <v>43394.425949074073</v>
      </c>
      <c r="E33" s="3">
        <v>5127</v>
      </c>
      <c r="F33" s="3" t="s">
        <v>18</v>
      </c>
      <c r="G33" s="3">
        <v>3567</v>
      </c>
      <c r="H33" s="3">
        <v>1049</v>
      </c>
      <c r="I33" s="3">
        <v>4</v>
      </c>
      <c r="J33" s="3">
        <v>2</v>
      </c>
      <c r="K33" s="2">
        <v>43394.42627314815</v>
      </c>
      <c r="L33" s="3"/>
      <c r="M33" s="3"/>
      <c r="N33" s="3" t="s">
        <v>19</v>
      </c>
      <c r="O33" s="3" t="s">
        <v>20</v>
      </c>
      <c r="P33" s="3" t="s">
        <v>41</v>
      </c>
      <c r="Q33" s="3" t="s">
        <v>42</v>
      </c>
      <c r="R33" s="2">
        <v>43394.428055555552</v>
      </c>
      <c r="S33" s="3"/>
      <c r="T33" s="2">
        <v>43394.435636574075</v>
      </c>
      <c r="U33" s="3"/>
      <c r="V33" s="3"/>
      <c r="W33" s="8">
        <f t="shared" si="2"/>
        <v>43394.425949074073</v>
      </c>
      <c r="X33" s="9">
        <f t="shared" si="3"/>
        <v>0</v>
      </c>
      <c r="Y33" s="9">
        <f t="shared" si="4"/>
        <v>0</v>
      </c>
      <c r="Z33" s="10"/>
      <c r="AA33" s="10">
        <f t="shared" si="5"/>
        <v>0</v>
      </c>
      <c r="AB33" s="10">
        <f t="shared" si="6"/>
        <v>2.1064814791316167E-3</v>
      </c>
      <c r="AC33" s="10"/>
      <c r="AD33" s="10"/>
    </row>
    <row r="34" spans="1:30" s="7" customFormat="1" hidden="1" x14ac:dyDescent="0.4">
      <c r="A34" s="16" t="str">
        <f t="shared" si="11"/>
        <v>-</v>
      </c>
      <c r="B34" s="16" t="str">
        <f t="shared" si="12"/>
        <v>☆</v>
      </c>
      <c r="C34" s="7">
        <v>10</v>
      </c>
      <c r="D34" s="2">
        <v>43394.428356481483</v>
      </c>
      <c r="E34" s="3">
        <v>5133</v>
      </c>
      <c r="F34" s="3" t="s">
        <v>93</v>
      </c>
      <c r="G34" s="3">
        <v>0</v>
      </c>
      <c r="H34" s="3">
        <v>463</v>
      </c>
      <c r="I34" s="3">
        <v>10</v>
      </c>
      <c r="J34" s="3">
        <v>3</v>
      </c>
      <c r="K34" s="2">
        <v>43394.428773148145</v>
      </c>
      <c r="L34" s="3"/>
      <c r="M34" s="3"/>
      <c r="N34" s="3" t="s">
        <v>29</v>
      </c>
      <c r="O34" s="3" t="s">
        <v>30</v>
      </c>
      <c r="P34" s="3" t="s">
        <v>63</v>
      </c>
      <c r="Q34" s="3" t="s">
        <v>64</v>
      </c>
      <c r="R34" s="2">
        <v>43394.432175925926</v>
      </c>
      <c r="S34" s="3"/>
      <c r="T34" s="2">
        <v>43394.439629629633</v>
      </c>
      <c r="U34" s="3"/>
      <c r="V34" s="3"/>
      <c r="W34" s="8">
        <f t="shared" si="2"/>
        <v>43394.428356481483</v>
      </c>
      <c r="X34" s="9">
        <f t="shared" si="3"/>
        <v>0</v>
      </c>
      <c r="Y34" s="9">
        <f t="shared" si="4"/>
        <v>0</v>
      </c>
      <c r="Z34" s="10"/>
      <c r="AA34" s="10">
        <f t="shared" si="5"/>
        <v>0</v>
      </c>
      <c r="AB34" s="10">
        <f t="shared" si="6"/>
        <v>3.8194444423425011E-3</v>
      </c>
      <c r="AC34" s="10"/>
      <c r="AD34" s="10"/>
    </row>
    <row r="35" spans="1:30" s="12" customFormat="1" hidden="1" x14ac:dyDescent="0.4">
      <c r="A35" s="17" t="str">
        <f t="shared" si="11"/>
        <v>-</v>
      </c>
      <c r="B35" s="17" t="str">
        <f t="shared" si="12"/>
        <v>☆</v>
      </c>
      <c r="C35" s="12">
        <v>10</v>
      </c>
      <c r="D35" s="4">
        <v>43394.442407407405</v>
      </c>
      <c r="E35" s="5">
        <v>5139</v>
      </c>
      <c r="F35" s="5" t="s">
        <v>33</v>
      </c>
      <c r="G35" s="5">
        <v>3501</v>
      </c>
      <c r="H35" s="5">
        <v>451</v>
      </c>
      <c r="I35" s="5">
        <v>1</v>
      </c>
      <c r="J35" s="5">
        <v>2</v>
      </c>
      <c r="K35" s="4">
        <v>43394.450868055559</v>
      </c>
      <c r="L35" s="5"/>
      <c r="M35" s="5"/>
      <c r="N35" s="5" t="s">
        <v>59</v>
      </c>
      <c r="O35" s="5" t="s">
        <v>60</v>
      </c>
      <c r="P35" s="5" t="s">
        <v>55</v>
      </c>
      <c r="Q35" s="5" t="s">
        <v>56</v>
      </c>
      <c r="R35" s="4">
        <v>43394.449930555558</v>
      </c>
      <c r="S35" s="5"/>
      <c r="T35" s="4">
        <v>43394.46533564815</v>
      </c>
      <c r="U35" s="5"/>
      <c r="V35" s="5"/>
      <c r="W35" s="13">
        <f t="shared" si="2"/>
        <v>43394.442407407405</v>
      </c>
      <c r="X35" s="18">
        <f t="shared" si="3"/>
        <v>0</v>
      </c>
      <c r="Y35" s="18">
        <f t="shared" si="4"/>
        <v>0</v>
      </c>
      <c r="Z35" s="19"/>
      <c r="AA35" s="19">
        <f t="shared" si="5"/>
        <v>0</v>
      </c>
      <c r="AB35" s="19">
        <f t="shared" si="6"/>
        <v>8.4606481541413814E-3</v>
      </c>
      <c r="AC35" s="19"/>
      <c r="AD35" s="19"/>
    </row>
    <row r="36" spans="1:30" s="23" customFormat="1" hidden="1" x14ac:dyDescent="0.4">
      <c r="A36" s="20" t="str">
        <f t="shared" ref="A36:A53" si="13">IF(V36&gt;0, "★", "-")</f>
        <v>★</v>
      </c>
      <c r="B36" s="20" t="str">
        <f t="shared" ref="B36:B53" si="14">IF(K36&gt;0, "☆", "-")</f>
        <v>-</v>
      </c>
      <c r="C36" s="23">
        <v>11</v>
      </c>
      <c r="D36" s="22">
        <v>43394.422847222224</v>
      </c>
      <c r="E36" s="21">
        <v>5122</v>
      </c>
      <c r="F36" s="21" t="s">
        <v>94</v>
      </c>
      <c r="G36" s="21">
        <v>0</v>
      </c>
      <c r="H36" s="21">
        <v>455</v>
      </c>
      <c r="I36" s="21">
        <v>2</v>
      </c>
      <c r="J36" s="21">
        <v>2</v>
      </c>
      <c r="K36" s="21"/>
      <c r="L36" s="22">
        <v>43394.465798611112</v>
      </c>
      <c r="M36" s="22">
        <v>43394.47314814815</v>
      </c>
      <c r="N36" s="21" t="s">
        <v>76</v>
      </c>
      <c r="O36" s="21" t="s">
        <v>77</v>
      </c>
      <c r="P36" s="21" t="s">
        <v>45</v>
      </c>
      <c r="Q36" s="21" t="s">
        <v>92</v>
      </c>
      <c r="R36" s="22">
        <v>43394.464270833334</v>
      </c>
      <c r="S36" s="22">
        <v>43394.467627314814</v>
      </c>
      <c r="T36" s="22">
        <v>43394.471944444442</v>
      </c>
      <c r="U36" s="22">
        <v>43394.475300925929</v>
      </c>
      <c r="V36" s="22">
        <v>43394.464270833334</v>
      </c>
      <c r="W36" s="24">
        <f>IF(V36&gt;0,V36,D36)</f>
        <v>43394.464270833334</v>
      </c>
      <c r="X36" s="25">
        <f>M36-L36</f>
        <v>7.3495370379532687E-3</v>
      </c>
      <c r="Y36" s="25">
        <f>X36*J36</f>
        <v>1.4699074075906537E-2</v>
      </c>
      <c r="Z36" s="26">
        <f>SUM(Y36:Y57)</f>
        <v>0.1241203703903011</v>
      </c>
      <c r="AA36" s="26">
        <f>IF(IF(A36="☆",K36-R36,L36-R36)&lt;0,0,IF(A36="☆",K36-R36,L36-R36))</f>
        <v>1.527777778392192E-3</v>
      </c>
      <c r="AB36" s="26">
        <f>IF(IF(B36="☆",(IF(K36&gt;R36,K36-W36,R36-W36)),L36-W36)&lt;0,0,IF(B36="☆",(IF(K36&gt;R36,K36-W36,R36-W36)),L36-W36))</f>
        <v>1.527777778392192E-3</v>
      </c>
      <c r="AC36" s="26">
        <f>AVERAGE(AB36:AB57)</f>
        <v>3.9409722224566695E-3</v>
      </c>
      <c r="AD36" s="26">
        <f>MEDIAN(AB36:AB57)</f>
        <v>3.5937499997089617E-3</v>
      </c>
    </row>
    <row r="37" spans="1:30" s="7" customFormat="1" x14ac:dyDescent="0.4">
      <c r="A37" s="16" t="str">
        <f t="shared" si="13"/>
        <v>-</v>
      </c>
      <c r="B37" s="16" t="str">
        <f t="shared" si="14"/>
        <v>-</v>
      </c>
      <c r="C37" s="7">
        <v>11</v>
      </c>
      <c r="D37" s="2"/>
      <c r="E37" s="3"/>
      <c r="F37" s="3"/>
      <c r="G37" s="3"/>
      <c r="H37" s="3"/>
      <c r="I37" s="3"/>
      <c r="J37" s="3"/>
      <c r="K37" s="3"/>
      <c r="L37" s="2"/>
      <c r="M37" s="2"/>
      <c r="N37" s="3"/>
      <c r="O37" s="3"/>
      <c r="P37" s="3"/>
      <c r="Q37" s="3"/>
      <c r="R37" s="2"/>
      <c r="S37" s="2"/>
      <c r="T37" s="2"/>
      <c r="U37" s="2"/>
      <c r="V37" s="3"/>
      <c r="W37" s="8"/>
      <c r="X37" s="9"/>
      <c r="Y37" s="9"/>
      <c r="Z37" s="10"/>
      <c r="AA37" s="10"/>
      <c r="AB37" s="10"/>
      <c r="AC37" s="10"/>
      <c r="AD37" s="10"/>
    </row>
    <row r="38" spans="1:30" s="7" customFormat="1" hidden="1" x14ac:dyDescent="0.4">
      <c r="A38" s="16" t="str">
        <f t="shared" si="13"/>
        <v>-</v>
      </c>
      <c r="B38" s="16" t="str">
        <f t="shared" si="14"/>
        <v>-</v>
      </c>
      <c r="C38" s="7">
        <v>11</v>
      </c>
      <c r="D38" s="2">
        <v>43394.468611111108</v>
      </c>
      <c r="E38" s="3">
        <v>5149</v>
      </c>
      <c r="F38" s="3" t="s">
        <v>93</v>
      </c>
      <c r="G38" s="3">
        <v>0</v>
      </c>
      <c r="H38" s="3">
        <v>1065</v>
      </c>
      <c r="I38" s="3">
        <v>8</v>
      </c>
      <c r="J38" s="3">
        <v>2</v>
      </c>
      <c r="K38" s="3"/>
      <c r="L38" s="2">
        <v>43394.470231481479</v>
      </c>
      <c r="M38" s="2">
        <v>43394.477060185185</v>
      </c>
      <c r="N38" s="3" t="s">
        <v>34</v>
      </c>
      <c r="O38" s="3" t="s">
        <v>35</v>
      </c>
      <c r="P38" s="3" t="s">
        <v>31</v>
      </c>
      <c r="Q38" s="3" t="s">
        <v>32</v>
      </c>
      <c r="R38" s="2">
        <v>43394.469652777778</v>
      </c>
      <c r="S38" s="2">
        <v>43394.469652777778</v>
      </c>
      <c r="T38" s="2">
        <v>43394.477500000001</v>
      </c>
      <c r="U38" s="2">
        <v>43394.477500000001</v>
      </c>
      <c r="V38" s="3"/>
      <c r="W38" s="8">
        <f t="shared" si="2"/>
        <v>43394.468611111108</v>
      </c>
      <c r="X38" s="9">
        <f t="shared" si="3"/>
        <v>6.8287037065601908E-3</v>
      </c>
      <c r="Y38" s="9">
        <f t="shared" si="4"/>
        <v>1.3657407413120382E-2</v>
      </c>
      <c r="Z38" s="10"/>
      <c r="AA38" s="10">
        <f t="shared" si="5"/>
        <v>5.7870370073942468E-4</v>
      </c>
      <c r="AB38" s="10">
        <f t="shared" si="6"/>
        <v>1.6203703708015382E-3</v>
      </c>
      <c r="AC38" s="10"/>
      <c r="AD38" s="10"/>
    </row>
    <row r="39" spans="1:30" s="7" customFormat="1" hidden="1" x14ac:dyDescent="0.4">
      <c r="A39" s="16" t="str">
        <f t="shared" si="13"/>
        <v>-</v>
      </c>
      <c r="B39" s="16" t="str">
        <f t="shared" si="14"/>
        <v>-</v>
      </c>
      <c r="C39" s="7">
        <v>11</v>
      </c>
      <c r="D39" s="2">
        <v>43394.471400462964</v>
      </c>
      <c r="E39" s="3">
        <v>5150</v>
      </c>
      <c r="F39" s="3" t="s">
        <v>93</v>
      </c>
      <c r="G39" s="3">
        <v>0</v>
      </c>
      <c r="H39" s="3">
        <v>867</v>
      </c>
      <c r="I39" s="3">
        <v>9</v>
      </c>
      <c r="J39" s="3">
        <v>1</v>
      </c>
      <c r="K39" s="3"/>
      <c r="L39" s="2">
        <v>43394.472337962965</v>
      </c>
      <c r="M39" s="2">
        <v>43394.477372685185</v>
      </c>
      <c r="N39" s="3" t="s">
        <v>74</v>
      </c>
      <c r="O39" s="3" t="s">
        <v>75</v>
      </c>
      <c r="P39" s="3" t="s">
        <v>50</v>
      </c>
      <c r="Q39" s="3" t="s">
        <v>51</v>
      </c>
      <c r="R39" s="2">
        <v>43394.472430555557</v>
      </c>
      <c r="S39" s="2">
        <v>43394.472430555557</v>
      </c>
      <c r="T39" s="2">
        <v>43394.476770833331</v>
      </c>
      <c r="U39" s="2">
        <v>43394.476770833331</v>
      </c>
      <c r="V39" s="3"/>
      <c r="W39" s="8">
        <f t="shared" si="2"/>
        <v>43394.471400462964</v>
      </c>
      <c r="X39" s="9">
        <f t="shared" si="3"/>
        <v>5.0347222204436548E-3</v>
      </c>
      <c r="Y39" s="9">
        <f t="shared" si="4"/>
        <v>5.0347222204436548E-3</v>
      </c>
      <c r="Z39" s="10"/>
      <c r="AA39" s="10">
        <f t="shared" si="5"/>
        <v>0</v>
      </c>
      <c r="AB39" s="10">
        <f t="shared" si="6"/>
        <v>9.3750000087311491E-4</v>
      </c>
      <c r="AC39" s="10"/>
      <c r="AD39" s="10"/>
    </row>
    <row r="40" spans="1:30" s="7" customFormat="1" hidden="1" x14ac:dyDescent="0.4">
      <c r="A40" s="16" t="str">
        <f t="shared" si="13"/>
        <v>-</v>
      </c>
      <c r="B40" s="16" t="str">
        <f t="shared" si="14"/>
        <v>-</v>
      </c>
      <c r="C40" s="7">
        <v>11</v>
      </c>
      <c r="D40" s="2">
        <v>43394.472175925926</v>
      </c>
      <c r="E40" s="3">
        <v>5151</v>
      </c>
      <c r="F40" s="3" t="s">
        <v>94</v>
      </c>
      <c r="G40" s="3">
        <v>0</v>
      </c>
      <c r="H40" s="3">
        <v>458</v>
      </c>
      <c r="I40" s="3">
        <v>7</v>
      </c>
      <c r="J40" s="3">
        <v>2</v>
      </c>
      <c r="K40" s="3"/>
      <c r="L40" s="2">
        <v>43394.483043981483</v>
      </c>
      <c r="M40" s="2">
        <v>43394.491631944446</v>
      </c>
      <c r="N40" s="3" t="s">
        <v>55</v>
      </c>
      <c r="O40" s="3" t="s">
        <v>56</v>
      </c>
      <c r="P40" s="3" t="s">
        <v>23</v>
      </c>
      <c r="Q40" s="3" t="s">
        <v>24</v>
      </c>
      <c r="R40" s="2">
        <v>43394.479039351849</v>
      </c>
      <c r="S40" s="2">
        <v>43394.479039351849</v>
      </c>
      <c r="T40" s="2">
        <v>43394.493067129632</v>
      </c>
      <c r="U40" s="2">
        <v>43394.493067129632</v>
      </c>
      <c r="V40" s="3"/>
      <c r="W40" s="8">
        <f t="shared" si="2"/>
        <v>43394.472175925926</v>
      </c>
      <c r="X40" s="9">
        <f t="shared" si="3"/>
        <v>8.5879629623377696E-3</v>
      </c>
      <c r="Y40" s="9">
        <f t="shared" si="4"/>
        <v>1.7175925924675539E-2</v>
      </c>
      <c r="Z40" s="10"/>
      <c r="AA40" s="10">
        <f t="shared" si="5"/>
        <v>4.0046296344371513E-3</v>
      </c>
      <c r="AB40" s="10">
        <f t="shared" si="6"/>
        <v>1.0868055556784384E-2</v>
      </c>
      <c r="AC40" s="10"/>
      <c r="AD40" s="10"/>
    </row>
    <row r="41" spans="1:30" s="7" customFormat="1" x14ac:dyDescent="0.4">
      <c r="A41" s="16" t="str">
        <f t="shared" si="13"/>
        <v>-</v>
      </c>
      <c r="B41" s="16" t="str">
        <f t="shared" si="14"/>
        <v>-</v>
      </c>
      <c r="C41" s="7">
        <v>11</v>
      </c>
      <c r="D41" s="2"/>
      <c r="E41" s="3"/>
      <c r="F41" s="3"/>
      <c r="G41" s="3"/>
      <c r="H41" s="3"/>
      <c r="I41" s="3"/>
      <c r="J41" s="3"/>
      <c r="K41" s="3"/>
      <c r="L41" s="2"/>
      <c r="M41" s="2"/>
      <c r="N41" s="3"/>
      <c r="O41" s="3"/>
      <c r="P41" s="3"/>
      <c r="Q41" s="3"/>
      <c r="R41" s="2"/>
      <c r="S41" s="2"/>
      <c r="T41" s="2"/>
      <c r="U41" s="2"/>
      <c r="V41" s="3"/>
      <c r="W41" s="8"/>
      <c r="X41" s="9"/>
      <c r="Y41" s="9"/>
      <c r="Z41" s="29"/>
      <c r="AA41" s="29"/>
      <c r="AB41" s="10"/>
      <c r="AC41" s="10"/>
      <c r="AD41" s="10"/>
    </row>
    <row r="42" spans="1:30" s="7" customFormat="1" x14ac:dyDescent="0.4">
      <c r="A42" s="16" t="str">
        <f t="shared" si="13"/>
        <v>-</v>
      </c>
      <c r="B42" s="16" t="str">
        <f t="shared" si="14"/>
        <v>-</v>
      </c>
      <c r="C42" s="7">
        <v>11</v>
      </c>
      <c r="D42" s="2"/>
      <c r="E42" s="3"/>
      <c r="F42" s="3"/>
      <c r="G42" s="3"/>
      <c r="H42" s="3"/>
      <c r="I42" s="3"/>
      <c r="J42" s="3"/>
      <c r="K42" s="3"/>
      <c r="L42" s="2"/>
      <c r="M42" s="2"/>
      <c r="N42" s="3"/>
      <c r="O42" s="3"/>
      <c r="P42" s="3"/>
      <c r="Q42" s="3"/>
      <c r="R42" s="2"/>
      <c r="S42" s="2"/>
      <c r="T42" s="2"/>
      <c r="U42" s="2"/>
      <c r="V42" s="3"/>
      <c r="W42" s="8"/>
      <c r="X42" s="9"/>
      <c r="Y42" s="9"/>
      <c r="Z42" s="10"/>
      <c r="AA42" s="10"/>
      <c r="AB42" s="10"/>
      <c r="AC42" s="10"/>
      <c r="AD42" s="10"/>
    </row>
    <row r="43" spans="1:30" s="7" customFormat="1" x14ac:dyDescent="0.4">
      <c r="A43" s="16" t="str">
        <f t="shared" si="13"/>
        <v>-</v>
      </c>
      <c r="B43" s="16" t="str">
        <f t="shared" si="14"/>
        <v>-</v>
      </c>
      <c r="C43" s="7">
        <v>11</v>
      </c>
      <c r="D43" s="2"/>
      <c r="E43" s="3"/>
      <c r="F43" s="3"/>
      <c r="G43" s="3"/>
      <c r="H43" s="3"/>
      <c r="I43" s="3"/>
      <c r="J43" s="3"/>
      <c r="K43" s="3"/>
      <c r="L43" s="2"/>
      <c r="M43" s="2"/>
      <c r="N43" s="3"/>
      <c r="O43" s="3"/>
      <c r="P43" s="3"/>
      <c r="Q43" s="3"/>
      <c r="R43" s="2"/>
      <c r="S43" s="2"/>
      <c r="T43" s="2"/>
      <c r="U43" s="2"/>
      <c r="V43" s="2"/>
      <c r="W43" s="8"/>
      <c r="X43" s="9"/>
      <c r="Y43" s="9"/>
      <c r="Z43" s="10"/>
      <c r="AA43" s="10"/>
      <c r="AB43" s="10"/>
      <c r="AC43" s="10"/>
      <c r="AD43" s="10"/>
    </row>
    <row r="44" spans="1:30" s="7" customFormat="1" hidden="1" x14ac:dyDescent="0.4">
      <c r="A44" s="16" t="str">
        <f t="shared" si="13"/>
        <v>-</v>
      </c>
      <c r="B44" s="16" t="str">
        <f t="shared" si="14"/>
        <v>-</v>
      </c>
      <c r="C44" s="7">
        <v>11</v>
      </c>
      <c r="D44" s="2">
        <v>43394.477314814816</v>
      </c>
      <c r="E44" s="3">
        <v>5156</v>
      </c>
      <c r="F44" s="3" t="s">
        <v>94</v>
      </c>
      <c r="G44" s="3">
        <v>0</v>
      </c>
      <c r="H44" s="3">
        <v>792</v>
      </c>
      <c r="I44" s="3">
        <v>8</v>
      </c>
      <c r="J44" s="3">
        <v>2</v>
      </c>
      <c r="K44" s="3"/>
      <c r="L44" s="2">
        <v>43394.485601851855</v>
      </c>
      <c r="M44" s="2">
        <v>43394.491736111115</v>
      </c>
      <c r="N44" s="3" t="s">
        <v>61</v>
      </c>
      <c r="O44" s="3" t="s">
        <v>62</v>
      </c>
      <c r="P44" s="3" t="s">
        <v>25</v>
      </c>
      <c r="Q44" s="3" t="s">
        <v>26</v>
      </c>
      <c r="R44" s="2">
        <v>43394.484293981484</v>
      </c>
      <c r="S44" s="2">
        <v>43394.484293981484</v>
      </c>
      <c r="T44" s="2">
        <v>43394.494479166664</v>
      </c>
      <c r="U44" s="2">
        <v>43394.494479166664</v>
      </c>
      <c r="V44" s="3"/>
      <c r="W44" s="8">
        <f t="shared" si="2"/>
        <v>43394.477314814816</v>
      </c>
      <c r="X44" s="9">
        <f t="shared" si="3"/>
        <v>6.1342592598521151E-3</v>
      </c>
      <c r="Y44" s="9">
        <f t="shared" si="4"/>
        <v>1.226851851970423E-2</v>
      </c>
      <c r="Z44" s="10"/>
      <c r="AA44" s="10">
        <f t="shared" si="5"/>
        <v>1.3078703705104999E-3</v>
      </c>
      <c r="AB44" s="10">
        <f t="shared" si="6"/>
        <v>8.2870370388263837E-3</v>
      </c>
      <c r="AC44" s="10"/>
      <c r="AD44" s="10"/>
    </row>
    <row r="45" spans="1:30" s="7" customFormat="1" x14ac:dyDescent="0.4">
      <c r="A45" s="16" t="str">
        <f t="shared" si="13"/>
        <v>-</v>
      </c>
      <c r="B45" s="16" t="str">
        <f t="shared" si="14"/>
        <v>-</v>
      </c>
      <c r="C45" s="7">
        <v>11</v>
      </c>
      <c r="D45" s="2"/>
      <c r="E45" s="3"/>
      <c r="F45" s="3"/>
      <c r="G45" s="3"/>
      <c r="H45" s="3"/>
      <c r="I45" s="3"/>
      <c r="J45" s="3"/>
      <c r="K45" s="3"/>
      <c r="L45" s="2"/>
      <c r="M45" s="2"/>
      <c r="N45" s="3"/>
      <c r="O45" s="3"/>
      <c r="P45" s="3"/>
      <c r="Q45" s="3"/>
      <c r="R45" s="2"/>
      <c r="S45" s="2"/>
      <c r="T45" s="2"/>
      <c r="U45" s="2"/>
      <c r="V45" s="3"/>
      <c r="W45" s="8"/>
      <c r="X45" s="9"/>
      <c r="Y45" s="9"/>
      <c r="Z45" s="10"/>
      <c r="AA45" s="10"/>
      <c r="AB45" s="10"/>
      <c r="AC45" s="10"/>
      <c r="AD45" s="10"/>
    </row>
    <row r="46" spans="1:30" s="7" customFormat="1" x14ac:dyDescent="0.4">
      <c r="A46" s="16" t="str">
        <f t="shared" si="13"/>
        <v>-</v>
      </c>
      <c r="B46" s="16" t="str">
        <f t="shared" si="14"/>
        <v>-</v>
      </c>
      <c r="C46" s="7">
        <v>11</v>
      </c>
      <c r="D46" s="2"/>
      <c r="E46" s="3"/>
      <c r="F46" s="3"/>
      <c r="G46" s="3"/>
      <c r="H46" s="3"/>
      <c r="I46" s="3"/>
      <c r="J46" s="3"/>
      <c r="K46" s="3"/>
      <c r="L46" s="2"/>
      <c r="M46" s="2"/>
      <c r="N46" s="3"/>
      <c r="O46" s="3"/>
      <c r="P46" s="3"/>
      <c r="Q46" s="3"/>
      <c r="R46" s="2"/>
      <c r="S46" s="2"/>
      <c r="T46" s="2"/>
      <c r="U46" s="2"/>
      <c r="V46" s="3"/>
      <c r="W46" s="8"/>
      <c r="X46" s="9"/>
      <c r="Y46" s="9"/>
      <c r="Z46" s="10"/>
      <c r="AA46" s="10"/>
      <c r="AB46" s="10"/>
      <c r="AC46" s="10"/>
      <c r="AD46" s="10"/>
    </row>
    <row r="47" spans="1:30" s="7" customFormat="1" x14ac:dyDescent="0.4">
      <c r="A47" s="16" t="str">
        <f t="shared" si="13"/>
        <v>-</v>
      </c>
      <c r="B47" s="16" t="str">
        <f t="shared" si="14"/>
        <v>-</v>
      </c>
      <c r="C47" s="7">
        <v>11</v>
      </c>
      <c r="D47" s="2"/>
      <c r="E47" s="3"/>
      <c r="F47" s="3"/>
      <c r="G47" s="3"/>
      <c r="H47" s="3"/>
      <c r="I47" s="3"/>
      <c r="J47" s="3"/>
      <c r="K47" s="3"/>
      <c r="L47" s="2"/>
      <c r="M47" s="2"/>
      <c r="N47" s="3"/>
      <c r="O47" s="3"/>
      <c r="P47" s="3"/>
      <c r="Q47" s="3"/>
      <c r="R47" s="2"/>
      <c r="S47" s="2"/>
      <c r="T47" s="2"/>
      <c r="U47" s="2"/>
      <c r="V47" s="3"/>
      <c r="W47" s="8"/>
      <c r="X47" s="9"/>
      <c r="Y47" s="9"/>
      <c r="Z47" s="10"/>
      <c r="AA47" s="10"/>
      <c r="AB47" s="10"/>
      <c r="AC47" s="10"/>
      <c r="AD47" s="10"/>
    </row>
    <row r="48" spans="1:30" s="7" customFormat="1" x14ac:dyDescent="0.4">
      <c r="A48" s="16" t="str">
        <f t="shared" si="13"/>
        <v>-</v>
      </c>
      <c r="B48" s="16" t="str">
        <f t="shared" si="14"/>
        <v>-</v>
      </c>
      <c r="C48" s="7">
        <v>11</v>
      </c>
      <c r="D48" s="2"/>
      <c r="E48" s="3"/>
      <c r="F48" s="3"/>
      <c r="G48" s="3"/>
      <c r="H48" s="3"/>
      <c r="I48" s="3"/>
      <c r="J48" s="3"/>
      <c r="K48" s="3"/>
      <c r="L48" s="2"/>
      <c r="M48" s="2"/>
      <c r="N48" s="3"/>
      <c r="O48" s="3"/>
      <c r="P48" s="3"/>
      <c r="Q48" s="3"/>
      <c r="R48" s="2"/>
      <c r="S48" s="2"/>
      <c r="T48" s="2"/>
      <c r="U48" s="2"/>
      <c r="V48" s="3"/>
      <c r="W48" s="8"/>
      <c r="X48" s="9"/>
      <c r="Y48" s="9"/>
      <c r="Z48" s="10"/>
      <c r="AA48" s="10"/>
      <c r="AB48" s="10"/>
      <c r="AC48" s="10"/>
      <c r="AD48" s="10"/>
    </row>
    <row r="49" spans="1:30" s="7" customFormat="1" hidden="1" x14ac:dyDescent="0.4">
      <c r="A49" s="16" t="str">
        <f t="shared" si="13"/>
        <v>-</v>
      </c>
      <c r="B49" s="16" t="str">
        <f t="shared" si="14"/>
        <v>-</v>
      </c>
      <c r="C49" s="7">
        <v>11</v>
      </c>
      <c r="D49" s="2">
        <v>43394.483032407406</v>
      </c>
      <c r="E49" s="3">
        <v>5162</v>
      </c>
      <c r="F49" s="3" t="s">
        <v>94</v>
      </c>
      <c r="G49" s="3">
        <v>0</v>
      </c>
      <c r="H49" s="3">
        <v>857</v>
      </c>
      <c r="I49" s="3">
        <v>4</v>
      </c>
      <c r="J49" s="3">
        <v>2</v>
      </c>
      <c r="K49" s="3"/>
      <c r="L49" s="2">
        <v>43394.486631944441</v>
      </c>
      <c r="M49" s="2">
        <v>43394.495208333334</v>
      </c>
      <c r="N49" s="3" t="s">
        <v>63</v>
      </c>
      <c r="O49" s="3" t="s">
        <v>64</v>
      </c>
      <c r="P49" s="3" t="s">
        <v>37</v>
      </c>
      <c r="Q49" s="3" t="s">
        <v>38</v>
      </c>
      <c r="R49" s="2">
        <v>43394.486331018517</v>
      </c>
      <c r="S49" s="2">
        <v>43394.488622685189</v>
      </c>
      <c r="T49" s="2">
        <v>43394.492615740739</v>
      </c>
      <c r="U49" s="2">
        <v>43394.496458333335</v>
      </c>
      <c r="V49" s="3"/>
      <c r="W49" s="8">
        <f t="shared" si="2"/>
        <v>43394.483032407406</v>
      </c>
      <c r="X49" s="9">
        <f t="shared" si="3"/>
        <v>8.5763888928340748E-3</v>
      </c>
      <c r="Y49" s="9">
        <f t="shared" si="4"/>
        <v>1.715277778566815E-2</v>
      </c>
      <c r="Z49" s="10"/>
      <c r="AA49" s="10">
        <f t="shared" si="5"/>
        <v>3.0092592351138592E-4</v>
      </c>
      <c r="AB49" s="10">
        <f t="shared" si="6"/>
        <v>3.5995370344608091E-3</v>
      </c>
      <c r="AC49" s="10"/>
      <c r="AD49" s="10"/>
    </row>
    <row r="50" spans="1:30" s="7" customFormat="1" hidden="1" x14ac:dyDescent="0.4">
      <c r="A50" s="16" t="str">
        <f t="shared" si="13"/>
        <v>-</v>
      </c>
      <c r="B50" s="16" t="str">
        <f t="shared" si="14"/>
        <v>-</v>
      </c>
      <c r="C50" s="7">
        <v>11</v>
      </c>
      <c r="D50" s="2">
        <v>43394.485405092593</v>
      </c>
      <c r="E50" s="3">
        <v>5163</v>
      </c>
      <c r="F50" s="3" t="s">
        <v>93</v>
      </c>
      <c r="G50" s="3">
        <v>0</v>
      </c>
      <c r="H50" s="3">
        <v>700</v>
      </c>
      <c r="I50" s="3">
        <v>4</v>
      </c>
      <c r="J50" s="3">
        <v>2</v>
      </c>
      <c r="K50" s="3"/>
      <c r="L50" s="2">
        <v>43394.488993055558</v>
      </c>
      <c r="M50" s="2">
        <v>43394.501331018517</v>
      </c>
      <c r="N50" s="3" t="s">
        <v>65</v>
      </c>
      <c r="O50" s="3" t="s">
        <v>66</v>
      </c>
      <c r="P50" s="3" t="s">
        <v>41</v>
      </c>
      <c r="Q50" s="3" t="s">
        <v>42</v>
      </c>
      <c r="R50" s="2">
        <v>43394.490914351853</v>
      </c>
      <c r="S50" s="2">
        <v>43394.490914351853</v>
      </c>
      <c r="T50" s="2">
        <v>43394.503865740742</v>
      </c>
      <c r="U50" s="2">
        <v>43394.503865740742</v>
      </c>
      <c r="V50" s="3"/>
      <c r="W50" s="8">
        <f t="shared" si="2"/>
        <v>43394.485405092593</v>
      </c>
      <c r="X50" s="9">
        <f t="shared" si="3"/>
        <v>1.2337962958554272E-2</v>
      </c>
      <c r="Y50" s="9">
        <f t="shared" si="4"/>
        <v>2.4675925917108543E-2</v>
      </c>
      <c r="Z50" s="10"/>
      <c r="AA50" s="10">
        <f t="shared" si="5"/>
        <v>0</v>
      </c>
      <c r="AB50" s="10">
        <f t="shared" si="6"/>
        <v>3.5879629649571143E-3</v>
      </c>
      <c r="AC50" s="10"/>
      <c r="AD50" s="10"/>
    </row>
    <row r="51" spans="1:30" s="7" customFormat="1" hidden="1" x14ac:dyDescent="0.4">
      <c r="A51" s="16" t="str">
        <f t="shared" si="13"/>
        <v>-</v>
      </c>
      <c r="B51" s="16" t="str">
        <f t="shared" si="14"/>
        <v>-</v>
      </c>
      <c r="C51" s="7">
        <v>11</v>
      </c>
      <c r="D51" s="2">
        <v>43394.486956018518</v>
      </c>
      <c r="E51" s="3">
        <v>5164</v>
      </c>
      <c r="F51" s="3" t="s">
        <v>94</v>
      </c>
      <c r="G51" s="3">
        <v>0</v>
      </c>
      <c r="H51" s="3">
        <v>1273</v>
      </c>
      <c r="I51" s="3">
        <v>10</v>
      </c>
      <c r="J51" s="3">
        <v>2</v>
      </c>
      <c r="K51" s="3"/>
      <c r="L51" s="2">
        <v>43394.488032407404</v>
      </c>
      <c r="M51" s="2">
        <v>43394.490428240744</v>
      </c>
      <c r="N51" s="3" t="s">
        <v>21</v>
      </c>
      <c r="O51" s="3" t="s">
        <v>22</v>
      </c>
      <c r="P51" s="3" t="s">
        <v>37</v>
      </c>
      <c r="Q51" s="3" t="s">
        <v>38</v>
      </c>
      <c r="R51" s="2">
        <v>43394.487997685188</v>
      </c>
      <c r="S51" s="2">
        <v>43394.487997685188</v>
      </c>
      <c r="T51" s="2">
        <v>43394.496550925927</v>
      </c>
      <c r="U51" s="2">
        <v>43394.496550925927</v>
      </c>
      <c r="V51" s="3"/>
      <c r="W51" s="8">
        <f t="shared" si="2"/>
        <v>43394.486956018518</v>
      </c>
      <c r="X51" s="9">
        <f t="shared" si="3"/>
        <v>2.3958333404152654E-3</v>
      </c>
      <c r="Y51" s="9">
        <f t="shared" si="4"/>
        <v>4.7916666808305308E-3</v>
      </c>
      <c r="Z51" s="10"/>
      <c r="AA51" s="10">
        <f t="shared" si="5"/>
        <v>3.4722215787041932E-5</v>
      </c>
      <c r="AB51" s="10">
        <f t="shared" si="6"/>
        <v>1.0763888858491555E-3</v>
      </c>
      <c r="AC51" s="10"/>
      <c r="AD51" s="10"/>
    </row>
    <row r="52" spans="1:30" s="7" customFormat="1" hidden="1" x14ac:dyDescent="0.4">
      <c r="A52" s="16" t="str">
        <f t="shared" si="13"/>
        <v>-</v>
      </c>
      <c r="B52" s="16" t="str">
        <f t="shared" si="14"/>
        <v>-</v>
      </c>
      <c r="C52" s="7">
        <v>11</v>
      </c>
      <c r="D52" s="2">
        <v>43394.490254629629</v>
      </c>
      <c r="E52" s="3">
        <v>5165</v>
      </c>
      <c r="F52" s="3" t="s">
        <v>93</v>
      </c>
      <c r="G52" s="3">
        <v>0</v>
      </c>
      <c r="H52" s="3">
        <v>307</v>
      </c>
      <c r="I52" s="3">
        <v>7</v>
      </c>
      <c r="J52" s="3">
        <v>4</v>
      </c>
      <c r="K52" s="3"/>
      <c r="L52" s="2">
        <v>43394.497106481482</v>
      </c>
      <c r="M52" s="2">
        <v>43394.5</v>
      </c>
      <c r="N52" s="3" t="s">
        <v>63</v>
      </c>
      <c r="O52" s="3" t="s">
        <v>64</v>
      </c>
      <c r="P52" s="3" t="s">
        <v>48</v>
      </c>
      <c r="Q52" s="3" t="s">
        <v>49</v>
      </c>
      <c r="R52" s="2">
        <v>43394.495821759258</v>
      </c>
      <c r="S52" s="2">
        <v>43394.495821759258</v>
      </c>
      <c r="T52" s="2">
        <v>43394.501435185186</v>
      </c>
      <c r="U52" s="2">
        <v>43394.501435185186</v>
      </c>
      <c r="V52" s="3"/>
      <c r="W52" s="8">
        <f t="shared" si="2"/>
        <v>43394.490254629629</v>
      </c>
      <c r="X52" s="9">
        <f t="shared" si="3"/>
        <v>2.8935185182490386E-3</v>
      </c>
      <c r="Y52" s="9">
        <f t="shared" si="4"/>
        <v>1.1574074072996154E-2</v>
      </c>
      <c r="Z52" s="10"/>
      <c r="AA52" s="10">
        <f t="shared" si="5"/>
        <v>1.2847222242271528E-3</v>
      </c>
      <c r="AB52" s="10">
        <f t="shared" si="6"/>
        <v>6.8518518528435379E-3</v>
      </c>
      <c r="AC52" s="10"/>
      <c r="AD52" s="10"/>
    </row>
    <row r="53" spans="1:30" s="7" customFormat="1" x14ac:dyDescent="0.4">
      <c r="A53" s="16" t="str">
        <f t="shared" si="13"/>
        <v>-</v>
      </c>
      <c r="B53" s="16" t="str">
        <f t="shared" si="14"/>
        <v>-</v>
      </c>
      <c r="C53" s="7">
        <v>11</v>
      </c>
      <c r="D53" s="2"/>
      <c r="E53" s="3"/>
      <c r="F53" s="3"/>
      <c r="G53" s="3"/>
      <c r="H53" s="3"/>
      <c r="I53" s="3"/>
      <c r="J53" s="3"/>
      <c r="K53" s="3"/>
      <c r="L53" s="2"/>
      <c r="M53" s="2"/>
      <c r="N53" s="3"/>
      <c r="O53" s="3"/>
      <c r="P53" s="3"/>
      <c r="Q53" s="3"/>
      <c r="R53" s="2"/>
      <c r="S53" s="2"/>
      <c r="T53" s="2"/>
      <c r="U53" s="2"/>
      <c r="V53" s="3"/>
      <c r="W53" s="8"/>
      <c r="X53" s="9"/>
      <c r="Y53" s="9"/>
      <c r="Z53" s="10"/>
      <c r="AA53" s="10"/>
      <c r="AB53" s="10"/>
      <c r="AC53" s="10"/>
      <c r="AD53" s="10"/>
    </row>
    <row r="54" spans="1:30" s="7" customFormat="1" hidden="1" x14ac:dyDescent="0.4">
      <c r="A54" s="16" t="str">
        <f t="shared" ref="A54:A60" si="15">IF(V54&gt;0, "★", "-")</f>
        <v>-</v>
      </c>
      <c r="B54" s="16" t="str">
        <f t="shared" ref="B54:B59" si="16">IF(K54&gt;0, "☆", "-")</f>
        <v>-</v>
      </c>
      <c r="C54" s="7">
        <v>11</v>
      </c>
      <c r="D54" s="2">
        <v>43394.495682870373</v>
      </c>
      <c r="E54" s="3">
        <v>5167</v>
      </c>
      <c r="F54" s="3" t="s">
        <v>94</v>
      </c>
      <c r="G54" s="3">
        <v>0</v>
      </c>
      <c r="H54" s="3">
        <v>649</v>
      </c>
      <c r="I54" s="3">
        <v>10</v>
      </c>
      <c r="J54" s="3">
        <v>1</v>
      </c>
      <c r="K54" s="3"/>
      <c r="L54" s="2">
        <v>43394.497013888889</v>
      </c>
      <c r="M54" s="2">
        <v>43394.500104166669</v>
      </c>
      <c r="N54" s="3" t="s">
        <v>21</v>
      </c>
      <c r="O54" s="3" t="s">
        <v>22</v>
      </c>
      <c r="P54" s="3" t="s">
        <v>19</v>
      </c>
      <c r="Q54" s="3" t="s">
        <v>20</v>
      </c>
      <c r="R54" s="2">
        <v>43394.496724537035</v>
      </c>
      <c r="S54" s="2">
        <v>43394.496724537035</v>
      </c>
      <c r="T54" s="2">
        <v>43394.503171296295</v>
      </c>
      <c r="U54" s="2">
        <v>43394.503171296295</v>
      </c>
      <c r="V54" s="3"/>
      <c r="W54" s="8">
        <f t="shared" si="2"/>
        <v>43394.495682870373</v>
      </c>
      <c r="X54" s="9">
        <f t="shared" si="3"/>
        <v>3.0902777798473835E-3</v>
      </c>
      <c r="Y54" s="9">
        <f t="shared" si="4"/>
        <v>3.0902777798473835E-3</v>
      </c>
      <c r="Z54" s="10"/>
      <c r="AA54" s="10">
        <f t="shared" si="5"/>
        <v>2.8935185400769114E-4</v>
      </c>
      <c r="AB54" s="10">
        <f t="shared" si="6"/>
        <v>1.3310185167938471E-3</v>
      </c>
      <c r="AC54" s="10"/>
      <c r="AD54" s="10"/>
    </row>
    <row r="55" spans="1:30" s="7" customFormat="1" x14ac:dyDescent="0.4">
      <c r="A55" s="16" t="str">
        <f t="shared" si="15"/>
        <v>-</v>
      </c>
      <c r="B55" s="16" t="str">
        <f t="shared" si="16"/>
        <v>-</v>
      </c>
      <c r="C55" s="7">
        <v>11</v>
      </c>
      <c r="D55" s="2"/>
      <c r="E55" s="3"/>
      <c r="F55" s="3"/>
      <c r="G55" s="3"/>
      <c r="H55" s="3"/>
      <c r="I55" s="3"/>
      <c r="J55" s="3"/>
      <c r="K55" s="3"/>
      <c r="L55" s="2"/>
      <c r="M55" s="2"/>
      <c r="N55" s="3"/>
      <c r="O55" s="3"/>
      <c r="P55" s="3"/>
      <c r="Q55" s="3"/>
      <c r="R55" s="2"/>
      <c r="S55" s="2"/>
      <c r="T55" s="2"/>
      <c r="U55" s="2"/>
      <c r="V55" s="3"/>
      <c r="W55" s="8"/>
      <c r="X55" s="9"/>
      <c r="Y55" s="9"/>
      <c r="Z55" s="10"/>
      <c r="AA55" s="10"/>
      <c r="AB55" s="10"/>
      <c r="AC55" s="10"/>
      <c r="AD55" s="10"/>
    </row>
    <row r="56" spans="1:30" s="7" customFormat="1" hidden="1" x14ac:dyDescent="0.4">
      <c r="A56" s="16" t="str">
        <f t="shared" si="15"/>
        <v>-</v>
      </c>
      <c r="B56" s="16" t="str">
        <f t="shared" si="16"/>
        <v>☆</v>
      </c>
      <c r="C56" s="7">
        <v>11</v>
      </c>
      <c r="D56" s="2">
        <v>43394.475671296299</v>
      </c>
      <c r="E56" s="3">
        <v>5152</v>
      </c>
      <c r="F56" s="3" t="s">
        <v>33</v>
      </c>
      <c r="G56" s="3">
        <v>1956</v>
      </c>
      <c r="H56" s="3">
        <v>1090</v>
      </c>
      <c r="I56" s="3">
        <v>6</v>
      </c>
      <c r="J56" s="3">
        <v>1</v>
      </c>
      <c r="K56" s="2">
        <v>43394.475798611114</v>
      </c>
      <c r="L56" s="3"/>
      <c r="M56" s="3"/>
      <c r="N56" s="3" t="s">
        <v>74</v>
      </c>
      <c r="O56" s="3" t="s">
        <v>75</v>
      </c>
      <c r="P56" s="3" t="s">
        <v>45</v>
      </c>
      <c r="Q56" s="3" t="s">
        <v>92</v>
      </c>
      <c r="R56" s="2">
        <v>43394.479409722226</v>
      </c>
      <c r="S56" s="3"/>
      <c r="T56" s="2">
        <v>43394.484733796293</v>
      </c>
      <c r="U56" s="3"/>
      <c r="V56" s="3"/>
      <c r="W56" s="8">
        <f t="shared" si="2"/>
        <v>43394.475671296299</v>
      </c>
      <c r="X56" s="9">
        <f t="shared" si="3"/>
        <v>0</v>
      </c>
      <c r="Y56" s="9">
        <f t="shared" si="4"/>
        <v>0</v>
      </c>
      <c r="Z56" s="10"/>
      <c r="AA56" s="10">
        <f t="shared" si="5"/>
        <v>0</v>
      </c>
      <c r="AB56" s="10">
        <f t="shared" si="6"/>
        <v>3.7384259267128073E-3</v>
      </c>
      <c r="AC56" s="10"/>
      <c r="AD56" s="10"/>
    </row>
    <row r="57" spans="1:30" s="12" customFormat="1" hidden="1" x14ac:dyDescent="0.4">
      <c r="A57" s="17" t="str">
        <f t="shared" si="15"/>
        <v>-</v>
      </c>
      <c r="B57" s="17" t="str">
        <f t="shared" si="16"/>
        <v>☆</v>
      </c>
      <c r="C57" s="12">
        <v>11</v>
      </c>
      <c r="D57" s="4">
        <v>43394.479895833334</v>
      </c>
      <c r="E57" s="5">
        <v>5158</v>
      </c>
      <c r="F57" s="5" t="s">
        <v>18</v>
      </c>
      <c r="G57" s="5">
        <v>3602</v>
      </c>
      <c r="H57" s="5">
        <v>677</v>
      </c>
      <c r="I57" s="5">
        <v>5</v>
      </c>
      <c r="J57" s="5">
        <v>1</v>
      </c>
      <c r="K57" s="4">
        <v>43394.480069444442</v>
      </c>
      <c r="L57" s="5"/>
      <c r="M57" s="5"/>
      <c r="N57" s="5" t="s">
        <v>29</v>
      </c>
      <c r="O57" s="5" t="s">
        <v>30</v>
      </c>
      <c r="P57" s="5" t="s">
        <v>31</v>
      </c>
      <c r="Q57" s="5" t="s">
        <v>32</v>
      </c>
      <c r="R57" s="4">
        <v>43394.483761574076</v>
      </c>
      <c r="S57" s="5"/>
      <c r="T57" s="4">
        <v>43394.488877314812</v>
      </c>
      <c r="U57" s="5"/>
      <c r="V57" s="5"/>
      <c r="W57" s="13">
        <f t="shared" si="2"/>
        <v>43394.479895833334</v>
      </c>
      <c r="X57" s="18">
        <f t="shared" si="3"/>
        <v>0</v>
      </c>
      <c r="Y57" s="18">
        <f t="shared" si="4"/>
        <v>0</v>
      </c>
      <c r="Z57" s="19"/>
      <c r="AA57" s="19">
        <f t="shared" si="5"/>
        <v>0</v>
      </c>
      <c r="AB57" s="19">
        <f t="shared" si="6"/>
        <v>3.8657407421851531E-3</v>
      </c>
      <c r="AC57" s="19"/>
      <c r="AD57" s="19"/>
    </row>
    <row r="58" spans="1:30" s="23" customFormat="1" hidden="1" x14ac:dyDescent="0.4">
      <c r="A58" s="20" t="str">
        <f t="shared" si="15"/>
        <v>-</v>
      </c>
      <c r="B58" s="20" t="str">
        <f t="shared" si="16"/>
        <v>-</v>
      </c>
      <c r="C58" s="23">
        <v>12</v>
      </c>
      <c r="D58" s="22">
        <v>43394.501469907409</v>
      </c>
      <c r="E58" s="21">
        <v>5169</v>
      </c>
      <c r="F58" s="21" t="s">
        <v>94</v>
      </c>
      <c r="G58" s="21">
        <v>0</v>
      </c>
      <c r="H58" s="21">
        <v>569</v>
      </c>
      <c r="I58" s="21">
        <v>8</v>
      </c>
      <c r="J58" s="21">
        <v>2</v>
      </c>
      <c r="K58" s="21"/>
      <c r="L58" s="22">
        <v>43394.504201388889</v>
      </c>
      <c r="M58" s="22">
        <v>43394.509305555555</v>
      </c>
      <c r="N58" s="21" t="s">
        <v>21</v>
      </c>
      <c r="O58" s="21" t="s">
        <v>22</v>
      </c>
      <c r="P58" s="21" t="s">
        <v>41</v>
      </c>
      <c r="Q58" s="21" t="s">
        <v>42</v>
      </c>
      <c r="R58" s="22">
        <v>43394.504976851851</v>
      </c>
      <c r="S58" s="22">
        <v>43394.504976851851</v>
      </c>
      <c r="T58" s="22">
        <v>43394.511377314811</v>
      </c>
      <c r="U58" s="22">
        <v>43394.511377314811</v>
      </c>
      <c r="V58" s="21"/>
      <c r="W58" s="24">
        <f t="shared" si="2"/>
        <v>43394.501469907409</v>
      </c>
      <c r="X58" s="25">
        <f t="shared" si="3"/>
        <v>5.1041666665696539E-3</v>
      </c>
      <c r="Y58" s="25">
        <f t="shared" si="4"/>
        <v>1.0208333333139308E-2</v>
      </c>
      <c r="Z58" s="26">
        <f>SUM(Y58:Y92)</f>
        <v>0.18951388890855014</v>
      </c>
      <c r="AA58" s="26">
        <f t="shared" si="5"/>
        <v>0</v>
      </c>
      <c r="AB58" s="26">
        <f t="shared" si="6"/>
        <v>2.7314814797136933E-3</v>
      </c>
      <c r="AC58" s="26">
        <f>AVERAGE(AB58:AB92)</f>
        <v>6.8240740729379468E-3</v>
      </c>
      <c r="AD58" s="26">
        <f>MEDIAN(AB58:AB92)</f>
        <v>6.3425925982301123E-3</v>
      </c>
    </row>
    <row r="59" spans="1:30" s="7" customFormat="1" ht="18" customHeight="1" x14ac:dyDescent="0.4">
      <c r="A59" s="16" t="str">
        <f t="shared" si="15"/>
        <v>-</v>
      </c>
      <c r="B59" s="16" t="str">
        <f t="shared" si="16"/>
        <v>-</v>
      </c>
      <c r="C59" s="7">
        <v>12</v>
      </c>
      <c r="D59" s="2"/>
      <c r="E59" s="3"/>
      <c r="F59" s="3"/>
      <c r="G59" s="3"/>
      <c r="H59" s="3"/>
      <c r="I59" s="3"/>
      <c r="J59" s="3"/>
      <c r="K59" s="3"/>
      <c r="L59" s="2"/>
      <c r="M59" s="2"/>
      <c r="N59" s="3"/>
      <c r="O59" s="3"/>
      <c r="P59" s="3"/>
      <c r="Q59" s="3"/>
      <c r="R59" s="2"/>
      <c r="S59" s="2"/>
      <c r="T59" s="2"/>
      <c r="U59" s="2"/>
      <c r="V59" s="3"/>
      <c r="W59" s="8"/>
      <c r="X59" s="9"/>
      <c r="Y59" s="9"/>
      <c r="Z59" s="10"/>
      <c r="AA59" s="10"/>
      <c r="AB59" s="10"/>
      <c r="AC59" s="10"/>
      <c r="AD59" s="10"/>
    </row>
    <row r="60" spans="1:30" s="7" customFormat="1" x14ac:dyDescent="0.4">
      <c r="A60" s="16" t="str">
        <f t="shared" si="15"/>
        <v>-</v>
      </c>
      <c r="B60" s="16" t="str">
        <f t="shared" ref="B60:B75" si="17">IF(K60&gt;0, "☆", "-")</f>
        <v>-</v>
      </c>
      <c r="C60" s="7">
        <v>12</v>
      </c>
      <c r="D60" s="2"/>
      <c r="E60" s="3"/>
      <c r="F60" s="3"/>
      <c r="G60" s="3"/>
      <c r="H60" s="3"/>
      <c r="I60" s="3"/>
      <c r="J60" s="3"/>
      <c r="K60" s="3"/>
      <c r="L60" s="2"/>
      <c r="M60" s="2"/>
      <c r="N60" s="3"/>
      <c r="O60" s="3"/>
      <c r="P60" s="3"/>
      <c r="Q60" s="3"/>
      <c r="R60" s="2"/>
      <c r="S60" s="2"/>
      <c r="T60" s="2"/>
      <c r="U60" s="2"/>
      <c r="V60" s="3"/>
      <c r="W60" s="8"/>
      <c r="X60" s="9"/>
      <c r="Y60" s="9"/>
      <c r="Z60" s="10"/>
      <c r="AA60" s="10"/>
      <c r="AB60" s="10"/>
      <c r="AC60" s="10"/>
      <c r="AD60" s="10"/>
    </row>
    <row r="61" spans="1:30" s="7" customFormat="1" x14ac:dyDescent="0.4">
      <c r="A61" s="16" t="str">
        <f t="shared" ref="A61:A75" si="18">IF(V61&gt;0, "★", "-")</f>
        <v>-</v>
      </c>
      <c r="B61" s="16" t="str">
        <f t="shared" si="17"/>
        <v>-</v>
      </c>
      <c r="C61" s="7">
        <v>12</v>
      </c>
      <c r="D61" s="2"/>
      <c r="E61" s="3"/>
      <c r="F61" s="3"/>
      <c r="G61" s="3"/>
      <c r="H61" s="3"/>
      <c r="I61" s="3"/>
      <c r="J61" s="3"/>
      <c r="K61" s="3"/>
      <c r="L61" s="2"/>
      <c r="M61" s="2"/>
      <c r="N61" s="3"/>
      <c r="O61" s="3"/>
      <c r="P61" s="3"/>
      <c r="Q61" s="3"/>
      <c r="R61" s="2"/>
      <c r="S61" s="2"/>
      <c r="T61" s="2"/>
      <c r="U61" s="2"/>
      <c r="V61" s="3"/>
      <c r="W61" s="8"/>
      <c r="X61" s="9"/>
      <c r="Y61" s="9"/>
      <c r="Z61" s="10"/>
      <c r="AA61" s="10"/>
      <c r="AB61" s="10"/>
      <c r="AC61" s="10"/>
      <c r="AD61" s="10"/>
    </row>
    <row r="62" spans="1:30" s="7" customFormat="1" x14ac:dyDescent="0.4">
      <c r="A62" s="16" t="str">
        <f t="shared" si="18"/>
        <v>-</v>
      </c>
      <c r="B62" s="16" t="str">
        <f t="shared" si="17"/>
        <v>-</v>
      </c>
      <c r="C62" s="7">
        <v>12</v>
      </c>
      <c r="D62" s="2"/>
      <c r="E62" s="3"/>
      <c r="F62" s="3"/>
      <c r="G62" s="3"/>
      <c r="H62" s="3"/>
      <c r="I62" s="3"/>
      <c r="J62" s="3"/>
      <c r="K62" s="3"/>
      <c r="L62" s="2"/>
      <c r="M62" s="2"/>
      <c r="N62" s="3"/>
      <c r="O62" s="3"/>
      <c r="P62" s="3"/>
      <c r="Q62" s="3"/>
      <c r="R62" s="2"/>
      <c r="S62" s="2"/>
      <c r="T62" s="2"/>
      <c r="U62" s="2"/>
      <c r="V62" s="3"/>
      <c r="W62" s="8"/>
      <c r="X62" s="9"/>
      <c r="Y62" s="9"/>
      <c r="Z62" s="10"/>
      <c r="AA62" s="10"/>
      <c r="AB62" s="10"/>
      <c r="AC62" s="10"/>
      <c r="AD62" s="10"/>
    </row>
    <row r="63" spans="1:30" s="7" customFormat="1" x14ac:dyDescent="0.4">
      <c r="A63" s="16" t="str">
        <f t="shared" si="18"/>
        <v>-</v>
      </c>
      <c r="B63" s="16" t="str">
        <f t="shared" si="17"/>
        <v>-</v>
      </c>
      <c r="C63" s="7">
        <v>12</v>
      </c>
      <c r="D63" s="2"/>
      <c r="E63" s="3"/>
      <c r="F63" s="3"/>
      <c r="G63" s="3"/>
      <c r="H63" s="3"/>
      <c r="I63" s="3"/>
      <c r="J63" s="3"/>
      <c r="K63" s="3"/>
      <c r="L63" s="2"/>
      <c r="M63" s="2"/>
      <c r="N63" s="3"/>
      <c r="O63" s="3"/>
      <c r="P63" s="3"/>
      <c r="Q63" s="3"/>
      <c r="R63" s="2"/>
      <c r="S63" s="2"/>
      <c r="T63" s="2"/>
      <c r="U63" s="2"/>
      <c r="V63" s="3"/>
      <c r="W63" s="8"/>
      <c r="X63" s="9"/>
      <c r="Y63" s="9"/>
      <c r="Z63" s="10"/>
      <c r="AA63" s="10"/>
      <c r="AB63" s="10"/>
      <c r="AC63" s="10"/>
      <c r="AD63" s="10"/>
    </row>
    <row r="64" spans="1:30" s="7" customFormat="1" x14ac:dyDescent="0.4">
      <c r="A64" s="16" t="str">
        <f t="shared" si="18"/>
        <v>-</v>
      </c>
      <c r="B64" s="16" t="str">
        <f t="shared" si="17"/>
        <v>-</v>
      </c>
      <c r="C64" s="7">
        <v>12</v>
      </c>
      <c r="D64" s="2"/>
      <c r="E64" s="3"/>
      <c r="F64" s="3"/>
      <c r="G64" s="3"/>
      <c r="H64" s="3"/>
      <c r="I64" s="3"/>
      <c r="J64" s="3"/>
      <c r="K64" s="3"/>
      <c r="L64" s="2"/>
      <c r="M64" s="2"/>
      <c r="N64" s="3"/>
      <c r="O64" s="3"/>
      <c r="P64" s="3"/>
      <c r="Q64" s="3"/>
      <c r="R64" s="2"/>
      <c r="S64" s="2"/>
      <c r="T64" s="2"/>
      <c r="U64" s="2"/>
      <c r="V64" s="3"/>
      <c r="W64" s="8"/>
      <c r="X64" s="9"/>
      <c r="Y64" s="9"/>
      <c r="Z64" s="10"/>
      <c r="AA64" s="10"/>
      <c r="AB64" s="10"/>
      <c r="AC64" s="10"/>
      <c r="AD64" s="10"/>
    </row>
    <row r="65" spans="1:30" s="7" customFormat="1" x14ac:dyDescent="0.4">
      <c r="A65" s="16" t="str">
        <f t="shared" si="18"/>
        <v>-</v>
      </c>
      <c r="B65" s="16" t="str">
        <f t="shared" si="17"/>
        <v>-</v>
      </c>
      <c r="C65" s="7">
        <v>12</v>
      </c>
      <c r="D65" s="2"/>
      <c r="E65" s="3"/>
      <c r="F65" s="3"/>
      <c r="G65" s="3"/>
      <c r="H65" s="3"/>
      <c r="I65" s="3"/>
      <c r="J65" s="3"/>
      <c r="K65" s="3"/>
      <c r="L65" s="2"/>
      <c r="M65" s="2"/>
      <c r="N65" s="3"/>
      <c r="O65" s="3"/>
      <c r="P65" s="3"/>
      <c r="Q65" s="3"/>
      <c r="R65" s="2"/>
      <c r="S65" s="2"/>
      <c r="T65" s="2"/>
      <c r="U65" s="2"/>
      <c r="V65" s="3"/>
      <c r="W65" s="8"/>
      <c r="X65" s="9"/>
      <c r="Y65" s="9"/>
      <c r="Z65" s="10"/>
      <c r="AA65" s="10"/>
      <c r="AB65" s="10"/>
      <c r="AC65" s="10"/>
      <c r="AD65" s="10"/>
    </row>
    <row r="66" spans="1:30" s="7" customFormat="1" x14ac:dyDescent="0.4">
      <c r="A66" s="16" t="str">
        <f t="shared" si="18"/>
        <v>-</v>
      </c>
      <c r="B66" s="16" t="str">
        <f t="shared" si="17"/>
        <v>-</v>
      </c>
      <c r="C66" s="7">
        <v>12</v>
      </c>
      <c r="D66" s="2"/>
      <c r="E66" s="3"/>
      <c r="F66" s="3"/>
      <c r="G66" s="3"/>
      <c r="H66" s="3"/>
      <c r="I66" s="3"/>
      <c r="J66" s="3"/>
      <c r="K66" s="3"/>
      <c r="L66" s="2"/>
      <c r="M66" s="2"/>
      <c r="N66" s="3"/>
      <c r="O66" s="3"/>
      <c r="P66" s="3"/>
      <c r="Q66" s="3"/>
      <c r="R66" s="2"/>
      <c r="S66" s="2"/>
      <c r="T66" s="2"/>
      <c r="U66" s="2"/>
      <c r="V66" s="3"/>
      <c r="W66" s="8"/>
      <c r="X66" s="9"/>
      <c r="Y66" s="9"/>
      <c r="Z66" s="29"/>
      <c r="AA66" s="29"/>
      <c r="AB66" s="10"/>
      <c r="AC66" s="10"/>
      <c r="AD66" s="10"/>
    </row>
    <row r="67" spans="1:30" s="7" customFormat="1" x14ac:dyDescent="0.4">
      <c r="A67" s="16" t="str">
        <f t="shared" si="18"/>
        <v>-</v>
      </c>
      <c r="B67" s="16" t="str">
        <f t="shared" si="17"/>
        <v>-</v>
      </c>
      <c r="C67" s="7">
        <v>12</v>
      </c>
      <c r="D67" s="2"/>
      <c r="E67" s="3"/>
      <c r="F67" s="3"/>
      <c r="G67" s="3"/>
      <c r="H67" s="3"/>
      <c r="I67" s="3"/>
      <c r="J67" s="3"/>
      <c r="K67" s="3"/>
      <c r="L67" s="2"/>
      <c r="M67" s="2"/>
      <c r="N67" s="3"/>
      <c r="O67" s="3"/>
      <c r="P67" s="3"/>
      <c r="Q67" s="3"/>
      <c r="R67" s="2"/>
      <c r="S67" s="2"/>
      <c r="T67" s="2"/>
      <c r="U67" s="2"/>
      <c r="V67" s="3"/>
      <c r="W67" s="8"/>
      <c r="X67" s="9"/>
      <c r="Y67" s="9"/>
      <c r="Z67" s="10"/>
      <c r="AA67" s="10"/>
      <c r="AB67" s="10"/>
      <c r="AC67" s="10"/>
      <c r="AD67" s="10"/>
    </row>
    <row r="68" spans="1:30" s="7" customFormat="1" x14ac:dyDescent="0.4">
      <c r="A68" s="16" t="str">
        <f t="shared" si="18"/>
        <v>-</v>
      </c>
      <c r="B68" s="16" t="str">
        <f t="shared" si="17"/>
        <v>-</v>
      </c>
      <c r="C68" s="7">
        <v>12</v>
      </c>
      <c r="D68" s="2"/>
      <c r="E68" s="3"/>
      <c r="F68" s="3"/>
      <c r="G68" s="3"/>
      <c r="H68" s="3"/>
      <c r="I68" s="3"/>
      <c r="J68" s="3"/>
      <c r="K68" s="3"/>
      <c r="L68" s="2"/>
      <c r="M68" s="2"/>
      <c r="N68" s="3"/>
      <c r="O68" s="3"/>
      <c r="P68" s="3"/>
      <c r="Q68" s="3"/>
      <c r="R68" s="2"/>
      <c r="S68" s="2"/>
      <c r="T68" s="2"/>
      <c r="U68" s="2"/>
      <c r="V68" s="3"/>
      <c r="W68" s="8"/>
      <c r="X68" s="9"/>
      <c r="Y68" s="9"/>
      <c r="Z68" s="10"/>
      <c r="AA68" s="10"/>
      <c r="AB68" s="10"/>
      <c r="AC68" s="10"/>
      <c r="AD68" s="10"/>
    </row>
    <row r="69" spans="1:30" s="7" customFormat="1" hidden="1" x14ac:dyDescent="0.4">
      <c r="A69" s="16" t="str">
        <f t="shared" si="18"/>
        <v>-</v>
      </c>
      <c r="B69" s="16" t="str">
        <f t="shared" si="17"/>
        <v>-</v>
      </c>
      <c r="C69" s="7">
        <v>12</v>
      </c>
      <c r="D69" s="2">
        <v>43394.518009259256</v>
      </c>
      <c r="E69" s="3">
        <v>5182</v>
      </c>
      <c r="F69" s="3" t="s">
        <v>93</v>
      </c>
      <c r="G69" s="3">
        <v>0</v>
      </c>
      <c r="H69" s="3">
        <v>968</v>
      </c>
      <c r="I69" s="3">
        <v>8</v>
      </c>
      <c r="J69" s="3">
        <v>2</v>
      </c>
      <c r="K69" s="3"/>
      <c r="L69" s="2">
        <v>43394.524062500001</v>
      </c>
      <c r="M69" s="2">
        <v>43394.539375</v>
      </c>
      <c r="N69" s="3" t="s">
        <v>65</v>
      </c>
      <c r="O69" s="3" t="s">
        <v>66</v>
      </c>
      <c r="P69" s="3" t="s">
        <v>37</v>
      </c>
      <c r="Q69" s="3" t="s">
        <v>38</v>
      </c>
      <c r="R69" s="2">
        <v>43394.523969907408</v>
      </c>
      <c r="S69" s="2">
        <v>43394.523969907408</v>
      </c>
      <c r="T69" s="2">
        <v>43394.529513888891</v>
      </c>
      <c r="U69" s="2">
        <v>43394.533333333333</v>
      </c>
      <c r="V69" s="3"/>
      <c r="W69" s="8">
        <f>IF(V69&gt;0,V69,D69)</f>
        <v>43394.518009259256</v>
      </c>
      <c r="X69" s="9">
        <f>M69-L69</f>
        <v>1.5312499999708962E-2</v>
      </c>
      <c r="Y69" s="9">
        <f>X69*J69</f>
        <v>3.0624999999417923E-2</v>
      </c>
      <c r="Z69" s="10"/>
      <c r="AA69" s="10">
        <f>IF(IF(A69="☆",K69-R69,L69-R69)&lt;0,0,IF(A69="☆",K69-R69,L69-R69))</f>
        <v>9.2592592409346253E-5</v>
      </c>
      <c r="AB69" s="10">
        <f>IF(IF(B69="☆",(IF(K69&gt;R69,K69-W69,R69-W69)),L69-W69)&lt;0,0,IF(B69="☆",(IF(K69&gt;R69,K69-W69,R69-W69)),L69-W69))</f>
        <v>6.0532407442224212E-3</v>
      </c>
      <c r="AC69" s="10"/>
      <c r="AD69" s="10"/>
    </row>
    <row r="70" spans="1:30" s="7" customFormat="1" x14ac:dyDescent="0.4">
      <c r="A70" s="16" t="str">
        <f t="shared" si="18"/>
        <v>-</v>
      </c>
      <c r="B70" s="16" t="str">
        <f t="shared" si="17"/>
        <v>-</v>
      </c>
      <c r="C70" s="7">
        <v>12</v>
      </c>
      <c r="D70" s="2"/>
      <c r="E70" s="3"/>
      <c r="F70" s="3"/>
      <c r="G70" s="3"/>
      <c r="H70" s="3"/>
      <c r="I70" s="3"/>
      <c r="J70" s="3"/>
      <c r="K70" s="3"/>
      <c r="L70" s="2"/>
      <c r="M70" s="2"/>
      <c r="N70" s="3"/>
      <c r="O70" s="3"/>
      <c r="P70" s="3"/>
      <c r="Q70" s="3"/>
      <c r="R70" s="2"/>
      <c r="S70" s="2"/>
      <c r="T70" s="2"/>
      <c r="U70" s="2"/>
      <c r="V70" s="3"/>
      <c r="W70" s="8"/>
      <c r="X70" s="9"/>
      <c r="Y70" s="9"/>
      <c r="Z70" s="10"/>
      <c r="AA70" s="10"/>
      <c r="AB70" s="10"/>
      <c r="AC70" s="10"/>
      <c r="AD70" s="10"/>
    </row>
    <row r="71" spans="1:30" s="7" customFormat="1" x14ac:dyDescent="0.4">
      <c r="A71" s="16" t="str">
        <f t="shared" si="18"/>
        <v>-</v>
      </c>
      <c r="B71" s="16" t="str">
        <f t="shared" si="17"/>
        <v>-</v>
      </c>
      <c r="C71" s="7">
        <v>12</v>
      </c>
      <c r="D71" s="2"/>
      <c r="E71" s="3"/>
      <c r="F71" s="3"/>
      <c r="G71" s="3"/>
      <c r="H71" s="3"/>
      <c r="I71" s="3"/>
      <c r="J71" s="3"/>
      <c r="K71" s="3"/>
      <c r="L71" s="2"/>
      <c r="M71" s="2"/>
      <c r="N71" s="3"/>
      <c r="O71" s="3"/>
      <c r="P71" s="3"/>
      <c r="Q71" s="3"/>
      <c r="R71" s="2"/>
      <c r="S71" s="2"/>
      <c r="T71" s="2"/>
      <c r="U71" s="2"/>
      <c r="V71" s="3"/>
      <c r="W71" s="8"/>
      <c r="X71" s="9"/>
      <c r="Y71" s="9"/>
      <c r="Z71" s="10"/>
      <c r="AA71" s="10"/>
      <c r="AB71" s="10"/>
      <c r="AC71" s="10"/>
      <c r="AD71" s="10"/>
    </row>
    <row r="72" spans="1:30" s="7" customFormat="1" hidden="1" x14ac:dyDescent="0.4">
      <c r="A72" s="16" t="str">
        <f t="shared" si="18"/>
        <v>-</v>
      </c>
      <c r="B72" s="16" t="str">
        <f t="shared" si="17"/>
        <v>-</v>
      </c>
      <c r="C72" s="7">
        <v>12</v>
      </c>
      <c r="D72" s="2">
        <v>43394.523263888892</v>
      </c>
      <c r="E72" s="3">
        <v>5186</v>
      </c>
      <c r="F72" s="3" t="s">
        <v>94</v>
      </c>
      <c r="G72" s="3">
        <v>0</v>
      </c>
      <c r="H72" s="3">
        <v>1205</v>
      </c>
      <c r="I72" s="3">
        <v>7</v>
      </c>
      <c r="J72" s="3">
        <v>2</v>
      </c>
      <c r="K72" s="3"/>
      <c r="L72" s="2">
        <v>43394.525763888887</v>
      </c>
      <c r="M72" s="2">
        <v>43394.531793981485</v>
      </c>
      <c r="N72" s="3" t="s">
        <v>31</v>
      </c>
      <c r="O72" s="3" t="s">
        <v>32</v>
      </c>
      <c r="P72" s="3" t="s">
        <v>41</v>
      </c>
      <c r="Q72" s="3" t="s">
        <v>42</v>
      </c>
      <c r="R72" s="2">
        <v>43394.527407407404</v>
      </c>
      <c r="S72" s="2">
        <v>43394.527407407404</v>
      </c>
      <c r="T72" s="2">
        <v>43394.533229166664</v>
      </c>
      <c r="U72" s="2">
        <v>43394.533229166664</v>
      </c>
      <c r="V72" s="3"/>
      <c r="W72" s="8">
        <f>IF(V72&gt;0,V72,D72)</f>
        <v>43394.523263888892</v>
      </c>
      <c r="X72" s="9">
        <f>M72-L72</f>
        <v>6.030092597939074E-3</v>
      </c>
      <c r="Y72" s="9">
        <f>X72*J72</f>
        <v>1.2060185195878148E-2</v>
      </c>
      <c r="Z72" s="10"/>
      <c r="AA72" s="10">
        <f>IF(IF(A72="☆",K72-R72,L72-R72)&lt;0,0,IF(A72="☆",K72-R72,L72-R72))</f>
        <v>0</v>
      </c>
      <c r="AB72" s="10">
        <f>IF(IF(B72="☆",(IF(K72&gt;R72,K72-W72,R72-W72)),L72-W72)&lt;0,0,IF(B72="☆",(IF(K72&gt;R72,K72-W72,R72-W72)),L72-W72))</f>
        <v>2.4999999950523488E-3</v>
      </c>
      <c r="AC72" s="10"/>
      <c r="AD72" s="10"/>
    </row>
    <row r="73" spans="1:30" s="7" customFormat="1" x14ac:dyDescent="0.4">
      <c r="A73" s="16" t="str">
        <f t="shared" si="18"/>
        <v>-</v>
      </c>
      <c r="B73" s="16" t="str">
        <f t="shared" si="17"/>
        <v>-</v>
      </c>
      <c r="C73" s="7">
        <v>12</v>
      </c>
      <c r="D73" s="2"/>
      <c r="E73" s="3"/>
      <c r="F73" s="3"/>
      <c r="G73" s="3"/>
      <c r="H73" s="3"/>
      <c r="I73" s="3"/>
      <c r="J73" s="3"/>
      <c r="K73" s="3"/>
      <c r="L73" s="2"/>
      <c r="M73" s="2"/>
      <c r="N73" s="3"/>
      <c r="O73" s="3"/>
      <c r="P73" s="3"/>
      <c r="Q73" s="3"/>
      <c r="R73" s="2"/>
      <c r="S73" s="2"/>
      <c r="T73" s="2"/>
      <c r="U73" s="2"/>
      <c r="V73" s="3"/>
      <c r="W73" s="8"/>
      <c r="X73" s="9"/>
      <c r="Y73" s="9"/>
      <c r="Z73" s="10"/>
      <c r="AA73" s="10"/>
      <c r="AB73" s="10"/>
      <c r="AC73" s="10"/>
      <c r="AD73" s="10"/>
    </row>
    <row r="74" spans="1:30" s="7" customFormat="1" x14ac:dyDescent="0.4">
      <c r="A74" s="16" t="str">
        <f t="shared" si="18"/>
        <v>-</v>
      </c>
      <c r="B74" s="16" t="str">
        <f t="shared" si="17"/>
        <v>-</v>
      </c>
      <c r="C74" s="7">
        <v>12</v>
      </c>
      <c r="D74" s="2"/>
      <c r="E74" s="3"/>
      <c r="F74" s="3"/>
      <c r="G74" s="3"/>
      <c r="H74" s="3"/>
      <c r="I74" s="3"/>
      <c r="J74" s="3"/>
      <c r="K74" s="3"/>
      <c r="L74" s="2"/>
      <c r="M74" s="2"/>
      <c r="N74" s="3"/>
      <c r="O74" s="3"/>
      <c r="P74" s="3"/>
      <c r="Q74" s="3"/>
      <c r="R74" s="2"/>
      <c r="S74" s="2"/>
      <c r="T74" s="2"/>
      <c r="U74" s="2"/>
      <c r="V74" s="3"/>
      <c r="W74" s="8"/>
      <c r="X74" s="9"/>
      <c r="Y74" s="9"/>
      <c r="Z74" s="10"/>
      <c r="AA74" s="10"/>
      <c r="AB74" s="10"/>
      <c r="AC74" s="10"/>
      <c r="AD74" s="10"/>
    </row>
    <row r="75" spans="1:30" s="7" customFormat="1" x14ac:dyDescent="0.4">
      <c r="A75" s="16" t="str">
        <f t="shared" si="18"/>
        <v>-</v>
      </c>
      <c r="B75" s="16" t="str">
        <f t="shared" si="17"/>
        <v>-</v>
      </c>
      <c r="C75" s="7">
        <v>12</v>
      </c>
      <c r="D75" s="2"/>
      <c r="E75" s="3"/>
      <c r="F75" s="3"/>
      <c r="G75" s="3"/>
      <c r="H75" s="3"/>
      <c r="I75" s="3"/>
      <c r="J75" s="3"/>
      <c r="K75" s="3"/>
      <c r="L75" s="2"/>
      <c r="M75" s="2"/>
      <c r="N75" s="3"/>
      <c r="O75" s="3"/>
      <c r="P75" s="3"/>
      <c r="Q75" s="3"/>
      <c r="R75" s="2"/>
      <c r="S75" s="2"/>
      <c r="T75" s="2"/>
      <c r="U75" s="2"/>
      <c r="V75" s="3"/>
      <c r="W75" s="8"/>
      <c r="X75" s="9"/>
      <c r="Y75" s="9"/>
      <c r="Z75" s="10"/>
      <c r="AA75" s="10"/>
      <c r="AB75" s="10"/>
      <c r="AC75" s="10"/>
      <c r="AD75" s="10"/>
    </row>
    <row r="76" spans="1:30" s="7" customFormat="1" hidden="1" x14ac:dyDescent="0.4">
      <c r="A76" s="16" t="str">
        <f t="shared" ref="A76:A81" si="19">IF(V76&gt;0, "★", "-")</f>
        <v>-</v>
      </c>
      <c r="B76" s="16" t="str">
        <f t="shared" ref="B76:B81" si="20">IF(K76&gt;0, "☆", "-")</f>
        <v>-</v>
      </c>
      <c r="C76" s="7">
        <v>12</v>
      </c>
      <c r="D76" s="2">
        <v>43394.527569444443</v>
      </c>
      <c r="E76" s="3">
        <v>5192</v>
      </c>
      <c r="F76" s="3" t="s">
        <v>93</v>
      </c>
      <c r="G76" s="3">
        <v>0</v>
      </c>
      <c r="H76" s="3">
        <v>796</v>
      </c>
      <c r="I76" s="3">
        <v>10</v>
      </c>
      <c r="J76" s="3">
        <v>3</v>
      </c>
      <c r="K76" s="3"/>
      <c r="L76" s="2">
        <v>43394.529872685183</v>
      </c>
      <c r="M76" s="2">
        <v>43394.542488425926</v>
      </c>
      <c r="N76" s="3" t="s">
        <v>65</v>
      </c>
      <c r="O76" s="3" t="s">
        <v>66</v>
      </c>
      <c r="P76" s="3" t="s">
        <v>53</v>
      </c>
      <c r="Q76" s="3" t="s">
        <v>54</v>
      </c>
      <c r="R76" s="2">
        <v>43394.529872685183</v>
      </c>
      <c r="S76" s="2">
        <v>43394.529965277776</v>
      </c>
      <c r="T76" s="2">
        <v>43394.53979166667</v>
      </c>
      <c r="U76" s="2">
        <v>43394.547395833331</v>
      </c>
      <c r="V76" s="3"/>
      <c r="W76" s="8">
        <f>IF(V76&gt;0,V76,D76)</f>
        <v>43394.527569444443</v>
      </c>
      <c r="X76" s="9">
        <f>M76-L76</f>
        <v>1.2615740743058268E-2</v>
      </c>
      <c r="Y76" s="9">
        <f>X76*J76</f>
        <v>3.7847222229174804E-2</v>
      </c>
      <c r="Z76" s="10"/>
      <c r="AA76" s="10">
        <f>IF(IF(A76="☆",K76-R76,L76-R76)&lt;0,0,IF(A76="☆",K76-R76,L76-R76))</f>
        <v>0</v>
      </c>
      <c r="AB76" s="10">
        <f>IF(IF(B76="☆",(IF(K76&gt;R76,K76-W76,R76-W76)),L76-W76)&lt;0,0,IF(B76="☆",(IF(K76&gt;R76,K76-W76,R76-W76)),L76-W76))</f>
        <v>2.3032407407299615E-3</v>
      </c>
      <c r="AC76" s="10"/>
      <c r="AD76" s="10"/>
    </row>
    <row r="77" spans="1:30" s="7" customFormat="1" x14ac:dyDescent="0.4">
      <c r="A77" s="16" t="str">
        <f t="shared" si="19"/>
        <v>-</v>
      </c>
      <c r="B77" s="16" t="str">
        <f t="shared" si="20"/>
        <v>-</v>
      </c>
      <c r="C77" s="7">
        <v>12</v>
      </c>
      <c r="D77" s="2"/>
      <c r="E77" s="3"/>
      <c r="F77" s="3"/>
      <c r="G77" s="3"/>
      <c r="H77" s="3"/>
      <c r="I77" s="3"/>
      <c r="J77" s="3"/>
      <c r="K77" s="3"/>
      <c r="L77" s="2"/>
      <c r="M77" s="2"/>
      <c r="N77" s="3"/>
      <c r="O77" s="3"/>
      <c r="P77" s="3"/>
      <c r="Q77" s="3"/>
      <c r="R77" s="2"/>
      <c r="S77" s="2"/>
      <c r="T77" s="2"/>
      <c r="U77" s="2"/>
      <c r="V77" s="3"/>
      <c r="W77" s="8"/>
      <c r="X77" s="9"/>
      <c r="Y77" s="9"/>
      <c r="Z77" s="10"/>
      <c r="AA77" s="10"/>
      <c r="AB77" s="10"/>
      <c r="AC77" s="10"/>
      <c r="AD77" s="10"/>
    </row>
    <row r="78" spans="1:30" s="7" customFormat="1" x14ac:dyDescent="0.4">
      <c r="A78" s="16" t="str">
        <f t="shared" si="19"/>
        <v>-</v>
      </c>
      <c r="B78" s="16" t="str">
        <f t="shared" si="20"/>
        <v>-</v>
      </c>
      <c r="C78" s="7">
        <v>12</v>
      </c>
      <c r="D78" s="2"/>
      <c r="E78" s="3"/>
      <c r="F78" s="3"/>
      <c r="G78" s="3"/>
      <c r="H78" s="3"/>
      <c r="I78" s="3"/>
      <c r="J78" s="3"/>
      <c r="K78" s="3"/>
      <c r="L78" s="2"/>
      <c r="M78" s="2"/>
      <c r="N78" s="3"/>
      <c r="O78" s="3"/>
      <c r="P78" s="3"/>
      <c r="Q78" s="3"/>
      <c r="R78" s="2"/>
      <c r="S78" s="2"/>
      <c r="T78" s="2"/>
      <c r="U78" s="2"/>
      <c r="V78" s="3"/>
      <c r="W78" s="8"/>
      <c r="X78" s="9"/>
      <c r="Y78" s="9"/>
      <c r="Z78" s="10"/>
      <c r="AA78" s="10"/>
      <c r="AB78" s="10"/>
      <c r="AC78" s="10"/>
      <c r="AD78" s="10"/>
    </row>
    <row r="79" spans="1:30" s="7" customFormat="1" x14ac:dyDescent="0.4">
      <c r="A79" s="16" t="str">
        <f t="shared" si="19"/>
        <v>-</v>
      </c>
      <c r="B79" s="16" t="str">
        <f t="shared" si="20"/>
        <v>-</v>
      </c>
      <c r="C79" s="7">
        <v>12</v>
      </c>
      <c r="D79" s="2"/>
      <c r="E79" s="3"/>
      <c r="F79" s="3"/>
      <c r="G79" s="3"/>
      <c r="H79" s="3"/>
      <c r="I79" s="3"/>
      <c r="J79" s="3"/>
      <c r="K79" s="3"/>
      <c r="L79" s="2"/>
      <c r="M79" s="2"/>
      <c r="N79" s="3"/>
      <c r="O79" s="3"/>
      <c r="P79" s="3"/>
      <c r="Q79" s="3"/>
      <c r="R79" s="2"/>
      <c r="S79" s="2"/>
      <c r="T79" s="2"/>
      <c r="U79" s="2"/>
      <c r="V79" s="3"/>
      <c r="W79" s="8"/>
      <c r="X79" s="9"/>
      <c r="Y79" s="9"/>
      <c r="Z79" s="10"/>
      <c r="AA79" s="10"/>
      <c r="AB79" s="10"/>
      <c r="AC79" s="10"/>
      <c r="AD79" s="10"/>
    </row>
    <row r="80" spans="1:30" s="7" customFormat="1" x14ac:dyDescent="0.4">
      <c r="A80" s="16" t="str">
        <f t="shared" si="19"/>
        <v>-</v>
      </c>
      <c r="B80" s="16" t="str">
        <f t="shared" si="20"/>
        <v>-</v>
      </c>
      <c r="C80" s="7">
        <v>12</v>
      </c>
      <c r="D80" s="2"/>
      <c r="E80" s="3"/>
      <c r="F80" s="3"/>
      <c r="G80" s="3"/>
      <c r="H80" s="3"/>
      <c r="I80" s="3"/>
      <c r="J80" s="3"/>
      <c r="K80" s="3"/>
      <c r="L80" s="2"/>
      <c r="M80" s="2"/>
      <c r="N80" s="3"/>
      <c r="O80" s="3"/>
      <c r="P80" s="3"/>
      <c r="Q80" s="3"/>
      <c r="R80" s="2"/>
      <c r="S80" s="2"/>
      <c r="T80" s="2"/>
      <c r="U80" s="2"/>
      <c r="V80" s="3"/>
      <c r="W80" s="8"/>
      <c r="X80" s="9"/>
      <c r="Y80" s="9"/>
      <c r="Z80" s="10"/>
      <c r="AA80" s="10"/>
      <c r="AB80" s="10"/>
      <c r="AC80" s="10"/>
      <c r="AD80" s="10"/>
    </row>
    <row r="81" spans="1:32" s="7" customFormat="1" hidden="1" x14ac:dyDescent="0.4">
      <c r="A81" s="16" t="str">
        <f t="shared" si="19"/>
        <v>-</v>
      </c>
      <c r="B81" s="16" t="str">
        <f t="shared" si="20"/>
        <v>-</v>
      </c>
      <c r="C81" s="7">
        <v>12</v>
      </c>
      <c r="D81" s="2">
        <v>43394.533622685187</v>
      </c>
      <c r="E81" s="3">
        <v>5199</v>
      </c>
      <c r="F81" s="3" t="s">
        <v>94</v>
      </c>
      <c r="G81" s="3">
        <v>0</v>
      </c>
      <c r="H81" s="3">
        <v>752</v>
      </c>
      <c r="I81" s="3">
        <v>4</v>
      </c>
      <c r="J81" s="3">
        <v>2</v>
      </c>
      <c r="K81" s="3"/>
      <c r="L81" s="2">
        <v>43394.541226851848</v>
      </c>
      <c r="M81" s="2">
        <v>43394.556296296294</v>
      </c>
      <c r="N81" s="3" t="s">
        <v>37</v>
      </c>
      <c r="O81" s="3" t="s">
        <v>38</v>
      </c>
      <c r="P81" s="3" t="s">
        <v>41</v>
      </c>
      <c r="Q81" s="3" t="s">
        <v>42</v>
      </c>
      <c r="R81" s="2">
        <v>43394.541817129626</v>
      </c>
      <c r="S81" s="2">
        <v>43394.541817129626</v>
      </c>
      <c r="T81" s="2">
        <v>43394.54991898148</v>
      </c>
      <c r="U81" s="2">
        <v>43394.551180555558</v>
      </c>
      <c r="V81" s="3"/>
      <c r="W81" s="8">
        <f>IF(V81&gt;0,V81,D81)</f>
        <v>43394.533622685187</v>
      </c>
      <c r="X81" s="9">
        <f>M81-L81</f>
        <v>1.5069444445543922E-2</v>
      </c>
      <c r="Y81" s="9">
        <f>X81*J81</f>
        <v>3.0138888891087845E-2</v>
      </c>
      <c r="Z81" s="10"/>
      <c r="AA81" s="10">
        <f>IF(IF(A81="☆",K81-R81,L81-R81)&lt;0,0,IF(A81="☆",K81-R81,L81-R81))</f>
        <v>0</v>
      </c>
      <c r="AB81" s="10">
        <f>IF(IF(B81="☆",(IF(K81&gt;R81,K81-W81,R81-W81)),L81-W81)&lt;0,0,IF(B81="☆",(IF(K81&gt;R81,K81-W81,R81-W81)),L81-W81))</f>
        <v>7.6041666616220027E-3</v>
      </c>
      <c r="AC81" s="10"/>
      <c r="AD81" s="10"/>
    </row>
    <row r="82" spans="1:32" s="7" customFormat="1" hidden="1" x14ac:dyDescent="0.4">
      <c r="A82" s="16" t="str">
        <f>IF(V82&gt;0, "★", "-")</f>
        <v>-</v>
      </c>
      <c r="B82" s="16" t="str">
        <f>IF(K82&gt;0, "☆", "-")</f>
        <v>-</v>
      </c>
      <c r="C82" s="7">
        <v>12</v>
      </c>
      <c r="D82" s="2">
        <v>43394.536377314813</v>
      </c>
      <c r="E82" s="3">
        <v>5201</v>
      </c>
      <c r="F82" s="3" t="s">
        <v>94</v>
      </c>
      <c r="G82" s="3">
        <v>0</v>
      </c>
      <c r="H82" s="3">
        <v>606</v>
      </c>
      <c r="I82" s="3">
        <v>3</v>
      </c>
      <c r="J82" s="3">
        <v>1</v>
      </c>
      <c r="K82" s="3"/>
      <c r="L82" s="2">
        <v>43394.544039351851</v>
      </c>
      <c r="M82" s="2">
        <v>43394.547673611109</v>
      </c>
      <c r="N82" s="3" t="s">
        <v>65</v>
      </c>
      <c r="O82" s="3" t="s">
        <v>66</v>
      </c>
      <c r="P82" s="3" t="s">
        <v>31</v>
      </c>
      <c r="Q82" s="3" t="s">
        <v>32</v>
      </c>
      <c r="R82" s="2">
        <v>43394.546388888892</v>
      </c>
      <c r="S82" s="2">
        <v>43394.546388888892</v>
      </c>
      <c r="T82" s="2">
        <v>43394.553425925929</v>
      </c>
      <c r="U82" s="2">
        <v>43394.553425925929</v>
      </c>
      <c r="V82" s="3"/>
      <c r="W82" s="8">
        <f>IF(V82&gt;0,V82,D82)</f>
        <v>43394.536377314813</v>
      </c>
      <c r="X82" s="9">
        <f>M82-L82</f>
        <v>3.6342592575238086E-3</v>
      </c>
      <c r="Y82" s="9">
        <f>X82*J82</f>
        <v>3.6342592575238086E-3</v>
      </c>
      <c r="Z82" s="10"/>
      <c r="AA82" s="10">
        <f>IF(IF(A82="☆",K82-R82,L82-R82)&lt;0,0,IF(A82="☆",K82-R82,L82-R82))</f>
        <v>0</v>
      </c>
      <c r="AB82" s="10">
        <f>IF(IF(B82="☆",(IF(K82&gt;R82,K82-W82,R82-W82)),L82-W82)&lt;0,0,IF(B82="☆",(IF(K82&gt;R82,K82-W82,R82-W82)),L82-W82))</f>
        <v>7.662037038244307E-3</v>
      </c>
      <c r="AC82" s="10"/>
      <c r="AD82" s="10"/>
    </row>
    <row r="83" spans="1:32" s="7" customFormat="1" hidden="1" x14ac:dyDescent="0.4">
      <c r="A83" s="16" t="str">
        <f>IF(V83&gt;0, "★", "-")</f>
        <v>-</v>
      </c>
      <c r="B83" s="16" t="str">
        <f>IF(K83&gt;0, "☆", "-")</f>
        <v>-</v>
      </c>
      <c r="C83" s="7">
        <v>12</v>
      </c>
      <c r="D83" s="2">
        <v>43394.538171296299</v>
      </c>
      <c r="E83" s="3">
        <v>5202</v>
      </c>
      <c r="F83" s="3" t="s">
        <v>93</v>
      </c>
      <c r="G83" s="3">
        <v>0</v>
      </c>
      <c r="H83" s="3">
        <v>944</v>
      </c>
      <c r="I83" s="3">
        <v>2</v>
      </c>
      <c r="J83" s="3">
        <v>4</v>
      </c>
      <c r="K83" s="3"/>
      <c r="L83" s="2">
        <v>43394.549305555556</v>
      </c>
      <c r="M83" s="2">
        <v>43394.558622685188</v>
      </c>
      <c r="N83" s="3" t="s">
        <v>65</v>
      </c>
      <c r="O83" s="3" t="s">
        <v>66</v>
      </c>
      <c r="P83" s="3" t="s">
        <v>53</v>
      </c>
      <c r="Q83" s="3" t="s">
        <v>54</v>
      </c>
      <c r="R83" s="2">
        <v>43394.549884259257</v>
      </c>
      <c r="S83" s="2">
        <v>43394.550613425927</v>
      </c>
      <c r="T83" s="2">
        <v>43394.560497685183</v>
      </c>
      <c r="U83" s="2">
        <v>43394.561226851853</v>
      </c>
      <c r="V83" s="3"/>
      <c r="W83" s="8">
        <f>IF(V83&gt;0,V83,D83)</f>
        <v>43394.538171296299</v>
      </c>
      <c r="X83" s="9">
        <f>M83-L83</f>
        <v>9.3171296321088448E-3</v>
      </c>
      <c r="Y83" s="9">
        <f>X83*J83</f>
        <v>3.7268518528435379E-2</v>
      </c>
      <c r="Z83" s="10"/>
      <c r="AA83" s="10">
        <f>IF(IF(A83="☆",K83-R83,L83-R83)&lt;0,0,IF(A83="☆",K83-R83,L83-R83))</f>
        <v>0</v>
      </c>
      <c r="AB83" s="10">
        <f>IF(IF(B83="☆",(IF(K83&gt;R83,K83-W83,R83-W83)),L83-W83)&lt;0,0,IF(B83="☆",(IF(K83&gt;R83,K83-W83,R83-W83)),L83-W83))</f>
        <v>1.113425925723277E-2</v>
      </c>
      <c r="AC83" s="10"/>
      <c r="AD83" s="10"/>
    </row>
    <row r="84" spans="1:32" s="7" customFormat="1" x14ac:dyDescent="0.4">
      <c r="A84" s="16" t="str">
        <f>IF(V84&gt;0, "★", "-")</f>
        <v>-</v>
      </c>
      <c r="B84" s="16" t="str">
        <f>IF(K84&gt;0, "☆", "-")</f>
        <v>-</v>
      </c>
      <c r="C84" s="7">
        <v>12</v>
      </c>
      <c r="D84" s="2"/>
      <c r="E84" s="3"/>
      <c r="F84" s="3"/>
      <c r="G84" s="3"/>
      <c r="H84" s="3"/>
      <c r="I84" s="3"/>
      <c r="J84" s="3"/>
      <c r="K84" s="3"/>
      <c r="L84" s="2"/>
      <c r="M84" s="2"/>
      <c r="N84" s="3"/>
      <c r="O84" s="3"/>
      <c r="P84" s="3"/>
      <c r="Q84" s="3"/>
      <c r="R84" s="2"/>
      <c r="S84" s="2"/>
      <c r="T84" s="2"/>
      <c r="U84" s="2"/>
      <c r="V84" s="3"/>
      <c r="W84" s="8"/>
      <c r="X84" s="9"/>
      <c r="Y84" s="9"/>
      <c r="Z84" s="10"/>
      <c r="AA84" s="10"/>
      <c r="AB84" s="10"/>
      <c r="AC84" s="10"/>
      <c r="AD84" s="10"/>
    </row>
    <row r="85" spans="1:32" s="7" customFormat="1" hidden="1" x14ac:dyDescent="0.4">
      <c r="A85" s="16" t="str">
        <f>IF(V85&gt;0, "★", "-")</f>
        <v>-</v>
      </c>
      <c r="B85" s="16" t="str">
        <f>IF(K85&gt;0, "☆", "-")</f>
        <v>-</v>
      </c>
      <c r="C85" s="7">
        <v>12</v>
      </c>
      <c r="D85" s="2">
        <v>43394.541284722225</v>
      </c>
      <c r="E85" s="3">
        <v>5207</v>
      </c>
      <c r="F85" s="3" t="s">
        <v>93</v>
      </c>
      <c r="G85" s="3">
        <v>0</v>
      </c>
      <c r="H85" s="3">
        <v>655</v>
      </c>
      <c r="I85" s="3">
        <v>4</v>
      </c>
      <c r="J85" s="3">
        <v>2</v>
      </c>
      <c r="K85" s="3"/>
      <c r="L85" s="2">
        <v>43394.549409722225</v>
      </c>
      <c r="M85" s="2">
        <v>43394.563275462962</v>
      </c>
      <c r="N85" s="3" t="s">
        <v>57</v>
      </c>
      <c r="O85" s="3" t="s">
        <v>58</v>
      </c>
      <c r="P85" s="3" t="s">
        <v>48</v>
      </c>
      <c r="Q85" s="3" t="s">
        <v>49</v>
      </c>
      <c r="R85" s="2">
        <v>43394.547222222223</v>
      </c>
      <c r="S85" s="2">
        <v>43394.549687500003</v>
      </c>
      <c r="T85" s="2">
        <v>43394.560173611113</v>
      </c>
      <c r="U85" s="2">
        <v>43394.562638888892</v>
      </c>
      <c r="V85" s="3"/>
      <c r="W85" s="8">
        <f t="shared" ref="W85:W92" si="21">IF(V85&gt;0,V85,D85)</f>
        <v>43394.541284722225</v>
      </c>
      <c r="X85" s="9">
        <f t="shared" ref="X85:X90" si="22">M85-L85</f>
        <v>1.3865740736946464E-2</v>
      </c>
      <c r="Y85" s="9">
        <f t="shared" ref="Y85:Y90" si="23">X85*J85</f>
        <v>2.7731481473892927E-2</v>
      </c>
      <c r="Z85" s="10"/>
      <c r="AA85" s="10">
        <f t="shared" ref="AA85:AA92" si="24">IF(IF(A85="☆",K85-R85,L85-R85)&lt;0,0,IF(A85="☆",K85-R85,L85-R85))</f>
        <v>2.1875000020372681E-3</v>
      </c>
      <c r="AB85" s="10">
        <f t="shared" ref="AB85:AB92" si="25">IF(IF(B85="☆",(IF(K85&gt;R85,K85-W85,R85-W85)),L85-W85)&lt;0,0,IF(B85="☆",(IF(K85&gt;R85,K85-W85,R85-W85)),L85-W85))</f>
        <v>8.1250000002910383E-3</v>
      </c>
      <c r="AC85" s="10"/>
      <c r="AD85" s="10"/>
    </row>
    <row r="86" spans="1:32" s="7" customFormat="1" hidden="1" x14ac:dyDescent="0.4">
      <c r="A86" s="16" t="str">
        <f t="shared" ref="A86:A96" si="26">IF(V86&gt;0, "★", "-")</f>
        <v>-</v>
      </c>
      <c r="B86" s="16" t="str">
        <f t="shared" ref="B86:B96" si="27">IF(K86&gt;0, "☆", "-")</f>
        <v>☆</v>
      </c>
      <c r="C86" s="7">
        <v>12</v>
      </c>
      <c r="D86" s="2">
        <v>43394.512962962966</v>
      </c>
      <c r="E86" s="3">
        <v>5176</v>
      </c>
      <c r="F86" s="3" t="s">
        <v>18</v>
      </c>
      <c r="G86" s="3">
        <v>3538</v>
      </c>
      <c r="H86" s="3">
        <v>652</v>
      </c>
      <c r="I86" s="3">
        <v>10</v>
      </c>
      <c r="J86" s="3">
        <v>2</v>
      </c>
      <c r="K86" s="2">
        <v>43394.513101851851</v>
      </c>
      <c r="L86" s="3"/>
      <c r="M86" s="3"/>
      <c r="N86" s="3" t="s">
        <v>48</v>
      </c>
      <c r="O86" s="3" t="s">
        <v>49</v>
      </c>
      <c r="P86" s="3" t="s">
        <v>43</v>
      </c>
      <c r="Q86" s="3" t="s">
        <v>44</v>
      </c>
      <c r="R86" s="2">
        <v>43394.516770833332</v>
      </c>
      <c r="S86" s="3"/>
      <c r="T86" s="2">
        <v>43394.527928240743</v>
      </c>
      <c r="U86" s="3"/>
      <c r="V86" s="3"/>
      <c r="W86" s="8">
        <f t="shared" si="21"/>
        <v>43394.512962962966</v>
      </c>
      <c r="X86" s="9">
        <f t="shared" si="22"/>
        <v>0</v>
      </c>
      <c r="Y86" s="9">
        <f t="shared" si="23"/>
        <v>0</v>
      </c>
      <c r="Z86" s="10"/>
      <c r="AA86" s="10">
        <f t="shared" si="24"/>
        <v>0</v>
      </c>
      <c r="AB86" s="10">
        <f t="shared" si="25"/>
        <v>3.8078703655628487E-3</v>
      </c>
      <c r="AC86" s="10"/>
      <c r="AD86" s="10"/>
    </row>
    <row r="87" spans="1:32" s="7" customFormat="1" hidden="1" x14ac:dyDescent="0.4">
      <c r="A87" s="16" t="str">
        <f t="shared" si="26"/>
        <v>-</v>
      </c>
      <c r="B87" s="16" t="str">
        <f t="shared" si="27"/>
        <v>☆</v>
      </c>
      <c r="C87" s="7">
        <v>12</v>
      </c>
      <c r="D87" s="2">
        <v>43394.518657407411</v>
      </c>
      <c r="E87" s="3">
        <v>5183</v>
      </c>
      <c r="F87" s="3" t="s">
        <v>33</v>
      </c>
      <c r="G87" s="3">
        <v>2675</v>
      </c>
      <c r="H87" s="3">
        <v>398</v>
      </c>
      <c r="I87" s="3">
        <v>9</v>
      </c>
      <c r="J87" s="3">
        <v>3</v>
      </c>
      <c r="K87" s="2">
        <v>43394.521909722222</v>
      </c>
      <c r="L87" s="3"/>
      <c r="M87" s="3"/>
      <c r="N87" s="3" t="s">
        <v>61</v>
      </c>
      <c r="O87" s="3" t="s">
        <v>62</v>
      </c>
      <c r="P87" s="3" t="s">
        <v>59</v>
      </c>
      <c r="Q87" s="3" t="s">
        <v>60</v>
      </c>
      <c r="R87" s="2">
        <v>43394.527928240743</v>
      </c>
      <c r="S87" s="3"/>
      <c r="T87" s="2">
        <v>43394.538726851853</v>
      </c>
      <c r="U87" s="3"/>
      <c r="V87" s="3"/>
      <c r="W87" s="8">
        <f t="shared" si="21"/>
        <v>43394.518657407411</v>
      </c>
      <c r="X87" s="9">
        <f t="shared" si="22"/>
        <v>0</v>
      </c>
      <c r="Y87" s="9">
        <f t="shared" si="23"/>
        <v>0</v>
      </c>
      <c r="Z87" s="10"/>
      <c r="AA87" s="10">
        <f t="shared" si="24"/>
        <v>0</v>
      </c>
      <c r="AB87" s="10">
        <f t="shared" si="25"/>
        <v>9.2708333322661929E-3</v>
      </c>
      <c r="AC87" s="10"/>
      <c r="AD87" s="10"/>
    </row>
    <row r="88" spans="1:32" s="7" customFormat="1" hidden="1" x14ac:dyDescent="0.4">
      <c r="A88" s="16" t="str">
        <f t="shared" si="26"/>
        <v>-</v>
      </c>
      <c r="B88" s="16" t="str">
        <f t="shared" si="27"/>
        <v>☆</v>
      </c>
      <c r="C88" s="7">
        <v>12</v>
      </c>
      <c r="D88" s="2">
        <v>43394.524444444447</v>
      </c>
      <c r="E88" s="3">
        <v>5189</v>
      </c>
      <c r="F88" s="3" t="s">
        <v>94</v>
      </c>
      <c r="G88" s="3">
        <v>0</v>
      </c>
      <c r="H88" s="3">
        <v>866</v>
      </c>
      <c r="I88" s="3">
        <v>10</v>
      </c>
      <c r="J88" s="3">
        <v>1</v>
      </c>
      <c r="K88" s="2">
        <v>43394.526180555556</v>
      </c>
      <c r="L88" s="3"/>
      <c r="M88" s="3"/>
      <c r="N88" s="3" t="s">
        <v>65</v>
      </c>
      <c r="O88" s="3" t="s">
        <v>66</v>
      </c>
      <c r="P88" s="3" t="s">
        <v>72</v>
      </c>
      <c r="Q88" s="3" t="s">
        <v>73</v>
      </c>
      <c r="R88" s="2">
        <v>43394.526701388888</v>
      </c>
      <c r="S88" s="3"/>
      <c r="T88" s="2">
        <v>43394.531747685185</v>
      </c>
      <c r="U88" s="3"/>
      <c r="V88" s="3"/>
      <c r="W88" s="8">
        <f t="shared" si="21"/>
        <v>43394.524444444447</v>
      </c>
      <c r="X88" s="9">
        <f t="shared" si="22"/>
        <v>0</v>
      </c>
      <c r="Y88" s="9">
        <f t="shared" si="23"/>
        <v>0</v>
      </c>
      <c r="Z88" s="10"/>
      <c r="AA88" s="10">
        <f t="shared" si="24"/>
        <v>0</v>
      </c>
      <c r="AB88" s="10">
        <f t="shared" si="25"/>
        <v>2.2569444408873096E-3</v>
      </c>
      <c r="AC88" s="10"/>
      <c r="AD88" s="10"/>
    </row>
    <row r="89" spans="1:32" s="7" customFormat="1" hidden="1" x14ac:dyDescent="0.4">
      <c r="A89" s="16" t="str">
        <f t="shared" si="26"/>
        <v>-</v>
      </c>
      <c r="B89" s="16" t="str">
        <f t="shared" si="27"/>
        <v>☆</v>
      </c>
      <c r="C89" s="7">
        <v>12</v>
      </c>
      <c r="D89" s="2">
        <v>43394.526724537034</v>
      </c>
      <c r="E89" s="3">
        <v>5190</v>
      </c>
      <c r="F89" s="3" t="s">
        <v>33</v>
      </c>
      <c r="G89" s="3">
        <v>1956</v>
      </c>
      <c r="H89" s="3">
        <v>873</v>
      </c>
      <c r="I89" s="3">
        <v>1</v>
      </c>
      <c r="J89" s="3">
        <v>2</v>
      </c>
      <c r="K89" s="2">
        <v>43394.52851851852</v>
      </c>
      <c r="L89" s="3"/>
      <c r="M89" s="3"/>
      <c r="N89" s="3" t="s">
        <v>68</v>
      </c>
      <c r="O89" s="3" t="s">
        <v>69</v>
      </c>
      <c r="P89" s="3" t="s">
        <v>45</v>
      </c>
      <c r="Q89" s="3" t="s">
        <v>92</v>
      </c>
      <c r="R89" s="2">
        <v>43394.533067129632</v>
      </c>
      <c r="S89" s="3"/>
      <c r="T89" s="2">
        <v>43394.538530092592</v>
      </c>
      <c r="U89" s="3"/>
      <c r="V89" s="3"/>
      <c r="W89" s="8">
        <f t="shared" si="21"/>
        <v>43394.526724537034</v>
      </c>
      <c r="X89" s="9">
        <f t="shared" si="22"/>
        <v>0</v>
      </c>
      <c r="Y89" s="9">
        <f t="shared" si="23"/>
        <v>0</v>
      </c>
      <c r="Z89" s="10"/>
      <c r="AA89" s="10">
        <f t="shared" si="24"/>
        <v>0</v>
      </c>
      <c r="AB89" s="10">
        <f t="shared" si="25"/>
        <v>6.3425925982301123E-3</v>
      </c>
      <c r="AC89" s="10"/>
      <c r="AD89" s="10"/>
      <c r="AF89" s="3" t="s">
        <v>121</v>
      </c>
    </row>
    <row r="90" spans="1:32" s="7" customFormat="1" hidden="1" x14ac:dyDescent="0.4">
      <c r="A90" s="16" t="str">
        <f t="shared" si="26"/>
        <v>-</v>
      </c>
      <c r="B90" s="16" t="str">
        <f t="shared" si="27"/>
        <v>☆</v>
      </c>
      <c r="C90" s="7">
        <v>12</v>
      </c>
      <c r="D90" s="2">
        <v>43394.528738425928</v>
      </c>
      <c r="E90" s="3">
        <v>5194</v>
      </c>
      <c r="F90" s="3" t="s">
        <v>33</v>
      </c>
      <c r="G90" s="3">
        <v>1956</v>
      </c>
      <c r="H90" s="3">
        <v>683</v>
      </c>
      <c r="I90" s="3">
        <v>9</v>
      </c>
      <c r="J90" s="3">
        <v>1</v>
      </c>
      <c r="K90" s="2">
        <v>43394.528865740744</v>
      </c>
      <c r="L90" s="3"/>
      <c r="M90" s="3"/>
      <c r="N90" s="3" t="s">
        <v>45</v>
      </c>
      <c r="O90" s="3" t="s">
        <v>92</v>
      </c>
      <c r="P90" s="3" t="s">
        <v>68</v>
      </c>
      <c r="Q90" s="3" t="s">
        <v>69</v>
      </c>
      <c r="R90" s="2">
        <v>43394.534016203703</v>
      </c>
      <c r="S90" s="3"/>
      <c r="T90" s="2">
        <v>43394.539166666669</v>
      </c>
      <c r="U90" s="3"/>
      <c r="V90" s="3"/>
      <c r="W90" s="8">
        <f t="shared" si="21"/>
        <v>43394.528738425928</v>
      </c>
      <c r="X90" s="9">
        <f t="shared" si="22"/>
        <v>0</v>
      </c>
      <c r="Y90" s="9">
        <f t="shared" si="23"/>
        <v>0</v>
      </c>
      <c r="Z90" s="10"/>
      <c r="AA90" s="10">
        <f t="shared" si="24"/>
        <v>0</v>
      </c>
      <c r="AB90" s="10">
        <f t="shared" si="25"/>
        <v>5.277777774608694E-3</v>
      </c>
      <c r="AC90" s="10"/>
      <c r="AD90" s="10"/>
      <c r="AF90" s="3" t="s">
        <v>122</v>
      </c>
    </row>
    <row r="91" spans="1:32" s="7" customFormat="1" hidden="1" x14ac:dyDescent="0.4">
      <c r="A91" s="16" t="str">
        <f t="shared" si="26"/>
        <v>-</v>
      </c>
      <c r="B91" s="16" t="str">
        <f t="shared" si="27"/>
        <v>☆</v>
      </c>
      <c r="C91" s="7">
        <v>12</v>
      </c>
      <c r="D91" s="2">
        <v>43394.530636574076</v>
      </c>
      <c r="E91" s="3">
        <v>5198</v>
      </c>
      <c r="F91" s="3" t="s">
        <v>18</v>
      </c>
      <c r="G91" s="3">
        <v>2937</v>
      </c>
      <c r="H91" s="3">
        <v>1147</v>
      </c>
      <c r="I91" s="3">
        <v>1</v>
      </c>
      <c r="J91" s="3">
        <v>2</v>
      </c>
      <c r="K91" s="2">
        <v>43394.544907407406</v>
      </c>
      <c r="L91" s="2">
        <v>43394.531828703701</v>
      </c>
      <c r="M91" s="3"/>
      <c r="N91" s="3" t="s">
        <v>37</v>
      </c>
      <c r="O91" s="3" t="s">
        <v>38</v>
      </c>
      <c r="P91" s="3" t="s">
        <v>43</v>
      </c>
      <c r="Q91" s="3" t="s">
        <v>44</v>
      </c>
      <c r="R91" s="2">
        <v>43394.536423611113</v>
      </c>
      <c r="S91" s="2">
        <v>43394.536423611113</v>
      </c>
      <c r="T91" s="2">
        <v>43394.548738425925</v>
      </c>
      <c r="U91" s="3"/>
      <c r="V91" s="3"/>
      <c r="W91" s="8">
        <f t="shared" si="21"/>
        <v>43394.530636574076</v>
      </c>
      <c r="X91" s="9"/>
      <c r="Y91" s="9"/>
      <c r="Z91" s="10"/>
      <c r="AA91" s="10">
        <f t="shared" si="24"/>
        <v>0</v>
      </c>
      <c r="AB91" s="10">
        <f t="shared" si="25"/>
        <v>1.4270833329646848E-2</v>
      </c>
      <c r="AC91" s="10"/>
      <c r="AD91" s="10"/>
    </row>
    <row r="92" spans="1:32" s="7" customFormat="1" hidden="1" x14ac:dyDescent="0.4">
      <c r="A92" s="16" t="str">
        <f t="shared" si="26"/>
        <v>-</v>
      </c>
      <c r="B92" s="16" t="str">
        <f t="shared" si="27"/>
        <v>☆</v>
      </c>
      <c r="C92" s="7">
        <v>12</v>
      </c>
      <c r="D92" s="2">
        <v>43394.534351851849</v>
      </c>
      <c r="E92" s="3">
        <v>5200</v>
      </c>
      <c r="F92" s="3" t="s">
        <v>94</v>
      </c>
      <c r="G92" s="3">
        <v>0</v>
      </c>
      <c r="H92" s="3">
        <v>851</v>
      </c>
      <c r="I92" s="3">
        <v>3</v>
      </c>
      <c r="J92" s="3">
        <v>1</v>
      </c>
      <c r="K92" s="2">
        <v>43394.534918981481</v>
      </c>
      <c r="L92" s="3"/>
      <c r="M92" s="3"/>
      <c r="N92" s="3" t="s">
        <v>65</v>
      </c>
      <c r="O92" s="3" t="s">
        <v>66</v>
      </c>
      <c r="P92" s="3" t="s">
        <v>31</v>
      </c>
      <c r="Q92" s="3" t="s">
        <v>32</v>
      </c>
      <c r="R92" s="2">
        <v>43394.547372685185</v>
      </c>
      <c r="S92" s="3"/>
      <c r="T92" s="2">
        <v>43394.554409722223</v>
      </c>
      <c r="U92" s="3"/>
      <c r="V92" s="3"/>
      <c r="W92" s="8">
        <f t="shared" si="21"/>
        <v>43394.534351851849</v>
      </c>
      <c r="X92" s="9">
        <f>M92-L92</f>
        <v>0</v>
      </c>
      <c r="Y92" s="9">
        <f>X92*J92</f>
        <v>0</v>
      </c>
      <c r="Z92" s="10"/>
      <c r="AA92" s="10">
        <f t="shared" si="24"/>
        <v>0</v>
      </c>
      <c r="AB92" s="10">
        <f t="shared" si="25"/>
        <v>1.3020833335758653E-2</v>
      </c>
      <c r="AC92" s="10"/>
      <c r="AD92" s="10"/>
    </row>
    <row r="93" spans="1:32" s="23" customFormat="1" x14ac:dyDescent="0.4">
      <c r="A93" s="20" t="str">
        <f>IF(V93&gt;0, "★", "-")</f>
        <v>-</v>
      </c>
      <c r="B93" s="20" t="str">
        <f>IF(K93&gt;0, "☆", "-")</f>
        <v>-</v>
      </c>
      <c r="C93" s="23">
        <v>13</v>
      </c>
      <c r="D93" s="22"/>
      <c r="E93" s="21"/>
      <c r="F93" s="21"/>
      <c r="G93" s="21"/>
      <c r="H93" s="21"/>
      <c r="I93" s="21"/>
      <c r="J93" s="21"/>
      <c r="K93" s="21"/>
      <c r="L93" s="22"/>
      <c r="M93" s="22"/>
      <c r="N93" s="21"/>
      <c r="O93" s="21"/>
      <c r="P93" s="21"/>
      <c r="Q93" s="21"/>
      <c r="R93" s="22"/>
      <c r="S93" s="22"/>
      <c r="T93" s="22"/>
      <c r="U93" s="22"/>
      <c r="V93" s="22"/>
      <c r="W93" s="24"/>
      <c r="X93" s="25"/>
      <c r="Y93" s="25"/>
      <c r="Z93" s="26"/>
      <c r="AA93" s="26"/>
      <c r="AB93" s="26"/>
      <c r="AC93" s="26"/>
      <c r="AD93" s="26"/>
    </row>
    <row r="94" spans="1:32" s="7" customFormat="1" x14ac:dyDescent="0.4">
      <c r="A94" s="16" t="str">
        <f>IF(V94&gt;0, "★", "-")</f>
        <v>-</v>
      </c>
      <c r="B94" s="16" t="str">
        <f>IF(K94&gt;0, "☆", "-")</f>
        <v>-</v>
      </c>
      <c r="C94" s="7">
        <v>13</v>
      </c>
      <c r="D94" s="2"/>
      <c r="E94" s="3"/>
      <c r="F94" s="3"/>
      <c r="G94" s="3"/>
      <c r="H94" s="3"/>
      <c r="I94" s="3"/>
      <c r="J94" s="3"/>
      <c r="K94" s="3"/>
      <c r="L94" s="2"/>
      <c r="M94" s="2"/>
      <c r="N94" s="3"/>
      <c r="O94" s="3"/>
      <c r="P94" s="3"/>
      <c r="Q94" s="3"/>
      <c r="R94" s="2"/>
      <c r="S94" s="2"/>
      <c r="T94" s="2"/>
      <c r="U94" s="2"/>
      <c r="V94" s="2"/>
      <c r="W94" s="8"/>
      <c r="X94" s="9"/>
      <c r="Y94" s="9"/>
      <c r="Z94" s="10"/>
      <c r="AA94" s="10"/>
      <c r="AB94" s="10"/>
      <c r="AC94" s="10"/>
      <c r="AD94" s="10"/>
    </row>
    <row r="95" spans="1:32" s="7" customFormat="1" hidden="1" x14ac:dyDescent="0.4">
      <c r="A95" s="16" t="str">
        <f t="shared" si="26"/>
        <v>-</v>
      </c>
      <c r="B95" s="16" t="str">
        <f t="shared" si="27"/>
        <v>-</v>
      </c>
      <c r="C95" s="7">
        <v>13</v>
      </c>
      <c r="D95" s="2">
        <v>43394.543993055559</v>
      </c>
      <c r="E95" s="3">
        <v>5209</v>
      </c>
      <c r="F95" s="3" t="s">
        <v>94</v>
      </c>
      <c r="G95" s="3">
        <v>0</v>
      </c>
      <c r="H95" s="3">
        <v>1100</v>
      </c>
      <c r="I95" s="3">
        <v>5</v>
      </c>
      <c r="J95" s="3">
        <v>3</v>
      </c>
      <c r="K95" s="3"/>
      <c r="L95" s="2">
        <v>43394.545671296299</v>
      </c>
      <c r="M95" s="2">
        <v>43394.560995370368</v>
      </c>
      <c r="N95" s="3" t="s">
        <v>31</v>
      </c>
      <c r="O95" s="3" t="s">
        <v>32</v>
      </c>
      <c r="P95" s="3" t="s">
        <v>55</v>
      </c>
      <c r="Q95" s="3" t="s">
        <v>56</v>
      </c>
      <c r="R95" s="2">
        <v>43394.545925925922</v>
      </c>
      <c r="S95" s="2">
        <v>43394.545925925922</v>
      </c>
      <c r="T95" s="2">
        <v>43394.555358796293</v>
      </c>
      <c r="U95" s="2">
        <v>43394.555358796293</v>
      </c>
      <c r="V95" s="3"/>
      <c r="W95" s="8">
        <f>IF(V95&gt;0,V95,D95)</f>
        <v>43394.543993055559</v>
      </c>
      <c r="X95" s="9">
        <f>M95-L95</f>
        <v>1.5324074069212656E-2</v>
      </c>
      <c r="Y95" s="9">
        <f>X95*J95</f>
        <v>4.5972222207637969E-2</v>
      </c>
      <c r="Z95" s="10"/>
      <c r="AA95" s="10">
        <f>IF(IF(A95="☆",K95-R95,L95-R95)&lt;0,0,IF(A95="☆",K95-R95,L95-R95))</f>
        <v>0</v>
      </c>
      <c r="AB95" s="10">
        <f>IF(IF(B95="☆",(IF(K95&gt;R95,K95-W95,R95-W95)),L95-W95)&lt;0,0,IF(B95="☆",(IF(K95&gt;R95,K95-W95,R95-W95)),L95-W95))</f>
        <v>1.6782407401478849E-3</v>
      </c>
      <c r="AC95" s="10"/>
      <c r="AD95" s="10"/>
    </row>
    <row r="96" spans="1:32" s="7" customFormat="1" x14ac:dyDescent="0.4">
      <c r="A96" s="16" t="str">
        <f t="shared" si="26"/>
        <v>-</v>
      </c>
      <c r="B96" s="16" t="str">
        <f t="shared" si="27"/>
        <v>-</v>
      </c>
      <c r="C96" s="7">
        <v>13</v>
      </c>
      <c r="D96" s="2"/>
      <c r="E96" s="3"/>
      <c r="F96" s="3"/>
      <c r="G96" s="3"/>
      <c r="H96" s="3"/>
      <c r="I96" s="3"/>
      <c r="J96" s="3"/>
      <c r="K96" s="3"/>
      <c r="L96" s="2"/>
      <c r="M96" s="2"/>
      <c r="N96" s="3"/>
      <c r="O96" s="3"/>
      <c r="P96" s="3"/>
      <c r="Q96" s="3"/>
      <c r="R96" s="2"/>
      <c r="S96" s="2"/>
      <c r="T96" s="2"/>
      <c r="U96" s="2"/>
      <c r="V96" s="2"/>
      <c r="W96" s="8"/>
      <c r="X96" s="9"/>
      <c r="Y96" s="9"/>
      <c r="Z96" s="10"/>
      <c r="AA96" s="10"/>
      <c r="AB96" s="10"/>
      <c r="AC96" s="10"/>
      <c r="AD96" s="10"/>
    </row>
    <row r="97" spans="1:30" s="7" customFormat="1" x14ac:dyDescent="0.4">
      <c r="A97" s="16" t="str">
        <f t="shared" ref="A97:A113" si="28">IF(V97&gt;0, "★", "-")</f>
        <v>-</v>
      </c>
      <c r="B97" s="16" t="str">
        <f t="shared" ref="B97:B113" si="29">IF(K97&gt;0, "☆", "-")</f>
        <v>-</v>
      </c>
      <c r="C97" s="7">
        <v>13</v>
      </c>
      <c r="D97" s="2"/>
      <c r="E97" s="3"/>
      <c r="F97" s="3"/>
      <c r="G97" s="3"/>
      <c r="H97" s="3"/>
      <c r="I97" s="3"/>
      <c r="J97" s="3"/>
      <c r="K97" s="3"/>
      <c r="L97" s="2"/>
      <c r="M97" s="2"/>
      <c r="N97" s="3"/>
      <c r="O97" s="3"/>
      <c r="P97" s="3"/>
      <c r="Q97" s="3"/>
      <c r="R97" s="2"/>
      <c r="S97" s="2"/>
      <c r="T97" s="2"/>
      <c r="U97" s="2"/>
      <c r="V97" s="2"/>
      <c r="W97" s="8"/>
      <c r="X97" s="9"/>
      <c r="Y97" s="9"/>
      <c r="Z97" s="10"/>
      <c r="AA97" s="10"/>
      <c r="AB97" s="10"/>
      <c r="AC97" s="10"/>
      <c r="AD97" s="10"/>
    </row>
    <row r="98" spans="1:30" s="7" customFormat="1" x14ac:dyDescent="0.4">
      <c r="A98" s="16" t="str">
        <f t="shared" si="28"/>
        <v>-</v>
      </c>
      <c r="B98" s="16" t="str">
        <f t="shared" si="29"/>
        <v>-</v>
      </c>
      <c r="C98" s="7">
        <v>13</v>
      </c>
      <c r="D98" s="2"/>
      <c r="E98" s="3"/>
      <c r="F98" s="3"/>
      <c r="G98" s="3"/>
      <c r="H98" s="3"/>
      <c r="I98" s="3"/>
      <c r="J98" s="3"/>
      <c r="K98" s="3"/>
      <c r="L98" s="2"/>
      <c r="M98" s="2"/>
      <c r="N98" s="3"/>
      <c r="O98" s="3"/>
      <c r="P98" s="3"/>
      <c r="Q98" s="3"/>
      <c r="R98" s="2"/>
      <c r="S98" s="2"/>
      <c r="T98" s="2"/>
      <c r="U98" s="2"/>
      <c r="V98" s="3"/>
      <c r="W98" s="8"/>
      <c r="X98" s="9"/>
      <c r="Y98" s="9"/>
      <c r="Z98" s="10"/>
      <c r="AA98" s="10"/>
      <c r="AB98" s="10"/>
      <c r="AC98" s="10"/>
      <c r="AD98" s="10"/>
    </row>
    <row r="99" spans="1:30" s="7" customFormat="1" x14ac:dyDescent="0.4">
      <c r="A99" s="16" t="str">
        <f t="shared" si="28"/>
        <v>-</v>
      </c>
      <c r="B99" s="16" t="str">
        <f t="shared" si="29"/>
        <v>-</v>
      </c>
      <c r="C99" s="7">
        <v>13</v>
      </c>
      <c r="D99" s="2"/>
      <c r="E99" s="3"/>
      <c r="F99" s="3"/>
      <c r="G99" s="3"/>
      <c r="H99" s="3"/>
      <c r="I99" s="3"/>
      <c r="J99" s="3"/>
      <c r="K99" s="3"/>
      <c r="L99" s="2"/>
      <c r="M99" s="2"/>
      <c r="N99" s="3"/>
      <c r="O99" s="3"/>
      <c r="P99" s="3"/>
      <c r="Q99" s="3"/>
      <c r="R99" s="2"/>
      <c r="S99" s="2"/>
      <c r="T99" s="2"/>
      <c r="U99" s="2"/>
      <c r="V99" s="3"/>
      <c r="W99" s="8"/>
      <c r="X99" s="9"/>
      <c r="Y99" s="9"/>
      <c r="Z99" s="10"/>
      <c r="AA99" s="10"/>
      <c r="AB99" s="10"/>
      <c r="AC99" s="10"/>
      <c r="AD99" s="10"/>
    </row>
    <row r="100" spans="1:30" s="7" customFormat="1" x14ac:dyDescent="0.4">
      <c r="A100" s="16" t="str">
        <f t="shared" si="28"/>
        <v>-</v>
      </c>
      <c r="B100" s="16" t="str">
        <f t="shared" si="29"/>
        <v>-</v>
      </c>
      <c r="C100" s="7">
        <v>13</v>
      </c>
      <c r="D100" s="2"/>
      <c r="E100" s="3"/>
      <c r="F100" s="3"/>
      <c r="G100" s="3"/>
      <c r="H100" s="3"/>
      <c r="I100" s="3"/>
      <c r="J100" s="3"/>
      <c r="K100" s="3"/>
      <c r="L100" s="2"/>
      <c r="M100" s="2"/>
      <c r="N100" s="3"/>
      <c r="O100" s="3"/>
      <c r="P100" s="3"/>
      <c r="Q100" s="3"/>
      <c r="R100" s="2"/>
      <c r="S100" s="2"/>
      <c r="T100" s="2"/>
      <c r="U100" s="2"/>
      <c r="V100" s="3"/>
      <c r="W100" s="8"/>
      <c r="X100" s="9"/>
      <c r="Y100" s="9"/>
      <c r="Z100" s="10"/>
      <c r="AA100" s="10"/>
      <c r="AB100" s="10"/>
      <c r="AC100" s="10"/>
      <c r="AD100" s="10"/>
    </row>
    <row r="101" spans="1:30" s="7" customFormat="1" x14ac:dyDescent="0.4">
      <c r="A101" s="16" t="str">
        <f t="shared" si="28"/>
        <v>-</v>
      </c>
      <c r="B101" s="16" t="str">
        <f t="shared" si="29"/>
        <v>-</v>
      </c>
      <c r="C101" s="7">
        <v>13</v>
      </c>
      <c r="D101" s="2"/>
      <c r="E101" s="3"/>
      <c r="F101" s="3"/>
      <c r="G101" s="3"/>
      <c r="H101" s="3"/>
      <c r="I101" s="3"/>
      <c r="J101" s="3"/>
      <c r="K101" s="3"/>
      <c r="L101" s="2"/>
      <c r="M101" s="2"/>
      <c r="N101" s="3"/>
      <c r="O101" s="3"/>
      <c r="P101" s="3"/>
      <c r="Q101" s="3"/>
      <c r="R101" s="2"/>
      <c r="S101" s="2"/>
      <c r="T101" s="2"/>
      <c r="U101" s="2"/>
      <c r="V101" s="3"/>
      <c r="W101" s="8"/>
      <c r="X101" s="9"/>
      <c r="Y101" s="9"/>
      <c r="Z101" s="10"/>
      <c r="AA101" s="10"/>
      <c r="AB101" s="10"/>
      <c r="AC101" s="10"/>
      <c r="AD101" s="10"/>
    </row>
    <row r="102" spans="1:30" s="7" customFormat="1" x14ac:dyDescent="0.4">
      <c r="A102" s="16" t="str">
        <f t="shared" si="28"/>
        <v>-</v>
      </c>
      <c r="B102" s="16" t="str">
        <f t="shared" si="29"/>
        <v>-</v>
      </c>
      <c r="C102" s="7">
        <v>13</v>
      </c>
      <c r="D102" s="2"/>
      <c r="E102" s="3"/>
      <c r="F102" s="3"/>
      <c r="G102" s="3"/>
      <c r="H102" s="3"/>
      <c r="I102" s="3"/>
      <c r="J102" s="3"/>
      <c r="K102" s="3"/>
      <c r="L102" s="2"/>
      <c r="M102" s="2"/>
      <c r="N102" s="3"/>
      <c r="O102" s="3"/>
      <c r="P102" s="3"/>
      <c r="Q102" s="3"/>
      <c r="R102" s="2"/>
      <c r="S102" s="2"/>
      <c r="T102" s="2"/>
      <c r="U102" s="2"/>
      <c r="V102" s="3"/>
      <c r="W102" s="8"/>
      <c r="X102" s="9"/>
      <c r="Y102" s="9"/>
      <c r="Z102" s="10"/>
      <c r="AA102" s="10"/>
      <c r="AB102" s="10"/>
      <c r="AC102" s="10"/>
      <c r="AD102" s="10"/>
    </row>
    <row r="103" spans="1:30" s="7" customFormat="1" x14ac:dyDescent="0.4">
      <c r="A103" s="16" t="str">
        <f t="shared" si="28"/>
        <v>-</v>
      </c>
      <c r="B103" s="16" t="str">
        <f t="shared" si="29"/>
        <v>-</v>
      </c>
      <c r="C103" s="7">
        <v>13</v>
      </c>
      <c r="D103" s="2"/>
      <c r="E103" s="3"/>
      <c r="F103" s="3"/>
      <c r="G103" s="3"/>
      <c r="H103" s="3"/>
      <c r="I103" s="3"/>
      <c r="J103" s="3"/>
      <c r="K103" s="3"/>
      <c r="L103" s="2"/>
      <c r="M103" s="2"/>
      <c r="N103" s="3"/>
      <c r="O103" s="3"/>
      <c r="P103" s="3"/>
      <c r="Q103" s="3"/>
      <c r="R103" s="2"/>
      <c r="S103" s="2"/>
      <c r="T103" s="2"/>
      <c r="U103" s="2"/>
      <c r="V103" s="3"/>
      <c r="W103" s="8"/>
      <c r="X103" s="9"/>
      <c r="Y103" s="9"/>
      <c r="Z103" s="10"/>
      <c r="AA103" s="10"/>
      <c r="AB103" s="10"/>
      <c r="AC103" s="10"/>
      <c r="AD103" s="10"/>
    </row>
    <row r="104" spans="1:30" s="7" customFormat="1" hidden="1" x14ac:dyDescent="0.4">
      <c r="A104" s="16" t="str">
        <f t="shared" si="28"/>
        <v>-</v>
      </c>
      <c r="B104" s="16" t="str">
        <f t="shared" si="29"/>
        <v>-</v>
      </c>
      <c r="C104" s="7">
        <v>13</v>
      </c>
      <c r="D104" s="2">
        <v>43394.552002314813</v>
      </c>
      <c r="E104" s="3">
        <v>5220</v>
      </c>
      <c r="F104" s="3" t="s">
        <v>93</v>
      </c>
      <c r="G104" s="3">
        <v>0</v>
      </c>
      <c r="H104" s="3">
        <v>930</v>
      </c>
      <c r="I104" s="3">
        <v>3</v>
      </c>
      <c r="J104" s="3">
        <v>2</v>
      </c>
      <c r="K104" s="3"/>
      <c r="L104" s="2">
        <v>43394.553761574076</v>
      </c>
      <c r="M104" s="2">
        <v>43394.561145833337</v>
      </c>
      <c r="N104" s="3" t="s">
        <v>41</v>
      </c>
      <c r="O104" s="3" t="s">
        <v>42</v>
      </c>
      <c r="P104" s="3" t="s">
        <v>31</v>
      </c>
      <c r="Q104" s="3" t="s">
        <v>32</v>
      </c>
      <c r="R104" s="2">
        <v>43394.553124999999</v>
      </c>
      <c r="S104" s="2">
        <v>43394.553124999999</v>
      </c>
      <c r="T104" s="2">
        <v>43394.565370370372</v>
      </c>
      <c r="U104" s="2">
        <v>43394.564629629633</v>
      </c>
      <c r="V104" s="3"/>
      <c r="W104" s="8">
        <f>IF(V104&gt;0,V104,D104)</f>
        <v>43394.552002314813</v>
      </c>
      <c r="X104" s="9">
        <f>M104-L104</f>
        <v>7.3842592610162683E-3</v>
      </c>
      <c r="Y104" s="9">
        <f>X104*J104</f>
        <v>1.4768518522032537E-2</v>
      </c>
      <c r="Z104" s="10"/>
      <c r="AA104" s="10">
        <f>IF(IF(A104="☆",K104-R104,L104-R104)&lt;0,0,IF(A104="☆",K104-R104,L104-R104))</f>
        <v>6.36574077361729E-4</v>
      </c>
      <c r="AB104" s="10">
        <f>IF(IF(B104="☆",(IF(K104&gt;R104,K104-W104,R104-W104)),L104-W104)&lt;0,0,IF(B104="☆",(IF(K104&gt;R104,K104-W104,R104-W104)),L104-W104))</f>
        <v>1.7592592630535364E-3</v>
      </c>
      <c r="AC104" s="10"/>
      <c r="AD104" s="10"/>
    </row>
    <row r="105" spans="1:30" s="7" customFormat="1" hidden="1" x14ac:dyDescent="0.4">
      <c r="A105" s="16" t="str">
        <f t="shared" si="28"/>
        <v>-</v>
      </c>
      <c r="B105" s="16" t="str">
        <f t="shared" si="29"/>
        <v>-</v>
      </c>
      <c r="C105" s="7">
        <v>13</v>
      </c>
      <c r="D105" s="2">
        <v>43394.552291666667</v>
      </c>
      <c r="E105" s="3">
        <v>5221</v>
      </c>
      <c r="F105" s="3" t="s">
        <v>94</v>
      </c>
      <c r="G105" s="3">
        <v>0</v>
      </c>
      <c r="H105" s="3">
        <v>553</v>
      </c>
      <c r="I105" s="3">
        <v>6</v>
      </c>
      <c r="J105" s="3">
        <v>2</v>
      </c>
      <c r="K105" s="3"/>
      <c r="L105" s="2">
        <v>43394.561701388891</v>
      </c>
      <c r="M105" s="2">
        <v>43394.578148148146</v>
      </c>
      <c r="N105" s="3" t="s">
        <v>61</v>
      </c>
      <c r="O105" s="3" t="s">
        <v>62</v>
      </c>
      <c r="P105" s="3" t="s">
        <v>48</v>
      </c>
      <c r="Q105" s="3" t="s">
        <v>49</v>
      </c>
      <c r="R105" s="2">
        <v>43394.559166666666</v>
      </c>
      <c r="S105" s="2">
        <v>43394.560659722221</v>
      </c>
      <c r="T105" s="2">
        <v>43394.570057870369</v>
      </c>
      <c r="U105" s="2">
        <v>43394.580578703702</v>
      </c>
      <c r="V105" s="3"/>
      <c r="W105" s="8">
        <f>IF(V105&gt;0,V105,D105)</f>
        <v>43394.552291666667</v>
      </c>
      <c r="X105" s="9">
        <f>M105-L105</f>
        <v>1.6446759254904464E-2</v>
      </c>
      <c r="Y105" s="9">
        <f>X105*J105</f>
        <v>3.2893518509808928E-2</v>
      </c>
      <c r="Z105" s="10"/>
      <c r="AA105" s="10">
        <f>IF(IF(A105="☆",K105-R105,L105-R105)&lt;0,0,IF(A105="☆",K105-R105,L105-R105))</f>
        <v>2.534722225391306E-3</v>
      </c>
      <c r="AB105" s="10">
        <f>IF(IF(B105="☆",(IF(K105&gt;R105,K105-W105,R105-W105)),L105-W105)&lt;0,0,IF(B105="☆",(IF(K105&gt;R105,K105-W105,R105-W105)),L105-W105))</f>
        <v>9.4097222245181911E-3</v>
      </c>
      <c r="AC105" s="10"/>
      <c r="AD105" s="10"/>
    </row>
    <row r="106" spans="1:30" s="7" customFormat="1" x14ac:dyDescent="0.4">
      <c r="A106" s="16" t="str">
        <f t="shared" si="28"/>
        <v>-</v>
      </c>
      <c r="B106" s="16" t="str">
        <f t="shared" si="29"/>
        <v>-</v>
      </c>
      <c r="C106" s="7">
        <v>13</v>
      </c>
      <c r="D106" s="2"/>
      <c r="E106" s="3"/>
      <c r="F106" s="3"/>
      <c r="G106" s="3"/>
      <c r="H106" s="3"/>
      <c r="I106" s="3"/>
      <c r="J106" s="3"/>
      <c r="K106" s="3"/>
      <c r="L106" s="2"/>
      <c r="M106" s="2"/>
      <c r="N106" s="3"/>
      <c r="O106" s="3"/>
      <c r="P106" s="3"/>
      <c r="Q106" s="3"/>
      <c r="R106" s="2"/>
      <c r="S106" s="2"/>
      <c r="T106" s="2"/>
      <c r="U106" s="2"/>
      <c r="V106" s="3"/>
      <c r="W106" s="8"/>
      <c r="X106" s="9"/>
      <c r="Y106" s="9"/>
      <c r="Z106" s="10"/>
      <c r="AA106" s="10"/>
      <c r="AB106" s="10"/>
      <c r="AC106" s="10"/>
      <c r="AD106" s="10"/>
    </row>
    <row r="107" spans="1:30" s="7" customFormat="1" x14ac:dyDescent="0.4">
      <c r="A107" s="16" t="str">
        <f t="shared" si="28"/>
        <v>-</v>
      </c>
      <c r="B107" s="16" t="str">
        <f t="shared" si="29"/>
        <v>-</v>
      </c>
      <c r="C107" s="7">
        <v>13</v>
      </c>
      <c r="D107" s="2"/>
      <c r="E107" s="3"/>
      <c r="F107" s="3"/>
      <c r="G107" s="3"/>
      <c r="H107" s="3"/>
      <c r="I107" s="3"/>
      <c r="J107" s="3"/>
      <c r="K107" s="3"/>
      <c r="L107" s="2"/>
      <c r="M107" s="2"/>
      <c r="N107" s="3"/>
      <c r="O107" s="3"/>
      <c r="P107" s="3"/>
      <c r="Q107" s="3"/>
      <c r="R107" s="2"/>
      <c r="S107" s="2"/>
      <c r="T107" s="2"/>
      <c r="U107" s="2"/>
      <c r="V107" s="3"/>
      <c r="W107" s="8"/>
      <c r="X107" s="9"/>
      <c r="Y107" s="9"/>
      <c r="Z107" s="10"/>
      <c r="AA107" s="10"/>
      <c r="AB107" s="10"/>
      <c r="AC107" s="10"/>
      <c r="AD107" s="10"/>
    </row>
    <row r="108" spans="1:30" s="7" customFormat="1" x14ac:dyDescent="0.4">
      <c r="A108" s="16" t="str">
        <f t="shared" si="28"/>
        <v>-</v>
      </c>
      <c r="B108" s="16" t="str">
        <f t="shared" si="29"/>
        <v>-</v>
      </c>
      <c r="C108" s="7">
        <v>13</v>
      </c>
      <c r="D108" s="2"/>
      <c r="E108" s="3"/>
      <c r="F108" s="3"/>
      <c r="G108" s="3"/>
      <c r="H108" s="3"/>
      <c r="I108" s="3"/>
      <c r="J108" s="3"/>
      <c r="K108" s="3"/>
      <c r="L108" s="2"/>
      <c r="M108" s="2"/>
      <c r="N108" s="3"/>
      <c r="O108" s="3"/>
      <c r="P108" s="3"/>
      <c r="Q108" s="3"/>
      <c r="R108" s="2"/>
      <c r="S108" s="2"/>
      <c r="T108" s="2"/>
      <c r="U108" s="2"/>
      <c r="V108" s="3"/>
      <c r="W108" s="8"/>
      <c r="X108" s="9"/>
      <c r="Y108" s="9"/>
      <c r="Z108" s="10"/>
      <c r="AA108" s="10"/>
      <c r="AB108" s="10"/>
      <c r="AC108" s="10"/>
      <c r="AD108" s="10"/>
    </row>
    <row r="109" spans="1:30" s="7" customFormat="1" x14ac:dyDescent="0.4">
      <c r="A109" s="16" t="str">
        <f t="shared" si="28"/>
        <v>-</v>
      </c>
      <c r="B109" s="16" t="str">
        <f t="shared" si="29"/>
        <v>-</v>
      </c>
      <c r="C109" s="7">
        <v>13</v>
      </c>
      <c r="D109" s="2"/>
      <c r="E109" s="3"/>
      <c r="F109" s="3"/>
      <c r="G109" s="3"/>
      <c r="H109" s="3"/>
      <c r="I109" s="3"/>
      <c r="J109" s="3"/>
      <c r="K109" s="3"/>
      <c r="L109" s="2"/>
      <c r="M109" s="2"/>
      <c r="N109" s="3"/>
      <c r="O109" s="3"/>
      <c r="P109" s="3"/>
      <c r="Q109" s="3"/>
      <c r="R109" s="2"/>
      <c r="S109" s="2"/>
      <c r="T109" s="2"/>
      <c r="U109" s="2"/>
      <c r="V109" s="3"/>
      <c r="W109" s="8"/>
      <c r="X109" s="9"/>
      <c r="Y109" s="9"/>
      <c r="Z109" s="10"/>
      <c r="AA109" s="10"/>
      <c r="AB109" s="10"/>
      <c r="AC109" s="10"/>
      <c r="AD109" s="10"/>
    </row>
    <row r="110" spans="1:30" s="7" customFormat="1" x14ac:dyDescent="0.4">
      <c r="A110" s="16" t="str">
        <f t="shared" si="28"/>
        <v>-</v>
      </c>
      <c r="B110" s="16" t="str">
        <f t="shared" si="29"/>
        <v>-</v>
      </c>
      <c r="C110" s="7">
        <v>13</v>
      </c>
      <c r="D110" s="2"/>
      <c r="E110" s="3"/>
      <c r="F110" s="3"/>
      <c r="G110" s="3"/>
      <c r="H110" s="3"/>
      <c r="I110" s="3"/>
      <c r="J110" s="3"/>
      <c r="K110" s="3"/>
      <c r="L110" s="2"/>
      <c r="M110" s="2"/>
      <c r="N110" s="3"/>
      <c r="O110" s="3"/>
      <c r="P110" s="3"/>
      <c r="Q110" s="3"/>
      <c r="R110" s="2"/>
      <c r="S110" s="2"/>
      <c r="T110" s="2"/>
      <c r="U110" s="2"/>
      <c r="V110" s="3"/>
      <c r="W110" s="8"/>
      <c r="X110" s="9"/>
      <c r="Y110" s="9"/>
      <c r="Z110" s="10"/>
      <c r="AA110" s="10"/>
      <c r="AB110" s="10"/>
      <c r="AC110" s="10"/>
      <c r="AD110" s="10"/>
    </row>
    <row r="111" spans="1:30" s="7" customFormat="1" hidden="1" x14ac:dyDescent="0.4">
      <c r="A111" s="16" t="str">
        <f t="shared" si="28"/>
        <v>-</v>
      </c>
      <c r="B111" s="16" t="str">
        <f t="shared" si="29"/>
        <v>-</v>
      </c>
      <c r="C111" s="7">
        <v>13</v>
      </c>
      <c r="D111" s="2">
        <v>43394.560335648152</v>
      </c>
      <c r="E111" s="3">
        <v>5229</v>
      </c>
      <c r="F111" s="3" t="s">
        <v>94</v>
      </c>
      <c r="G111" s="3">
        <v>0</v>
      </c>
      <c r="H111" s="3">
        <v>663</v>
      </c>
      <c r="I111" s="3">
        <v>3</v>
      </c>
      <c r="J111" s="3">
        <v>2</v>
      </c>
      <c r="K111" s="3"/>
      <c r="L111" s="2">
        <v>43394.562685185185</v>
      </c>
      <c r="M111" s="2">
        <v>43394.571446759262</v>
      </c>
      <c r="N111" s="3" t="s">
        <v>31</v>
      </c>
      <c r="O111" s="3" t="s">
        <v>32</v>
      </c>
      <c r="P111" s="3" t="s">
        <v>61</v>
      </c>
      <c r="Q111" s="3" t="s">
        <v>62</v>
      </c>
      <c r="R111" s="2">
        <v>43394.563252314816</v>
      </c>
      <c r="S111" s="2">
        <v>43394.563252314816</v>
      </c>
      <c r="T111" s="2">
        <v>43394.570486111108</v>
      </c>
      <c r="U111" s="2">
        <v>43394.570486111108</v>
      </c>
      <c r="V111" s="3"/>
      <c r="W111" s="8">
        <f>IF(V111&gt;0,V111,D111)</f>
        <v>43394.560335648152</v>
      </c>
      <c r="X111" s="9">
        <f>M111-L111</f>
        <v>8.7615740776527673E-3</v>
      </c>
      <c r="Y111" s="9">
        <f>X111*J111</f>
        <v>1.7523148155305535E-2</v>
      </c>
      <c r="Z111" s="10"/>
      <c r="AA111" s="10">
        <f>IF(IF(A111="☆",K111-R111,L111-R111)&lt;0,0,IF(A111="☆",K111-R111,L111-R111))</f>
        <v>0</v>
      </c>
      <c r="AB111" s="10">
        <f>IF(IF(B111="☆",(IF(K111&gt;R111,K111-W111,R111-W111)),L111-W111)&lt;0,0,IF(B111="☆",(IF(K111&gt;R111,K111-W111,R111-W111)),L111-W111))</f>
        <v>2.3495370332966559E-3</v>
      </c>
      <c r="AC111" s="10"/>
      <c r="AD111" s="10"/>
    </row>
    <row r="112" spans="1:30" s="7" customFormat="1" x14ac:dyDescent="0.4">
      <c r="A112" s="16" t="str">
        <f t="shared" si="28"/>
        <v>-</v>
      </c>
      <c r="B112" s="16" t="str">
        <f t="shared" si="29"/>
        <v>-</v>
      </c>
      <c r="C112" s="7">
        <v>13</v>
      </c>
      <c r="D112" s="2"/>
      <c r="E112" s="3"/>
      <c r="F112" s="3"/>
      <c r="G112" s="3"/>
      <c r="H112" s="3"/>
      <c r="I112" s="3"/>
      <c r="J112" s="3"/>
      <c r="K112" s="3"/>
      <c r="L112" s="2"/>
      <c r="M112" s="2"/>
      <c r="N112" s="3"/>
      <c r="O112" s="3"/>
      <c r="P112" s="3"/>
      <c r="Q112" s="3"/>
      <c r="R112" s="2"/>
      <c r="S112" s="2"/>
      <c r="T112" s="2"/>
      <c r="U112" s="2"/>
      <c r="V112" s="3"/>
      <c r="W112" s="8"/>
      <c r="X112" s="9"/>
      <c r="Y112" s="9"/>
      <c r="Z112" s="10"/>
      <c r="AA112" s="10"/>
      <c r="AB112" s="10"/>
      <c r="AC112" s="10"/>
      <c r="AD112" s="10"/>
    </row>
    <row r="113" spans="1:30" s="7" customFormat="1" x14ac:dyDescent="0.4">
      <c r="A113" s="16" t="str">
        <f t="shared" si="28"/>
        <v>-</v>
      </c>
      <c r="B113" s="16" t="str">
        <f t="shared" si="29"/>
        <v>-</v>
      </c>
      <c r="C113" s="7">
        <v>13</v>
      </c>
      <c r="D113" s="2"/>
      <c r="E113" s="3"/>
      <c r="F113" s="3"/>
      <c r="G113" s="3"/>
      <c r="H113" s="3"/>
      <c r="I113" s="3"/>
      <c r="J113" s="3"/>
      <c r="K113" s="3"/>
      <c r="L113" s="2"/>
      <c r="M113" s="2"/>
      <c r="N113" s="3"/>
      <c r="O113" s="3"/>
      <c r="P113" s="3"/>
      <c r="Q113" s="3"/>
      <c r="R113" s="2"/>
      <c r="S113" s="2"/>
      <c r="T113" s="2"/>
      <c r="U113" s="2"/>
      <c r="V113" s="3"/>
      <c r="W113" s="8"/>
      <c r="X113" s="9"/>
      <c r="Y113" s="9"/>
      <c r="Z113" s="10"/>
      <c r="AA113" s="10"/>
      <c r="AB113" s="10"/>
      <c r="AC113" s="10"/>
      <c r="AD113" s="10"/>
    </row>
    <row r="114" spans="1:30" s="7" customFormat="1" x14ac:dyDescent="0.4">
      <c r="A114" s="16" t="str">
        <f t="shared" ref="A114:A120" si="30">IF(V114&gt;0, "★", "-")</f>
        <v>-</v>
      </c>
      <c r="B114" s="16" t="str">
        <f t="shared" ref="B114:B120" si="31">IF(K114&gt;0, "☆", "-")</f>
        <v>-</v>
      </c>
      <c r="C114" s="7">
        <v>13</v>
      </c>
      <c r="D114" s="2"/>
      <c r="E114" s="3"/>
      <c r="F114" s="3"/>
      <c r="G114" s="3"/>
      <c r="H114" s="3"/>
      <c r="I114" s="3"/>
      <c r="J114" s="3"/>
      <c r="K114" s="3"/>
      <c r="L114" s="2"/>
      <c r="M114" s="2"/>
      <c r="N114" s="3"/>
      <c r="O114" s="3"/>
      <c r="P114" s="3"/>
      <c r="Q114" s="3"/>
      <c r="R114" s="2"/>
      <c r="S114" s="2"/>
      <c r="T114" s="2"/>
      <c r="U114" s="2"/>
      <c r="V114" s="3"/>
      <c r="W114" s="8"/>
      <c r="X114" s="9"/>
      <c r="Y114" s="9"/>
      <c r="Z114" s="10"/>
      <c r="AA114" s="10"/>
      <c r="AB114" s="10"/>
      <c r="AC114" s="10"/>
      <c r="AD114" s="10"/>
    </row>
    <row r="115" spans="1:30" s="7" customFormat="1" hidden="1" x14ac:dyDescent="0.4">
      <c r="A115" s="16" t="str">
        <f t="shared" si="30"/>
        <v>-</v>
      </c>
      <c r="B115" s="16" t="str">
        <f t="shared" si="31"/>
        <v>-</v>
      </c>
      <c r="C115" s="7">
        <v>13</v>
      </c>
      <c r="D115" s="2">
        <v>43394.572222222225</v>
      </c>
      <c r="E115" s="3">
        <v>5238</v>
      </c>
      <c r="F115" s="3" t="s">
        <v>93</v>
      </c>
      <c r="G115" s="3">
        <v>0</v>
      </c>
      <c r="H115" s="3">
        <v>648</v>
      </c>
      <c r="I115" s="3">
        <v>3</v>
      </c>
      <c r="J115" s="3">
        <v>2</v>
      </c>
      <c r="K115" s="3"/>
      <c r="L115" s="2">
        <v>43394.579097222224</v>
      </c>
      <c r="M115" s="2">
        <v>43394.588020833333</v>
      </c>
      <c r="N115" s="3" t="s">
        <v>41</v>
      </c>
      <c r="O115" s="3" t="s">
        <v>42</v>
      </c>
      <c r="P115" s="3" t="s">
        <v>48</v>
      </c>
      <c r="Q115" s="3" t="s">
        <v>49</v>
      </c>
      <c r="R115" s="2">
        <v>43394.5784375</v>
      </c>
      <c r="S115" s="2">
        <v>43394.5784375</v>
      </c>
      <c r="T115" s="2">
        <v>43394.588125000002</v>
      </c>
      <c r="U115" s="2">
        <v>43394.58871527778</v>
      </c>
      <c r="V115" s="3"/>
      <c r="W115" s="8">
        <f>IF(V115&gt;0,V115,D115)</f>
        <v>43394.572222222225</v>
      </c>
      <c r="X115" s="9">
        <f>M115-L115</f>
        <v>8.923611108912155E-3</v>
      </c>
      <c r="Y115" s="9">
        <f>X115*J115</f>
        <v>1.784722221782431E-2</v>
      </c>
      <c r="Z115" s="10"/>
      <c r="AA115" s="10">
        <f>IF(IF(A115="☆",K115-R115,L115-R115)&lt;0,0,IF(A115="☆",K115-R115,L115-R115))</f>
        <v>6.5972222364507616E-4</v>
      </c>
      <c r="AB115" s="10">
        <f>IF(IF(B115="☆",(IF(K115&gt;R115,K115-W115,R115-W115)),L115-W115)&lt;0,0,IF(B115="☆",(IF(K115&gt;R115,K115-W115,R115-W115)),L115-W115))</f>
        <v>6.8749999991268851E-3</v>
      </c>
      <c r="AC115" s="10"/>
      <c r="AD115" s="10"/>
    </row>
    <row r="116" spans="1:30" s="7" customFormat="1" x14ac:dyDescent="0.4">
      <c r="A116" s="16" t="str">
        <f t="shared" si="30"/>
        <v>-</v>
      </c>
      <c r="B116" s="16" t="str">
        <f t="shared" si="31"/>
        <v>-</v>
      </c>
      <c r="C116" s="7">
        <v>13</v>
      </c>
      <c r="D116" s="2"/>
      <c r="E116" s="3"/>
      <c r="F116" s="3"/>
      <c r="G116" s="3"/>
      <c r="H116" s="3"/>
      <c r="I116" s="3"/>
      <c r="J116" s="3"/>
      <c r="K116" s="3"/>
      <c r="L116" s="2"/>
      <c r="M116" s="2"/>
      <c r="N116" s="3"/>
      <c r="O116" s="3"/>
      <c r="P116" s="3"/>
      <c r="Q116" s="3"/>
      <c r="R116" s="2"/>
      <c r="S116" s="2"/>
      <c r="T116" s="2"/>
      <c r="U116" s="2"/>
      <c r="V116" s="3"/>
      <c r="W116" s="8"/>
      <c r="X116" s="9"/>
      <c r="Y116" s="9"/>
      <c r="Z116" s="10"/>
      <c r="AA116" s="10"/>
      <c r="AB116" s="10"/>
      <c r="AC116" s="10"/>
      <c r="AD116" s="10"/>
    </row>
    <row r="117" spans="1:30" s="7" customFormat="1" x14ac:dyDescent="0.4">
      <c r="A117" s="16" t="str">
        <f t="shared" si="30"/>
        <v>-</v>
      </c>
      <c r="B117" s="16" t="str">
        <f t="shared" si="31"/>
        <v>-</v>
      </c>
      <c r="C117" s="7">
        <v>13</v>
      </c>
      <c r="D117" s="2"/>
      <c r="E117" s="3"/>
      <c r="F117" s="3"/>
      <c r="G117" s="3"/>
      <c r="H117" s="3"/>
      <c r="I117" s="3"/>
      <c r="J117" s="3"/>
      <c r="K117" s="3"/>
      <c r="L117" s="2"/>
      <c r="M117" s="2"/>
      <c r="N117" s="3"/>
      <c r="O117" s="3"/>
      <c r="P117" s="3"/>
      <c r="Q117" s="3"/>
      <c r="R117" s="2"/>
      <c r="S117" s="2"/>
      <c r="T117" s="2"/>
      <c r="U117" s="2"/>
      <c r="V117" s="3"/>
      <c r="W117" s="8"/>
      <c r="X117" s="9"/>
      <c r="Y117" s="9"/>
      <c r="Z117" s="10"/>
      <c r="AA117" s="10"/>
      <c r="AB117" s="10"/>
      <c r="AC117" s="10"/>
      <c r="AD117" s="10"/>
    </row>
    <row r="118" spans="1:30" s="7" customFormat="1" x14ac:dyDescent="0.4">
      <c r="A118" s="16" t="str">
        <f t="shared" si="30"/>
        <v>-</v>
      </c>
      <c r="B118" s="16" t="str">
        <f t="shared" si="31"/>
        <v>-</v>
      </c>
      <c r="C118" s="7">
        <v>13</v>
      </c>
      <c r="D118" s="2"/>
      <c r="E118" s="3"/>
      <c r="F118" s="3"/>
      <c r="G118" s="3"/>
      <c r="H118" s="3"/>
      <c r="I118" s="3"/>
      <c r="J118" s="3"/>
      <c r="K118" s="3"/>
      <c r="L118" s="2"/>
      <c r="M118" s="2"/>
      <c r="N118" s="3"/>
      <c r="O118" s="3"/>
      <c r="P118" s="3"/>
      <c r="Q118" s="3"/>
      <c r="R118" s="2"/>
      <c r="S118" s="2"/>
      <c r="T118" s="2"/>
      <c r="U118" s="2"/>
      <c r="V118" s="3"/>
      <c r="W118" s="8"/>
      <c r="X118" s="9"/>
      <c r="Y118" s="9"/>
      <c r="Z118" s="10"/>
      <c r="AA118" s="10"/>
      <c r="AB118" s="10"/>
      <c r="AC118" s="10"/>
      <c r="AD118" s="10"/>
    </row>
    <row r="119" spans="1:30" s="7" customFormat="1" x14ac:dyDescent="0.4">
      <c r="A119" s="16" t="str">
        <f t="shared" si="30"/>
        <v>-</v>
      </c>
      <c r="B119" s="16" t="str">
        <f t="shared" si="31"/>
        <v>-</v>
      </c>
      <c r="C119" s="7">
        <v>13</v>
      </c>
      <c r="D119" s="2"/>
      <c r="E119" s="3"/>
      <c r="F119" s="3"/>
      <c r="G119" s="3"/>
      <c r="H119" s="3"/>
      <c r="I119" s="3"/>
      <c r="J119" s="3"/>
      <c r="K119" s="3"/>
      <c r="L119" s="2"/>
      <c r="M119" s="2"/>
      <c r="N119" s="3"/>
      <c r="O119" s="3"/>
      <c r="P119" s="3"/>
      <c r="Q119" s="3"/>
      <c r="R119" s="2"/>
      <c r="S119" s="2"/>
      <c r="T119" s="2"/>
      <c r="U119" s="2"/>
      <c r="V119" s="3"/>
      <c r="W119" s="8"/>
      <c r="X119" s="9"/>
      <c r="Y119" s="9"/>
      <c r="Z119" s="10"/>
      <c r="AA119" s="10"/>
      <c r="AB119" s="10"/>
      <c r="AC119" s="10"/>
      <c r="AD119" s="10"/>
    </row>
    <row r="120" spans="1:30" s="7" customFormat="1" hidden="1" x14ac:dyDescent="0.4">
      <c r="A120" s="16" t="str">
        <f t="shared" si="30"/>
        <v>-</v>
      </c>
      <c r="B120" s="16" t="str">
        <f t="shared" si="31"/>
        <v>-</v>
      </c>
      <c r="C120" s="7">
        <v>13</v>
      </c>
      <c r="D120" s="2">
        <v>43394.575983796298</v>
      </c>
      <c r="E120" s="3">
        <v>5245</v>
      </c>
      <c r="F120" s="3" t="s">
        <v>94</v>
      </c>
      <c r="G120" s="3">
        <v>0</v>
      </c>
      <c r="H120" s="3">
        <v>687</v>
      </c>
      <c r="I120" s="3">
        <v>2</v>
      </c>
      <c r="J120" s="3">
        <v>2</v>
      </c>
      <c r="K120" s="3"/>
      <c r="L120" s="2">
        <v>43394.587592592594</v>
      </c>
      <c r="M120" s="2">
        <v>43394.604675925926</v>
      </c>
      <c r="N120" s="3" t="s">
        <v>61</v>
      </c>
      <c r="O120" s="3" t="s">
        <v>62</v>
      </c>
      <c r="P120" s="3" t="s">
        <v>63</v>
      </c>
      <c r="Q120" s="3" t="s">
        <v>64</v>
      </c>
      <c r="R120" s="2">
        <v>43394.582592592589</v>
      </c>
      <c r="S120" s="2">
        <v>43394.587141203701</v>
      </c>
      <c r="T120" s="2">
        <v>43394.596388888887</v>
      </c>
      <c r="U120" s="2">
        <v>43394.603368055556</v>
      </c>
      <c r="V120" s="3"/>
      <c r="W120" s="8">
        <f>IF(V120&gt;0,V120,D120)</f>
        <v>43394.575983796298</v>
      </c>
      <c r="X120" s="9">
        <f>M120-L120</f>
        <v>1.7083333332266193E-2</v>
      </c>
      <c r="Y120" s="9">
        <f>X120*J120</f>
        <v>3.4166666664532386E-2</v>
      </c>
      <c r="Z120" s="10"/>
      <c r="AA120" s="10">
        <f>IF(IF(A120="☆",K120-R120,L120-R120)&lt;0,0,IF(A120="☆",K120-R120,L120-R120))</f>
        <v>5.0000000046566129E-3</v>
      </c>
      <c r="AB120" s="10">
        <f>IF(IF(B120="☆",(IF(K120&gt;R120,K120-W120,R120-W120)),L120-W120)&lt;0,0,IF(B120="☆",(IF(K120&gt;R120,K120-W120,R120-W120)),L120-W120))</f>
        <v>1.1608796296059154E-2</v>
      </c>
      <c r="AC120" s="10"/>
      <c r="AD120" s="10"/>
    </row>
    <row r="121" spans="1:30" s="7" customFormat="1" x14ac:dyDescent="0.4">
      <c r="A121" s="16" t="str">
        <f>IF(V121&gt;0, "★", "-")</f>
        <v>-</v>
      </c>
      <c r="B121" s="16" t="str">
        <f>IF(K121&gt;0, "☆", "-")</f>
        <v>-</v>
      </c>
      <c r="C121" s="7">
        <v>13</v>
      </c>
      <c r="D121" s="2"/>
      <c r="E121" s="3"/>
      <c r="F121" s="3"/>
      <c r="G121" s="3"/>
      <c r="H121" s="3"/>
      <c r="I121" s="3"/>
      <c r="J121" s="3"/>
      <c r="K121" s="3"/>
      <c r="L121" s="2"/>
      <c r="M121" s="2"/>
      <c r="N121" s="3"/>
      <c r="O121" s="3"/>
      <c r="P121" s="3"/>
      <c r="Q121" s="3"/>
      <c r="R121" s="2"/>
      <c r="S121" s="2"/>
      <c r="T121" s="2"/>
      <c r="U121" s="2"/>
      <c r="V121" s="3"/>
      <c r="W121" s="8"/>
      <c r="X121" s="9"/>
      <c r="Y121" s="9"/>
      <c r="Z121" s="10"/>
      <c r="AA121" s="10"/>
      <c r="AB121" s="10"/>
      <c r="AC121" s="10"/>
      <c r="AD121" s="10"/>
    </row>
    <row r="122" spans="1:30" s="7" customFormat="1" x14ac:dyDescent="0.4">
      <c r="A122" s="16" t="str">
        <f>IF(V122&gt;0, "★", "-")</f>
        <v>-</v>
      </c>
      <c r="B122" s="16" t="str">
        <f>IF(K122&gt;0, "☆", "-")</f>
        <v>-</v>
      </c>
      <c r="C122" s="7">
        <v>13</v>
      </c>
      <c r="D122" s="2"/>
      <c r="E122" s="3"/>
      <c r="F122" s="3"/>
      <c r="G122" s="3"/>
      <c r="H122" s="3"/>
      <c r="I122" s="3"/>
      <c r="J122" s="3"/>
      <c r="K122" s="3"/>
      <c r="L122" s="2"/>
      <c r="M122" s="2"/>
      <c r="N122" s="3"/>
      <c r="O122" s="3"/>
      <c r="P122" s="3"/>
      <c r="Q122" s="3"/>
      <c r="R122" s="2"/>
      <c r="S122" s="2"/>
      <c r="T122" s="2"/>
      <c r="U122" s="2"/>
      <c r="V122" s="3"/>
      <c r="W122" s="8"/>
      <c r="X122" s="9"/>
      <c r="Y122" s="9"/>
      <c r="Z122" s="10"/>
      <c r="AA122" s="10"/>
      <c r="AB122" s="10"/>
      <c r="AC122" s="10"/>
      <c r="AD122" s="10"/>
    </row>
    <row r="123" spans="1:30" s="7" customFormat="1" hidden="1" x14ac:dyDescent="0.4">
      <c r="A123" s="16" t="str">
        <f>IF(V123&gt;0, "★", "-")</f>
        <v>★</v>
      </c>
      <c r="B123" s="16" t="str">
        <f>IF(K123&gt;0, "☆", "-")</f>
        <v>☆</v>
      </c>
      <c r="C123" s="7">
        <v>13</v>
      </c>
      <c r="D123" s="2">
        <v>43394.516261574077</v>
      </c>
      <c r="E123" s="3">
        <v>5179</v>
      </c>
      <c r="F123" s="3" t="s">
        <v>67</v>
      </c>
      <c r="G123" s="3">
        <v>3516</v>
      </c>
      <c r="H123" s="3">
        <v>506</v>
      </c>
      <c r="I123" s="3">
        <v>6</v>
      </c>
      <c r="J123" s="3">
        <v>2</v>
      </c>
      <c r="K123" s="2">
        <v>43394.516562500001</v>
      </c>
      <c r="L123" s="3"/>
      <c r="M123" s="3"/>
      <c r="N123" s="3" t="s">
        <v>65</v>
      </c>
      <c r="O123" s="3" t="s">
        <v>66</v>
      </c>
      <c r="P123" s="3" t="s">
        <v>31</v>
      </c>
      <c r="Q123" s="3" t="s">
        <v>32</v>
      </c>
      <c r="R123" s="2">
        <v>43394.557928240742</v>
      </c>
      <c r="S123" s="3"/>
      <c r="T123" s="2">
        <v>43394.565659722219</v>
      </c>
      <c r="U123" s="3"/>
      <c r="V123" s="2">
        <v>43394.557928240742</v>
      </c>
      <c r="W123" s="8">
        <f>IF(V123&gt;0,V123,D123)</f>
        <v>43394.557928240742</v>
      </c>
      <c r="X123" s="9">
        <f>M123-L123</f>
        <v>0</v>
      </c>
      <c r="Y123" s="9">
        <f>X123*J123</f>
        <v>0</v>
      </c>
      <c r="Z123" s="10"/>
      <c r="AA123" s="10">
        <f>IF(IF(A123="☆",K123-R123,L123-R123)&lt;0,0,IF(A123="☆",K123-R123,L123-R123))</f>
        <v>0</v>
      </c>
      <c r="AB123" s="10">
        <f>IF(IF(B123="☆",(IF(K123&gt;R123,K123-W123,R123-W123)),L123-W123)&lt;0,0,IF(B123="☆",(IF(K123&gt;R123,K123-W123,R123-W123)),L123-W123))</f>
        <v>0</v>
      </c>
      <c r="AC123" s="10"/>
      <c r="AD123" s="10"/>
    </row>
    <row r="124" spans="1:30" s="7" customFormat="1" hidden="1" x14ac:dyDescent="0.4">
      <c r="A124" s="16" t="str">
        <f>IF(V124&gt;0, "★", "-")</f>
        <v>★</v>
      </c>
      <c r="B124" s="16" t="str">
        <f>IF(K124&gt;0, "☆", "-")</f>
        <v>☆</v>
      </c>
      <c r="C124" s="7">
        <v>13</v>
      </c>
      <c r="D124" s="2">
        <v>43394.540983796294</v>
      </c>
      <c r="E124" s="3">
        <v>5205</v>
      </c>
      <c r="F124" s="3" t="s">
        <v>33</v>
      </c>
      <c r="G124" s="3">
        <v>3490</v>
      </c>
      <c r="H124" s="3">
        <v>960</v>
      </c>
      <c r="I124" s="3">
        <v>3</v>
      </c>
      <c r="J124" s="3">
        <v>4</v>
      </c>
      <c r="K124" s="2">
        <v>43394.552384259259</v>
      </c>
      <c r="L124" s="3"/>
      <c r="M124" s="3"/>
      <c r="N124" s="3" t="s">
        <v>25</v>
      </c>
      <c r="O124" s="3" t="s">
        <v>26</v>
      </c>
      <c r="P124" s="3" t="s">
        <v>50</v>
      </c>
      <c r="Q124" s="3" t="s">
        <v>51</v>
      </c>
      <c r="R124" s="2">
        <v>43394.561793981484</v>
      </c>
      <c r="S124" s="3"/>
      <c r="T124" s="2">
        <v>43394.571134259262</v>
      </c>
      <c r="U124" s="3"/>
      <c r="V124" s="2">
        <v>43394.561793981484</v>
      </c>
      <c r="W124" s="8">
        <f>IF(V124&gt;0,V124,D124)</f>
        <v>43394.561793981484</v>
      </c>
      <c r="X124" s="9">
        <f>M124-L124</f>
        <v>0</v>
      </c>
      <c r="Y124" s="9">
        <f>X124*J124</f>
        <v>0</v>
      </c>
      <c r="Z124" s="10"/>
      <c r="AA124" s="10">
        <f>IF(IF(A124="☆",K124-R124,L124-R124)&lt;0,0,IF(A124="☆",K124-R124,L124-R124))</f>
        <v>0</v>
      </c>
      <c r="AB124" s="10">
        <f>IF(IF(B124="☆",(IF(K124&gt;R124,K124-W124,R124-W124)),L124-W124)&lt;0,0,IF(B124="☆",(IF(K124&gt;R124,K124-W124,R124-W124)),L124-W124))</f>
        <v>0</v>
      </c>
      <c r="AC124" s="10"/>
      <c r="AD124" s="10"/>
    </row>
    <row r="125" spans="1:30" s="7" customFormat="1" hidden="1" x14ac:dyDescent="0.4">
      <c r="A125" s="16" t="str">
        <f t="shared" ref="A125:A133" si="32">IF(V125&gt;0, "★", "-")</f>
        <v>-</v>
      </c>
      <c r="B125" s="16" t="str">
        <f t="shared" ref="B125:B133" si="33">IF(K125&gt;0, "☆", "-")</f>
        <v>☆</v>
      </c>
      <c r="C125" s="7">
        <v>13</v>
      </c>
      <c r="D125" s="2">
        <v>43394.541875000003</v>
      </c>
      <c r="E125" s="3">
        <v>5208</v>
      </c>
      <c r="F125" s="3" t="s">
        <v>18</v>
      </c>
      <c r="G125" s="3">
        <v>3501</v>
      </c>
      <c r="H125" s="3">
        <v>887</v>
      </c>
      <c r="I125" s="3">
        <v>1</v>
      </c>
      <c r="J125" s="3">
        <v>1</v>
      </c>
      <c r="K125" s="2">
        <v>43394.554502314815</v>
      </c>
      <c r="L125" s="3"/>
      <c r="M125" s="3"/>
      <c r="N125" s="3" t="s">
        <v>55</v>
      </c>
      <c r="O125" s="3" t="s">
        <v>56</v>
      </c>
      <c r="P125" s="3" t="s">
        <v>27</v>
      </c>
      <c r="Q125" s="3" t="s">
        <v>28</v>
      </c>
      <c r="R125" s="2">
        <v>43394.54824074074</v>
      </c>
      <c r="S125" s="3"/>
      <c r="T125" s="2">
        <v>43394.555659722224</v>
      </c>
      <c r="U125" s="3"/>
      <c r="V125" s="3"/>
      <c r="W125" s="8">
        <f t="shared" ref="W125:W193" si="34">IF(V125&gt;0,V125,D125)</f>
        <v>43394.541875000003</v>
      </c>
      <c r="X125" s="9">
        <f t="shared" ref="X125:X193" si="35">M125-L125</f>
        <v>0</v>
      </c>
      <c r="Y125" s="9">
        <f t="shared" ref="Y125:Y193" si="36">X125*J125</f>
        <v>0</v>
      </c>
      <c r="Z125" s="10"/>
      <c r="AA125" s="10">
        <f t="shared" ref="AA125:AA193" si="37">IF(IF(A125="☆",K125-R125,L125-R125)&lt;0,0,IF(A125="☆",K125-R125,L125-R125))</f>
        <v>0</v>
      </c>
      <c r="AB125" s="10">
        <f t="shared" ref="AB125:AB191" si="38">IF(IF(B125="☆",(IF(K125&gt;R125,K125-W125,R125-W125)),L125-W125)&lt;0,0,IF(B125="☆",(IF(K125&gt;R125,K125-W125,R125-W125)),L125-W125))</f>
        <v>1.2627314812561963E-2</v>
      </c>
      <c r="AC125" s="10"/>
      <c r="AD125" s="10"/>
    </row>
    <row r="126" spans="1:30" s="7" customFormat="1" hidden="1" x14ac:dyDescent="0.4">
      <c r="A126" s="16" t="str">
        <f t="shared" si="32"/>
        <v>-</v>
      </c>
      <c r="B126" s="16" t="str">
        <f t="shared" si="33"/>
        <v>☆</v>
      </c>
      <c r="C126" s="7">
        <v>13</v>
      </c>
      <c r="D126" s="2">
        <v>43394.547708333332</v>
      </c>
      <c r="E126" s="3">
        <v>5215</v>
      </c>
      <c r="F126" s="3" t="s">
        <v>33</v>
      </c>
      <c r="G126" s="3">
        <v>2737</v>
      </c>
      <c r="H126" s="3">
        <v>929</v>
      </c>
      <c r="I126" s="3">
        <v>1</v>
      </c>
      <c r="J126" s="3">
        <v>1</v>
      </c>
      <c r="K126" s="2">
        <v>43394.547905092593</v>
      </c>
      <c r="L126" s="3"/>
      <c r="M126" s="3"/>
      <c r="N126" s="3" t="s">
        <v>27</v>
      </c>
      <c r="O126" s="3" t="s">
        <v>28</v>
      </c>
      <c r="P126" s="3" t="s">
        <v>34</v>
      </c>
      <c r="Q126" s="3" t="s">
        <v>35</v>
      </c>
      <c r="R126" s="2">
        <v>43394.56181712963</v>
      </c>
      <c r="S126" s="3"/>
      <c r="T126" s="2">
        <v>43394.566759259258</v>
      </c>
      <c r="U126" s="3"/>
      <c r="V126" s="3"/>
      <c r="W126" s="8">
        <f t="shared" si="34"/>
        <v>43394.547708333332</v>
      </c>
      <c r="X126" s="9">
        <f t="shared" si="35"/>
        <v>0</v>
      </c>
      <c r="Y126" s="9">
        <f t="shared" si="36"/>
        <v>0</v>
      </c>
      <c r="Z126" s="10"/>
      <c r="AA126" s="10">
        <f t="shared" si="37"/>
        <v>0</v>
      </c>
      <c r="AB126" s="10">
        <f t="shared" si="38"/>
        <v>1.410879629838746E-2</v>
      </c>
      <c r="AC126" s="10"/>
      <c r="AD126" s="10"/>
    </row>
    <row r="127" spans="1:30" s="7" customFormat="1" hidden="1" x14ac:dyDescent="0.4">
      <c r="A127" s="16" t="str">
        <f t="shared" si="32"/>
        <v>-</v>
      </c>
      <c r="B127" s="16" t="str">
        <f t="shared" si="33"/>
        <v>☆</v>
      </c>
      <c r="C127" s="7">
        <v>13</v>
      </c>
      <c r="D127" s="2">
        <v>43394.550636574073</v>
      </c>
      <c r="E127" s="3">
        <v>5219</v>
      </c>
      <c r="F127" s="3" t="s">
        <v>67</v>
      </c>
      <c r="G127" s="3">
        <v>3595</v>
      </c>
      <c r="H127" s="3">
        <v>1109</v>
      </c>
      <c r="I127" s="3">
        <v>2</v>
      </c>
      <c r="J127" s="3">
        <v>2</v>
      </c>
      <c r="K127" s="2">
        <v>43394.558298611111</v>
      </c>
      <c r="L127" s="3"/>
      <c r="M127" s="3"/>
      <c r="N127" s="3" t="s">
        <v>45</v>
      </c>
      <c r="O127" s="3" t="s">
        <v>92</v>
      </c>
      <c r="P127" s="3" t="s">
        <v>91</v>
      </c>
      <c r="Q127" s="3" t="s">
        <v>36</v>
      </c>
      <c r="R127" s="2">
        <v>43394.558020833334</v>
      </c>
      <c r="S127" s="3"/>
      <c r="T127" s="2">
        <v>43394.565671296295</v>
      </c>
      <c r="U127" s="3"/>
      <c r="V127" s="3"/>
      <c r="W127" s="8">
        <f t="shared" si="34"/>
        <v>43394.550636574073</v>
      </c>
      <c r="X127" s="9">
        <f t="shared" si="35"/>
        <v>0</v>
      </c>
      <c r="Y127" s="9">
        <f t="shared" si="36"/>
        <v>0</v>
      </c>
      <c r="Z127" s="10"/>
      <c r="AA127" s="10">
        <f t="shared" si="37"/>
        <v>0</v>
      </c>
      <c r="AB127" s="10">
        <f t="shared" si="38"/>
        <v>7.662037038244307E-3</v>
      </c>
      <c r="AC127" s="10"/>
      <c r="AD127" s="10"/>
    </row>
    <row r="128" spans="1:30" s="7" customFormat="1" hidden="1" x14ac:dyDescent="0.4">
      <c r="A128" s="16" t="str">
        <f t="shared" si="32"/>
        <v>-</v>
      </c>
      <c r="B128" s="16" t="str">
        <f t="shared" si="33"/>
        <v>☆</v>
      </c>
      <c r="C128" s="7">
        <v>13</v>
      </c>
      <c r="D128" s="2">
        <v>43394.553981481484</v>
      </c>
      <c r="E128" s="3">
        <v>5223</v>
      </c>
      <c r="F128" s="3" t="s">
        <v>33</v>
      </c>
      <c r="G128" s="3">
        <v>1419</v>
      </c>
      <c r="H128" s="3">
        <v>516</v>
      </c>
      <c r="I128" s="3">
        <v>3</v>
      </c>
      <c r="J128" s="3">
        <v>1</v>
      </c>
      <c r="K128" s="2">
        <v>43394.56832175926</v>
      </c>
      <c r="L128" s="3"/>
      <c r="M128" s="3"/>
      <c r="N128" s="3" t="s">
        <v>27</v>
      </c>
      <c r="O128" s="3" t="s">
        <v>28</v>
      </c>
      <c r="P128" s="3" t="s">
        <v>29</v>
      </c>
      <c r="Q128" s="3" t="s">
        <v>30</v>
      </c>
      <c r="R128" s="2">
        <v>43394.570937500001</v>
      </c>
      <c r="S128" s="3"/>
      <c r="T128" s="2">
        <v>43394.57953703704</v>
      </c>
      <c r="U128" s="3"/>
      <c r="V128" s="3"/>
      <c r="W128" s="8">
        <f t="shared" si="34"/>
        <v>43394.553981481484</v>
      </c>
      <c r="X128" s="9">
        <f t="shared" si="35"/>
        <v>0</v>
      </c>
      <c r="Y128" s="9">
        <f t="shared" si="36"/>
        <v>0</v>
      </c>
      <c r="Z128" s="10"/>
      <c r="AA128" s="10">
        <f t="shared" si="37"/>
        <v>0</v>
      </c>
      <c r="AB128" s="10">
        <f t="shared" si="38"/>
        <v>1.6956018516793847E-2</v>
      </c>
      <c r="AC128" s="10"/>
      <c r="AD128" s="10"/>
    </row>
    <row r="129" spans="1:32" s="7" customFormat="1" hidden="1" x14ac:dyDescent="0.4">
      <c r="A129" s="16" t="str">
        <f t="shared" si="32"/>
        <v>-</v>
      </c>
      <c r="B129" s="16" t="str">
        <f t="shared" si="33"/>
        <v>☆</v>
      </c>
      <c r="C129" s="7">
        <v>13</v>
      </c>
      <c r="D129" s="2">
        <v>43394.559363425928</v>
      </c>
      <c r="E129" s="3">
        <v>5227</v>
      </c>
      <c r="F129" s="3" t="s">
        <v>33</v>
      </c>
      <c r="G129" s="3">
        <v>1582</v>
      </c>
      <c r="H129" s="3">
        <v>441</v>
      </c>
      <c r="I129" s="3">
        <v>2</v>
      </c>
      <c r="J129" s="3">
        <v>2</v>
      </c>
      <c r="K129" s="2">
        <v>43394.563518518517</v>
      </c>
      <c r="L129" s="3"/>
      <c r="M129" s="3"/>
      <c r="N129" s="3" t="s">
        <v>29</v>
      </c>
      <c r="O129" s="3" t="s">
        <v>30</v>
      </c>
      <c r="P129" s="3" t="s">
        <v>41</v>
      </c>
      <c r="Q129" s="3" t="s">
        <v>42</v>
      </c>
      <c r="R129" s="2">
        <v>43394.576655092591</v>
      </c>
      <c r="S129" s="3"/>
      <c r="T129" s="2">
        <v>43394.585636574076</v>
      </c>
      <c r="U129" s="3"/>
      <c r="V129" s="3"/>
      <c r="W129" s="8">
        <f t="shared" si="34"/>
        <v>43394.559363425928</v>
      </c>
      <c r="X129" s="9">
        <f t="shared" si="35"/>
        <v>0</v>
      </c>
      <c r="Y129" s="9">
        <f t="shared" si="36"/>
        <v>0</v>
      </c>
      <c r="Z129" s="10"/>
      <c r="AA129" s="10">
        <f t="shared" si="37"/>
        <v>0</v>
      </c>
      <c r="AB129" s="10">
        <f t="shared" si="38"/>
        <v>1.7291666663368233E-2</v>
      </c>
      <c r="AC129" s="10"/>
      <c r="AD129" s="10"/>
    </row>
    <row r="130" spans="1:32" s="7" customFormat="1" hidden="1" x14ac:dyDescent="0.4">
      <c r="A130" s="16" t="str">
        <f t="shared" si="32"/>
        <v>-</v>
      </c>
      <c r="B130" s="16" t="str">
        <f t="shared" si="33"/>
        <v>☆</v>
      </c>
      <c r="C130" s="7">
        <v>13</v>
      </c>
      <c r="D130" s="2">
        <v>43394.560555555552</v>
      </c>
      <c r="E130" s="3">
        <v>5230</v>
      </c>
      <c r="F130" s="3" t="s">
        <v>18</v>
      </c>
      <c r="G130" s="3">
        <v>1740</v>
      </c>
      <c r="H130" s="3">
        <v>636</v>
      </c>
      <c r="I130" s="3">
        <v>6</v>
      </c>
      <c r="J130" s="3">
        <v>1</v>
      </c>
      <c r="K130" s="2">
        <v>43394.56108796296</v>
      </c>
      <c r="L130" s="3"/>
      <c r="M130" s="3"/>
      <c r="N130" s="3" t="s">
        <v>19</v>
      </c>
      <c r="O130" s="3" t="s">
        <v>20</v>
      </c>
      <c r="P130" s="3" t="s">
        <v>63</v>
      </c>
      <c r="Q130" s="3" t="s">
        <v>64</v>
      </c>
      <c r="R130" s="2">
        <v>43394.579976851855</v>
      </c>
      <c r="S130" s="3"/>
      <c r="T130" s="2">
        <v>43394.58697916667</v>
      </c>
      <c r="U130" s="3"/>
      <c r="V130" s="3"/>
      <c r="W130" s="8">
        <f t="shared" si="34"/>
        <v>43394.560555555552</v>
      </c>
      <c r="X130" s="9">
        <f t="shared" si="35"/>
        <v>0</v>
      </c>
      <c r="Y130" s="9">
        <f t="shared" si="36"/>
        <v>0</v>
      </c>
      <c r="Z130" s="10"/>
      <c r="AA130" s="10">
        <f t="shared" si="37"/>
        <v>0</v>
      </c>
      <c r="AB130" s="10">
        <f t="shared" si="38"/>
        <v>1.9421296303335112E-2</v>
      </c>
      <c r="AC130" s="10"/>
      <c r="AD130" s="10"/>
      <c r="AF130" s="3" t="s">
        <v>117</v>
      </c>
    </row>
    <row r="131" spans="1:32" s="7" customFormat="1" hidden="1" x14ac:dyDescent="0.4">
      <c r="A131" s="16" t="str">
        <f t="shared" si="32"/>
        <v>-</v>
      </c>
      <c r="B131" s="16" t="str">
        <f t="shared" si="33"/>
        <v>☆</v>
      </c>
      <c r="C131" s="7">
        <v>13</v>
      </c>
      <c r="D131" s="2">
        <v>43394.561342592591</v>
      </c>
      <c r="E131" s="3">
        <v>5231</v>
      </c>
      <c r="F131" s="3" t="s">
        <v>18</v>
      </c>
      <c r="G131" s="3">
        <v>1740</v>
      </c>
      <c r="H131" s="3">
        <v>543</v>
      </c>
      <c r="I131" s="3">
        <v>6</v>
      </c>
      <c r="J131" s="3">
        <v>1</v>
      </c>
      <c r="K131" s="2">
        <v>43394.56145833333</v>
      </c>
      <c r="L131" s="3"/>
      <c r="M131" s="3"/>
      <c r="N131" s="3" t="s">
        <v>19</v>
      </c>
      <c r="O131" s="3" t="s">
        <v>20</v>
      </c>
      <c r="P131" s="3" t="s">
        <v>63</v>
      </c>
      <c r="Q131" s="3" t="s">
        <v>64</v>
      </c>
      <c r="R131" s="2">
        <v>43394.58222222222</v>
      </c>
      <c r="S131" s="3"/>
      <c r="T131" s="2">
        <v>43394.589224537034</v>
      </c>
      <c r="U131" s="3"/>
      <c r="V131" s="3"/>
      <c r="W131" s="8">
        <f t="shared" si="34"/>
        <v>43394.561342592591</v>
      </c>
      <c r="X131" s="9">
        <f t="shared" si="35"/>
        <v>0</v>
      </c>
      <c r="Y131" s="9">
        <f t="shared" si="36"/>
        <v>0</v>
      </c>
      <c r="Z131" s="10"/>
      <c r="AA131" s="10">
        <f t="shared" si="37"/>
        <v>0</v>
      </c>
      <c r="AB131" s="10">
        <f t="shared" si="38"/>
        <v>2.0879629628325347E-2</v>
      </c>
      <c r="AC131" s="10"/>
      <c r="AD131" s="10"/>
      <c r="AF131" s="3" t="s">
        <v>118</v>
      </c>
    </row>
    <row r="132" spans="1:32" s="7" customFormat="1" hidden="1" x14ac:dyDescent="0.4">
      <c r="A132" s="16" t="str">
        <f t="shared" si="32"/>
        <v>-</v>
      </c>
      <c r="B132" s="16" t="str">
        <f t="shared" si="33"/>
        <v>☆</v>
      </c>
      <c r="C132" s="7">
        <v>13</v>
      </c>
      <c r="D132" s="2">
        <v>43394.577499999999</v>
      </c>
      <c r="E132" s="3">
        <v>5246</v>
      </c>
      <c r="F132" s="3" t="s">
        <v>33</v>
      </c>
      <c r="G132" s="3">
        <v>1756</v>
      </c>
      <c r="H132" s="3">
        <v>1170</v>
      </c>
      <c r="I132" s="3">
        <v>8</v>
      </c>
      <c r="J132" s="3">
        <v>1</v>
      </c>
      <c r="K132" s="2">
        <v>43394.577824074076</v>
      </c>
      <c r="L132" s="3"/>
      <c r="M132" s="3"/>
      <c r="N132" s="3" t="s">
        <v>57</v>
      </c>
      <c r="O132" s="3" t="s">
        <v>58</v>
      </c>
      <c r="P132" s="3" t="s">
        <v>55</v>
      </c>
      <c r="Q132" s="3" t="s">
        <v>56</v>
      </c>
      <c r="R132" s="2">
        <v>43394.584340277775</v>
      </c>
      <c r="S132" s="3"/>
      <c r="T132" s="2">
        <v>43394.590370370373</v>
      </c>
      <c r="U132" s="3"/>
      <c r="V132" s="3"/>
      <c r="W132" s="8">
        <f t="shared" si="34"/>
        <v>43394.577499999999</v>
      </c>
      <c r="X132" s="9">
        <f t="shared" si="35"/>
        <v>0</v>
      </c>
      <c r="Y132" s="9">
        <f t="shared" si="36"/>
        <v>0</v>
      </c>
      <c r="Z132" s="10"/>
      <c r="AA132" s="10">
        <f t="shared" si="37"/>
        <v>0</v>
      </c>
      <c r="AB132" s="10">
        <f t="shared" si="38"/>
        <v>6.8402777760638855E-3</v>
      </c>
      <c r="AC132" s="10"/>
      <c r="AD132" s="10"/>
      <c r="AF132" s="3" t="s">
        <v>119</v>
      </c>
    </row>
    <row r="133" spans="1:32" s="12" customFormat="1" hidden="1" x14ac:dyDescent="0.4">
      <c r="A133" s="17" t="str">
        <f t="shared" si="32"/>
        <v>-</v>
      </c>
      <c r="B133" s="17" t="str">
        <f t="shared" si="33"/>
        <v>☆</v>
      </c>
      <c r="C133" s="12">
        <v>13</v>
      </c>
      <c r="D133" s="4">
        <v>43394.578194444446</v>
      </c>
      <c r="E133" s="5">
        <v>5248</v>
      </c>
      <c r="F133" s="5" t="s">
        <v>33</v>
      </c>
      <c r="G133" s="5">
        <v>1756</v>
      </c>
      <c r="H133" s="5">
        <v>956</v>
      </c>
      <c r="I133" s="5">
        <v>8</v>
      </c>
      <c r="J133" s="5">
        <v>1</v>
      </c>
      <c r="K133" s="4">
        <v>43394.578472222223</v>
      </c>
      <c r="L133" s="5"/>
      <c r="M133" s="5"/>
      <c r="N133" s="5" t="s">
        <v>57</v>
      </c>
      <c r="O133" s="5" t="s">
        <v>58</v>
      </c>
      <c r="P133" s="5" t="s">
        <v>55</v>
      </c>
      <c r="Q133" s="5" t="s">
        <v>56</v>
      </c>
      <c r="R133" s="4">
        <v>43394.584340277775</v>
      </c>
      <c r="S133" s="5"/>
      <c r="T133" s="4">
        <v>43394.590370370373</v>
      </c>
      <c r="U133" s="5"/>
      <c r="V133" s="5"/>
      <c r="W133" s="13">
        <f t="shared" si="34"/>
        <v>43394.578194444446</v>
      </c>
      <c r="X133" s="18">
        <f t="shared" si="35"/>
        <v>0</v>
      </c>
      <c r="Y133" s="18">
        <f t="shared" si="36"/>
        <v>0</v>
      </c>
      <c r="Z133" s="19"/>
      <c r="AA133" s="19">
        <f t="shared" si="37"/>
        <v>0</v>
      </c>
      <c r="AB133" s="19">
        <f t="shared" si="38"/>
        <v>6.1458333293558098E-3</v>
      </c>
      <c r="AC133" s="19"/>
      <c r="AD133" s="19"/>
      <c r="AF133" s="5" t="s">
        <v>120</v>
      </c>
    </row>
    <row r="134" spans="1:32" s="23" customFormat="1" hidden="1" x14ac:dyDescent="0.4">
      <c r="A134" s="20" t="str">
        <f t="shared" ref="A134:A151" si="39">IF(V134&gt;0, "★", "-")</f>
        <v>★</v>
      </c>
      <c r="B134" s="20" t="str">
        <f t="shared" ref="B134:B151" si="40">IF(K134&gt;0, "☆", "-")</f>
        <v>-</v>
      </c>
      <c r="C134" s="23">
        <v>14</v>
      </c>
      <c r="D134" s="22">
        <v>43394.566446759258</v>
      </c>
      <c r="E134" s="21">
        <v>5235</v>
      </c>
      <c r="F134" s="21" t="s">
        <v>94</v>
      </c>
      <c r="G134" s="21">
        <v>0</v>
      </c>
      <c r="H134" s="21">
        <v>454</v>
      </c>
      <c r="I134" s="21">
        <v>10</v>
      </c>
      <c r="J134" s="21">
        <v>2</v>
      </c>
      <c r="K134" s="21"/>
      <c r="L134" s="22">
        <v>43394.609571759262</v>
      </c>
      <c r="M134" s="22">
        <v>43394.615949074076</v>
      </c>
      <c r="N134" s="21" t="s">
        <v>80</v>
      </c>
      <c r="O134" s="21" t="s">
        <v>81</v>
      </c>
      <c r="P134" s="21" t="s">
        <v>37</v>
      </c>
      <c r="Q134" s="21" t="s">
        <v>38</v>
      </c>
      <c r="R134" s="22">
        <v>43394.607951388891</v>
      </c>
      <c r="S134" s="22">
        <v>43394.608796296299</v>
      </c>
      <c r="T134" s="22">
        <v>43394.617835648147</v>
      </c>
      <c r="U134" s="22">
        <v>43394.618680555555</v>
      </c>
      <c r="V134" s="22">
        <v>43394.607951388891</v>
      </c>
      <c r="W134" s="24">
        <f>IF(V134&gt;0,V134,D134)</f>
        <v>43394.607951388891</v>
      </c>
      <c r="X134" s="25">
        <f>M134-L134</f>
        <v>6.3773148140171543E-3</v>
      </c>
      <c r="Y134" s="25">
        <f>X134*J134</f>
        <v>1.2754629628034309E-2</v>
      </c>
      <c r="Z134" s="26">
        <f>SUM(Y134:Y200)</f>
        <v>0.32716435185284354</v>
      </c>
      <c r="AA134" s="26">
        <f>IF(IF(A134="☆",K134-R134,L134-R134)&lt;0,0,IF(A134="☆",K134-R134,L134-R134))</f>
        <v>1.6203703708015382E-3</v>
      </c>
      <c r="AB134" s="26">
        <f>IF(IF(B134="☆",(IF(K134&gt;R134,K134-W134,R134-W134)),L134-W134)&lt;0,0,IF(B134="☆",(IF(K134&gt;R134,K134-W134,R134-W134)),L134-W134))</f>
        <v>1.6203703708015382E-3</v>
      </c>
      <c r="AC134" s="26">
        <f>AVERAGE(AB134:AB200)</f>
        <v>1.3323567707629991E-2</v>
      </c>
      <c r="AD134" s="26">
        <f>MEDIAN(AB134:AB200)</f>
        <v>1.3923611109930789E-2</v>
      </c>
    </row>
    <row r="135" spans="1:32" s="7" customFormat="1" x14ac:dyDescent="0.4">
      <c r="A135" s="16" t="str">
        <f t="shared" si="39"/>
        <v>-</v>
      </c>
      <c r="B135" s="16" t="str">
        <f t="shared" si="40"/>
        <v>-</v>
      </c>
      <c r="C135" s="7">
        <v>14</v>
      </c>
      <c r="D135" s="2"/>
      <c r="E135" s="3"/>
      <c r="F135" s="3"/>
      <c r="G135" s="3"/>
      <c r="H135" s="3"/>
      <c r="I135" s="3"/>
      <c r="J135" s="3"/>
      <c r="K135" s="3"/>
      <c r="L135" s="2"/>
      <c r="M135" s="2"/>
      <c r="N135" s="3"/>
      <c r="O135" s="3"/>
      <c r="P135" s="3"/>
      <c r="Q135" s="3"/>
      <c r="R135" s="2"/>
      <c r="S135" s="2"/>
      <c r="T135" s="2"/>
      <c r="U135" s="2"/>
      <c r="V135" s="2"/>
      <c r="W135" s="8"/>
      <c r="X135" s="9"/>
      <c r="Y135" s="9"/>
      <c r="Z135" s="10"/>
      <c r="AA135" s="10"/>
      <c r="AB135" s="10"/>
      <c r="AC135" s="10"/>
      <c r="AD135" s="10"/>
    </row>
    <row r="136" spans="1:32" s="7" customFormat="1" x14ac:dyDescent="0.4">
      <c r="A136" s="16" t="str">
        <f t="shared" si="39"/>
        <v>-</v>
      </c>
      <c r="B136" s="16" t="str">
        <f t="shared" si="40"/>
        <v>-</v>
      </c>
      <c r="C136" s="7">
        <v>14</v>
      </c>
      <c r="D136" s="2"/>
      <c r="E136" s="3"/>
      <c r="F136" s="3"/>
      <c r="G136" s="3"/>
      <c r="H136" s="3"/>
      <c r="I136" s="3"/>
      <c r="J136" s="3"/>
      <c r="K136" s="3"/>
      <c r="L136" s="2"/>
      <c r="M136" s="2"/>
      <c r="N136" s="3"/>
      <c r="O136" s="3"/>
      <c r="P136" s="3"/>
      <c r="Q136" s="3"/>
      <c r="R136" s="2"/>
      <c r="S136" s="2"/>
      <c r="T136" s="2"/>
      <c r="U136" s="2"/>
      <c r="V136" s="2"/>
      <c r="W136" s="8"/>
      <c r="X136" s="9"/>
      <c r="Y136" s="9"/>
      <c r="Z136" s="10"/>
      <c r="AA136" s="10"/>
      <c r="AB136" s="10"/>
      <c r="AC136" s="10"/>
      <c r="AD136" s="10"/>
    </row>
    <row r="137" spans="1:32" s="7" customFormat="1" x14ac:dyDescent="0.4">
      <c r="A137" s="16" t="str">
        <f t="shared" si="39"/>
        <v>-</v>
      </c>
      <c r="B137" s="16" t="str">
        <f t="shared" si="40"/>
        <v>-</v>
      </c>
      <c r="C137" s="7">
        <v>14</v>
      </c>
      <c r="D137" s="2"/>
      <c r="E137" s="3"/>
      <c r="F137" s="3"/>
      <c r="G137" s="3"/>
      <c r="H137" s="3"/>
      <c r="I137" s="3"/>
      <c r="J137" s="3"/>
      <c r="K137" s="3"/>
      <c r="L137" s="2"/>
      <c r="M137" s="2"/>
      <c r="N137" s="3"/>
      <c r="O137" s="3"/>
      <c r="P137" s="3"/>
      <c r="Q137" s="3"/>
      <c r="R137" s="2"/>
      <c r="S137" s="2"/>
      <c r="T137" s="2"/>
      <c r="U137" s="2"/>
      <c r="V137" s="2"/>
      <c r="W137" s="8"/>
      <c r="X137" s="9"/>
      <c r="Y137" s="9"/>
      <c r="Z137" s="10"/>
      <c r="AA137" s="10"/>
      <c r="AB137" s="10"/>
      <c r="AC137" s="10"/>
      <c r="AD137" s="10"/>
    </row>
    <row r="138" spans="1:32" s="7" customFormat="1" hidden="1" x14ac:dyDescent="0.4">
      <c r="A138" s="16" t="str">
        <f t="shared" si="39"/>
        <v>-</v>
      </c>
      <c r="B138" s="16" t="str">
        <f t="shared" si="40"/>
        <v>-</v>
      </c>
      <c r="C138" s="7">
        <v>14</v>
      </c>
      <c r="D138" s="2">
        <v>43394.584618055553</v>
      </c>
      <c r="E138" s="3">
        <v>5251</v>
      </c>
      <c r="F138" s="3" t="s">
        <v>93</v>
      </c>
      <c r="G138" s="3">
        <v>0</v>
      </c>
      <c r="H138" s="3">
        <v>498</v>
      </c>
      <c r="I138" s="3">
        <v>9</v>
      </c>
      <c r="J138" s="3">
        <v>3</v>
      </c>
      <c r="K138" s="3"/>
      <c r="L138" s="2">
        <v>43394.590740740743</v>
      </c>
      <c r="M138" s="2">
        <v>43394.596377314818</v>
      </c>
      <c r="N138" s="3" t="s">
        <v>63</v>
      </c>
      <c r="O138" s="3" t="s">
        <v>64</v>
      </c>
      <c r="P138" s="3" t="s">
        <v>21</v>
      </c>
      <c r="Q138" s="3" t="s">
        <v>22</v>
      </c>
      <c r="R138" s="2">
        <v>43394.59375</v>
      </c>
      <c r="S138" s="2">
        <v>43394.59375</v>
      </c>
      <c r="T138" s="2">
        <v>43394.60355324074</v>
      </c>
      <c r="U138" s="2">
        <v>43394.60355324074</v>
      </c>
      <c r="V138" s="3"/>
      <c r="W138" s="8">
        <f t="shared" si="34"/>
        <v>43394.584618055553</v>
      </c>
      <c r="X138" s="9">
        <f t="shared" si="35"/>
        <v>5.6365740747423843E-3</v>
      </c>
      <c r="Y138" s="9">
        <f t="shared" si="36"/>
        <v>1.6909722224227153E-2</v>
      </c>
      <c r="Z138" s="10"/>
      <c r="AA138" s="10">
        <f t="shared" si="37"/>
        <v>0</v>
      </c>
      <c r="AB138" s="10">
        <f t="shared" si="38"/>
        <v>6.1226851903484203E-3</v>
      </c>
      <c r="AC138" s="10"/>
      <c r="AD138" s="10"/>
    </row>
    <row r="139" spans="1:32" s="7" customFormat="1" x14ac:dyDescent="0.4">
      <c r="A139" s="16" t="str">
        <f t="shared" si="39"/>
        <v>-</v>
      </c>
      <c r="B139" s="16" t="str">
        <f t="shared" si="40"/>
        <v>-</v>
      </c>
      <c r="C139" s="7">
        <v>14</v>
      </c>
      <c r="D139" s="2"/>
      <c r="E139" s="3"/>
      <c r="F139" s="3"/>
      <c r="G139" s="3"/>
      <c r="H139" s="3"/>
      <c r="I139" s="3"/>
      <c r="J139" s="3"/>
      <c r="K139" s="3"/>
      <c r="L139" s="2"/>
      <c r="M139" s="2"/>
      <c r="N139" s="3"/>
      <c r="O139" s="3"/>
      <c r="P139" s="3"/>
      <c r="Q139" s="3"/>
      <c r="R139" s="2"/>
      <c r="S139" s="2"/>
      <c r="T139" s="2"/>
      <c r="U139" s="2"/>
      <c r="V139" s="3"/>
      <c r="W139" s="8"/>
      <c r="X139" s="9"/>
      <c r="Y139" s="9"/>
      <c r="Z139" s="10"/>
      <c r="AA139" s="10"/>
      <c r="AB139" s="10"/>
      <c r="AC139" s="10"/>
      <c r="AD139" s="10"/>
    </row>
    <row r="140" spans="1:32" s="7" customFormat="1" hidden="1" x14ac:dyDescent="0.4">
      <c r="A140" s="16" t="str">
        <f t="shared" si="39"/>
        <v>-</v>
      </c>
      <c r="B140" s="16" t="str">
        <f t="shared" si="40"/>
        <v>-</v>
      </c>
      <c r="C140" s="7">
        <v>14</v>
      </c>
      <c r="D140" s="2">
        <v>43394.590648148151</v>
      </c>
      <c r="E140" s="3">
        <v>5254</v>
      </c>
      <c r="F140" s="3" t="s">
        <v>94</v>
      </c>
      <c r="G140" s="3">
        <v>0</v>
      </c>
      <c r="H140" s="3">
        <v>709</v>
      </c>
      <c r="I140" s="3">
        <v>5</v>
      </c>
      <c r="J140" s="3">
        <v>2</v>
      </c>
      <c r="K140" s="3"/>
      <c r="L140" s="2">
        <v>43394.596215277779</v>
      </c>
      <c r="M140" s="2">
        <v>43394.610069444447</v>
      </c>
      <c r="N140" s="3" t="s">
        <v>65</v>
      </c>
      <c r="O140" s="3" t="s">
        <v>66</v>
      </c>
      <c r="P140" s="3" t="s">
        <v>80</v>
      </c>
      <c r="Q140" s="3" t="s">
        <v>81</v>
      </c>
      <c r="R140" s="2">
        <v>43394.598553240743</v>
      </c>
      <c r="S140" s="2">
        <v>43394.598553240743</v>
      </c>
      <c r="T140" s="2">
        <v>43394.610659722224</v>
      </c>
      <c r="U140" s="2">
        <v>43394.615914351853</v>
      </c>
      <c r="V140" s="3"/>
      <c r="W140" s="8">
        <f t="shared" si="34"/>
        <v>43394.590648148151</v>
      </c>
      <c r="X140" s="9">
        <f t="shared" si="35"/>
        <v>1.3854166667442769E-2</v>
      </c>
      <c r="Y140" s="9">
        <f t="shared" si="36"/>
        <v>2.7708333334885538E-2</v>
      </c>
      <c r="Z140" s="10"/>
      <c r="AA140" s="10">
        <f t="shared" si="37"/>
        <v>0</v>
      </c>
      <c r="AB140" s="10">
        <f t="shared" si="38"/>
        <v>5.5671296286163852E-3</v>
      </c>
      <c r="AC140" s="10"/>
      <c r="AD140" s="10"/>
    </row>
    <row r="141" spans="1:32" s="7" customFormat="1" hidden="1" x14ac:dyDescent="0.4">
      <c r="A141" s="16" t="str">
        <f t="shared" si="39"/>
        <v>-</v>
      </c>
      <c r="B141" s="16" t="str">
        <f t="shared" si="40"/>
        <v>-</v>
      </c>
      <c r="C141" s="7">
        <v>14</v>
      </c>
      <c r="D141" s="2">
        <v>43394.591261574074</v>
      </c>
      <c r="E141" s="3">
        <v>5255</v>
      </c>
      <c r="F141" s="3" t="s">
        <v>94</v>
      </c>
      <c r="G141" s="3">
        <v>0</v>
      </c>
      <c r="H141" s="3">
        <v>873</v>
      </c>
      <c r="I141" s="3">
        <v>8</v>
      </c>
      <c r="J141" s="3">
        <v>3</v>
      </c>
      <c r="K141" s="3"/>
      <c r="L141" s="2">
        <v>43394.604722222219</v>
      </c>
      <c r="M141" s="2">
        <v>43394.62636574074</v>
      </c>
      <c r="N141" s="3" t="s">
        <v>65</v>
      </c>
      <c r="O141" s="3" t="s">
        <v>66</v>
      </c>
      <c r="P141" s="3" t="s">
        <v>55</v>
      </c>
      <c r="Q141" s="3" t="s">
        <v>56</v>
      </c>
      <c r="R141" s="2">
        <v>43394.605254629627</v>
      </c>
      <c r="S141" s="2">
        <v>43394.605254629627</v>
      </c>
      <c r="T141" s="2">
        <v>43394.618506944447</v>
      </c>
      <c r="U141" s="2">
        <v>43394.620127314818</v>
      </c>
      <c r="V141" s="3"/>
      <c r="W141" s="8">
        <f t="shared" si="34"/>
        <v>43394.591261574074</v>
      </c>
      <c r="X141" s="9">
        <f t="shared" si="35"/>
        <v>2.1643518521159422E-2</v>
      </c>
      <c r="Y141" s="9">
        <f t="shared" si="36"/>
        <v>6.4930555563478265E-2</v>
      </c>
      <c r="Z141" s="10"/>
      <c r="AA141" s="10">
        <f t="shared" si="37"/>
        <v>0</v>
      </c>
      <c r="AB141" s="10">
        <f t="shared" si="38"/>
        <v>1.3460648144246079E-2</v>
      </c>
      <c r="AC141" s="10"/>
      <c r="AD141" s="10"/>
    </row>
    <row r="142" spans="1:32" s="7" customFormat="1" x14ac:dyDescent="0.4">
      <c r="A142" s="16" t="str">
        <f t="shared" si="39"/>
        <v>-</v>
      </c>
      <c r="B142" s="16" t="str">
        <f t="shared" si="40"/>
        <v>-</v>
      </c>
      <c r="C142" s="7">
        <v>14</v>
      </c>
      <c r="D142" s="2"/>
      <c r="E142" s="3"/>
      <c r="F142" s="3"/>
      <c r="G142" s="3"/>
      <c r="H142" s="3"/>
      <c r="I142" s="3"/>
      <c r="J142" s="3"/>
      <c r="K142" s="3"/>
      <c r="L142" s="2"/>
      <c r="M142" s="2"/>
      <c r="N142" s="3"/>
      <c r="O142" s="3"/>
      <c r="P142" s="3"/>
      <c r="Q142" s="3"/>
      <c r="R142" s="2"/>
      <c r="S142" s="2"/>
      <c r="T142" s="2"/>
      <c r="U142" s="2"/>
      <c r="V142" s="3"/>
      <c r="W142" s="8"/>
      <c r="X142" s="9"/>
      <c r="Y142" s="9"/>
      <c r="Z142" s="10"/>
      <c r="AA142" s="10"/>
      <c r="AB142" s="10"/>
      <c r="AC142" s="10"/>
      <c r="AD142" s="10"/>
    </row>
    <row r="143" spans="1:32" s="7" customFormat="1" x14ac:dyDescent="0.4">
      <c r="A143" s="16" t="str">
        <f t="shared" si="39"/>
        <v>-</v>
      </c>
      <c r="B143" s="16" t="str">
        <f t="shared" si="40"/>
        <v>-</v>
      </c>
      <c r="C143" s="7">
        <v>14</v>
      </c>
      <c r="D143" s="2"/>
      <c r="E143" s="3"/>
      <c r="F143" s="3"/>
      <c r="G143" s="3"/>
      <c r="H143" s="3"/>
      <c r="I143" s="3"/>
      <c r="J143" s="3"/>
      <c r="K143" s="3"/>
      <c r="L143" s="2"/>
      <c r="M143" s="2"/>
      <c r="N143" s="3"/>
      <c r="O143" s="3"/>
      <c r="P143" s="3"/>
      <c r="Q143" s="3"/>
      <c r="R143" s="2"/>
      <c r="S143" s="2"/>
      <c r="T143" s="2"/>
      <c r="U143" s="2"/>
      <c r="V143" s="3"/>
      <c r="W143" s="8"/>
      <c r="X143" s="9"/>
      <c r="Y143" s="9"/>
      <c r="Z143" s="10"/>
      <c r="AA143" s="10"/>
      <c r="AB143" s="10"/>
      <c r="AC143" s="10"/>
      <c r="AD143" s="10"/>
    </row>
    <row r="144" spans="1:32" s="7" customFormat="1" x14ac:dyDescent="0.4">
      <c r="A144" s="16" t="str">
        <f t="shared" si="39"/>
        <v>-</v>
      </c>
      <c r="B144" s="16" t="str">
        <f t="shared" si="40"/>
        <v>-</v>
      </c>
      <c r="C144" s="7">
        <v>14</v>
      </c>
      <c r="D144" s="2"/>
      <c r="E144" s="3"/>
      <c r="F144" s="3"/>
      <c r="G144" s="3"/>
      <c r="H144" s="3"/>
      <c r="I144" s="3"/>
      <c r="J144" s="3"/>
      <c r="K144" s="3"/>
      <c r="L144" s="2"/>
      <c r="M144" s="2"/>
      <c r="N144" s="3"/>
      <c r="O144" s="3"/>
      <c r="P144" s="3"/>
      <c r="Q144" s="3"/>
      <c r="R144" s="2"/>
      <c r="S144" s="2"/>
      <c r="T144" s="2"/>
      <c r="U144" s="2"/>
      <c r="V144" s="3"/>
      <c r="W144" s="8"/>
      <c r="X144" s="9"/>
      <c r="Y144" s="9"/>
      <c r="Z144" s="10"/>
      <c r="AA144" s="10"/>
      <c r="AB144" s="10"/>
      <c r="AC144" s="10"/>
      <c r="AD144" s="10"/>
    </row>
    <row r="145" spans="1:30" s="7" customFormat="1" x14ac:dyDescent="0.4">
      <c r="A145" s="16" t="str">
        <f t="shared" si="39"/>
        <v>-</v>
      </c>
      <c r="B145" s="16" t="str">
        <f t="shared" si="40"/>
        <v>-</v>
      </c>
      <c r="C145" s="7">
        <v>14</v>
      </c>
      <c r="D145" s="2"/>
      <c r="E145" s="3"/>
      <c r="F145" s="3"/>
      <c r="G145" s="3"/>
      <c r="H145" s="3"/>
      <c r="I145" s="3"/>
      <c r="J145" s="3"/>
      <c r="K145" s="3"/>
      <c r="L145" s="2"/>
      <c r="M145" s="2"/>
      <c r="N145" s="3"/>
      <c r="O145" s="3"/>
      <c r="P145" s="3"/>
      <c r="Q145" s="3"/>
      <c r="R145" s="2"/>
      <c r="S145" s="2"/>
      <c r="T145" s="2"/>
      <c r="U145" s="2"/>
      <c r="V145" s="3"/>
      <c r="W145" s="8"/>
      <c r="X145" s="9"/>
      <c r="Y145" s="9"/>
      <c r="Z145" s="10"/>
      <c r="AA145" s="10"/>
      <c r="AB145" s="10"/>
      <c r="AC145" s="10"/>
      <c r="AD145" s="10"/>
    </row>
    <row r="146" spans="1:30" s="7" customFormat="1" x14ac:dyDescent="0.4">
      <c r="A146" s="16" t="str">
        <f t="shared" si="39"/>
        <v>-</v>
      </c>
      <c r="B146" s="16" t="str">
        <f t="shared" si="40"/>
        <v>-</v>
      </c>
      <c r="C146" s="7">
        <v>14</v>
      </c>
      <c r="D146" s="2"/>
      <c r="E146" s="3"/>
      <c r="F146" s="3"/>
      <c r="G146" s="3"/>
      <c r="H146" s="3"/>
      <c r="I146" s="3"/>
      <c r="J146" s="3"/>
      <c r="K146" s="3"/>
      <c r="L146" s="2"/>
      <c r="M146" s="2"/>
      <c r="N146" s="3"/>
      <c r="O146" s="3"/>
      <c r="P146" s="3"/>
      <c r="Q146" s="3"/>
      <c r="R146" s="2"/>
      <c r="S146" s="2"/>
      <c r="T146" s="2"/>
      <c r="U146" s="2"/>
      <c r="V146" s="3"/>
      <c r="W146" s="8"/>
      <c r="X146" s="9"/>
      <c r="Y146" s="9"/>
      <c r="Z146" s="10"/>
      <c r="AA146" s="10"/>
      <c r="AB146" s="10"/>
      <c r="AC146" s="10"/>
      <c r="AD146" s="10"/>
    </row>
    <row r="147" spans="1:30" s="7" customFormat="1" x14ac:dyDescent="0.4">
      <c r="A147" s="16" t="str">
        <f t="shared" si="39"/>
        <v>-</v>
      </c>
      <c r="B147" s="16" t="str">
        <f t="shared" si="40"/>
        <v>-</v>
      </c>
      <c r="C147" s="7">
        <v>14</v>
      </c>
      <c r="D147" s="2"/>
      <c r="E147" s="3"/>
      <c r="F147" s="3"/>
      <c r="G147" s="3"/>
      <c r="H147" s="3"/>
      <c r="I147" s="3"/>
      <c r="J147" s="3"/>
      <c r="K147" s="3"/>
      <c r="L147" s="2"/>
      <c r="M147" s="2"/>
      <c r="N147" s="3"/>
      <c r="O147" s="3"/>
      <c r="P147" s="3"/>
      <c r="Q147" s="3"/>
      <c r="R147" s="2"/>
      <c r="S147" s="2"/>
      <c r="T147" s="2"/>
      <c r="U147" s="2"/>
      <c r="V147" s="2"/>
      <c r="W147" s="8"/>
      <c r="X147" s="9"/>
      <c r="Y147" s="9"/>
      <c r="Z147" s="10"/>
      <c r="AA147" s="10"/>
      <c r="AB147" s="10"/>
      <c r="AC147" s="10"/>
      <c r="AD147" s="10"/>
    </row>
    <row r="148" spans="1:30" s="7" customFormat="1" x14ac:dyDescent="0.4">
      <c r="A148" s="16" t="str">
        <f t="shared" si="39"/>
        <v>-</v>
      </c>
      <c r="B148" s="16" t="str">
        <f t="shared" si="40"/>
        <v>-</v>
      </c>
      <c r="C148" s="7">
        <v>14</v>
      </c>
      <c r="D148" s="2"/>
      <c r="E148" s="3"/>
      <c r="F148" s="3"/>
      <c r="G148" s="3"/>
      <c r="H148" s="3"/>
      <c r="I148" s="3"/>
      <c r="J148" s="3"/>
      <c r="K148" s="3"/>
      <c r="L148" s="2"/>
      <c r="M148" s="2"/>
      <c r="N148" s="3"/>
      <c r="O148" s="3"/>
      <c r="P148" s="3"/>
      <c r="Q148" s="3"/>
      <c r="R148" s="2"/>
      <c r="S148" s="2"/>
      <c r="T148" s="2"/>
      <c r="U148" s="2"/>
      <c r="V148" s="3"/>
      <c r="W148" s="8"/>
      <c r="X148" s="9"/>
      <c r="Y148" s="9"/>
      <c r="Z148" s="10"/>
      <c r="AA148" s="10"/>
      <c r="AB148" s="10"/>
      <c r="AC148" s="10"/>
      <c r="AD148" s="10"/>
    </row>
    <row r="149" spans="1:30" s="7" customFormat="1" x14ac:dyDescent="0.4">
      <c r="A149" s="16" t="str">
        <f t="shared" si="39"/>
        <v>-</v>
      </c>
      <c r="B149" s="16" t="str">
        <f t="shared" si="40"/>
        <v>-</v>
      </c>
      <c r="C149" s="7">
        <v>14</v>
      </c>
      <c r="D149" s="2"/>
      <c r="E149" s="3"/>
      <c r="F149" s="3"/>
      <c r="G149" s="3"/>
      <c r="H149" s="3"/>
      <c r="I149" s="3"/>
      <c r="J149" s="3"/>
      <c r="K149" s="3"/>
      <c r="L149" s="2"/>
      <c r="M149" s="2"/>
      <c r="N149" s="3"/>
      <c r="O149" s="3"/>
      <c r="P149" s="3"/>
      <c r="Q149" s="3"/>
      <c r="R149" s="2"/>
      <c r="S149" s="2"/>
      <c r="T149" s="2"/>
      <c r="U149" s="2"/>
      <c r="V149" s="3"/>
      <c r="W149" s="8"/>
      <c r="X149" s="9"/>
      <c r="Y149" s="9"/>
      <c r="Z149" s="10"/>
      <c r="AA149" s="10"/>
      <c r="AB149" s="10"/>
      <c r="AC149" s="10"/>
      <c r="AD149" s="10"/>
    </row>
    <row r="150" spans="1:30" s="7" customFormat="1" x14ac:dyDescent="0.4">
      <c r="A150" s="16" t="str">
        <f t="shared" si="39"/>
        <v>-</v>
      </c>
      <c r="B150" s="16" t="str">
        <f t="shared" si="40"/>
        <v>-</v>
      </c>
      <c r="C150" s="7">
        <v>14</v>
      </c>
      <c r="D150" s="2"/>
      <c r="E150" s="3"/>
      <c r="F150" s="3"/>
      <c r="G150" s="3"/>
      <c r="H150" s="3"/>
      <c r="I150" s="3"/>
      <c r="J150" s="3"/>
      <c r="K150" s="3"/>
      <c r="L150" s="2"/>
      <c r="M150" s="2"/>
      <c r="N150" s="3"/>
      <c r="O150" s="3"/>
      <c r="P150" s="3"/>
      <c r="Q150" s="3"/>
      <c r="R150" s="2"/>
      <c r="S150" s="2"/>
      <c r="T150" s="2"/>
      <c r="U150" s="2"/>
      <c r="V150" s="3"/>
      <c r="W150" s="8"/>
      <c r="X150" s="9"/>
      <c r="Y150" s="9"/>
      <c r="Z150" s="10"/>
      <c r="AA150" s="10"/>
      <c r="AB150" s="10"/>
      <c r="AC150" s="10"/>
      <c r="AD150" s="10"/>
    </row>
    <row r="151" spans="1:30" s="7" customFormat="1" hidden="1" x14ac:dyDescent="0.4">
      <c r="A151" s="16" t="str">
        <f t="shared" si="39"/>
        <v>-</v>
      </c>
      <c r="B151" s="16" t="str">
        <f t="shared" si="40"/>
        <v>-</v>
      </c>
      <c r="C151" s="7">
        <v>14</v>
      </c>
      <c r="D151" s="2">
        <v>43394.60355324074</v>
      </c>
      <c r="E151" s="3">
        <v>5268</v>
      </c>
      <c r="F151" s="3" t="s">
        <v>94</v>
      </c>
      <c r="G151" s="3">
        <v>0</v>
      </c>
      <c r="H151" s="3">
        <v>1271</v>
      </c>
      <c r="I151" s="3">
        <v>9</v>
      </c>
      <c r="J151" s="3">
        <v>1</v>
      </c>
      <c r="K151" s="3"/>
      <c r="L151" s="2">
        <v>43394.606712962966</v>
      </c>
      <c r="M151" s="2">
        <v>43394.611631944441</v>
      </c>
      <c r="N151" s="3" t="s">
        <v>46</v>
      </c>
      <c r="O151" s="3" t="s">
        <v>47</v>
      </c>
      <c r="P151" s="3" t="s">
        <v>65</v>
      </c>
      <c r="Q151" s="3" t="s">
        <v>66</v>
      </c>
      <c r="R151" s="2">
        <v>43394.608449074076</v>
      </c>
      <c r="S151" s="2">
        <v>43394.608449074076</v>
      </c>
      <c r="T151" s="2">
        <v>43394.615682870368</v>
      </c>
      <c r="U151" s="2">
        <v>43394.615682870368</v>
      </c>
      <c r="V151" s="3"/>
      <c r="W151" s="8">
        <f t="shared" si="34"/>
        <v>43394.60355324074</v>
      </c>
      <c r="X151" s="9">
        <f t="shared" si="35"/>
        <v>4.9189814744750038E-3</v>
      </c>
      <c r="Y151" s="9">
        <f t="shared" si="36"/>
        <v>4.9189814744750038E-3</v>
      </c>
      <c r="Z151" s="10"/>
      <c r="AA151" s="10">
        <f t="shared" si="37"/>
        <v>0</v>
      </c>
      <c r="AB151" s="10">
        <f t="shared" si="38"/>
        <v>3.1597222259733826E-3</v>
      </c>
      <c r="AC151" s="10"/>
      <c r="AD151" s="10"/>
    </row>
    <row r="152" spans="1:30" s="7" customFormat="1" hidden="1" x14ac:dyDescent="0.4">
      <c r="A152" s="16" t="str">
        <f t="shared" ref="A152:A159" si="41">IF(V152&gt;0, "★", "-")</f>
        <v>-</v>
      </c>
      <c r="B152" s="16" t="str">
        <f t="shared" ref="B152:B159" si="42">IF(K152&gt;0, "☆", "-")</f>
        <v>-</v>
      </c>
      <c r="C152" s="7">
        <v>14</v>
      </c>
      <c r="D152" s="2">
        <v>43394.603773148148</v>
      </c>
      <c r="E152" s="3">
        <v>5269</v>
      </c>
      <c r="F152" s="3" t="s">
        <v>93</v>
      </c>
      <c r="G152" s="3">
        <v>0</v>
      </c>
      <c r="H152" s="3">
        <v>411</v>
      </c>
      <c r="I152" s="3">
        <v>5</v>
      </c>
      <c r="J152" s="3">
        <v>3</v>
      </c>
      <c r="K152" s="3"/>
      <c r="L152" s="2">
        <v>43394.618020833332</v>
      </c>
      <c r="M152" s="2">
        <v>43394.623692129629</v>
      </c>
      <c r="N152" s="3" t="s">
        <v>41</v>
      </c>
      <c r="O152" s="3" t="s">
        <v>42</v>
      </c>
      <c r="P152" s="3" t="s">
        <v>50</v>
      </c>
      <c r="Q152" s="3" t="s">
        <v>51</v>
      </c>
      <c r="R152" s="2">
        <v>43394.61310185185</v>
      </c>
      <c r="S152" s="2">
        <v>43394.618298611109</v>
      </c>
      <c r="T152" s="2">
        <v>43394.618587962963</v>
      </c>
      <c r="U152" s="2">
        <v>43394.623784722222</v>
      </c>
      <c r="V152" s="3"/>
      <c r="W152" s="8">
        <f t="shared" si="34"/>
        <v>43394.603773148148</v>
      </c>
      <c r="X152" s="9">
        <f t="shared" si="35"/>
        <v>5.6712962978053838E-3</v>
      </c>
      <c r="Y152" s="9">
        <f t="shared" si="36"/>
        <v>1.7013888893416151E-2</v>
      </c>
      <c r="Z152" s="10"/>
      <c r="AA152" s="10">
        <f t="shared" si="37"/>
        <v>4.9189814817509614E-3</v>
      </c>
      <c r="AB152" s="10">
        <f t="shared" si="38"/>
        <v>1.4247685183363501E-2</v>
      </c>
      <c r="AC152" s="10"/>
      <c r="AD152" s="10"/>
    </row>
    <row r="153" spans="1:30" s="7" customFormat="1" hidden="1" x14ac:dyDescent="0.4">
      <c r="A153" s="16" t="str">
        <f t="shared" si="41"/>
        <v>-</v>
      </c>
      <c r="B153" s="16" t="str">
        <f t="shared" si="42"/>
        <v>-</v>
      </c>
      <c r="C153" s="7">
        <v>14</v>
      </c>
      <c r="D153" s="2">
        <v>43394.603784722225</v>
      </c>
      <c r="E153" s="3">
        <v>5270</v>
      </c>
      <c r="F153" s="3" t="s">
        <v>93</v>
      </c>
      <c r="G153" s="3">
        <v>0</v>
      </c>
      <c r="H153" s="3">
        <v>523</v>
      </c>
      <c r="I153" s="3">
        <v>8</v>
      </c>
      <c r="J153" s="3">
        <v>2</v>
      </c>
      <c r="K153" s="3"/>
      <c r="L153" s="2">
        <v>43394.608865740738</v>
      </c>
      <c r="M153" s="2">
        <v>43394.611932870372</v>
      </c>
      <c r="N153" s="3" t="s">
        <v>48</v>
      </c>
      <c r="O153" s="3" t="s">
        <v>49</v>
      </c>
      <c r="P153" s="3" t="s">
        <v>57</v>
      </c>
      <c r="Q153" s="3" t="s">
        <v>58</v>
      </c>
      <c r="R153" s="2">
        <v>43394.608391203707</v>
      </c>
      <c r="S153" s="2">
        <v>43394.608391203707</v>
      </c>
      <c r="T153" s="2">
        <v>43394.61519675926</v>
      </c>
      <c r="U153" s="2">
        <v>43394.61519675926</v>
      </c>
      <c r="V153" s="3"/>
      <c r="W153" s="8">
        <f t="shared" si="34"/>
        <v>43394.603784722225</v>
      </c>
      <c r="X153" s="9">
        <f t="shared" si="35"/>
        <v>3.0671296335640363E-3</v>
      </c>
      <c r="Y153" s="9">
        <f t="shared" si="36"/>
        <v>6.1342592671280727E-3</v>
      </c>
      <c r="Z153" s="10"/>
      <c r="AA153" s="10">
        <f t="shared" si="37"/>
        <v>4.7453703155042604E-4</v>
      </c>
      <c r="AB153" s="10">
        <f t="shared" si="38"/>
        <v>5.0810185130103491E-3</v>
      </c>
      <c r="AC153" s="10"/>
      <c r="AD153" s="10"/>
    </row>
    <row r="154" spans="1:30" s="7" customFormat="1" x14ac:dyDescent="0.4">
      <c r="A154" s="16" t="str">
        <f t="shared" si="41"/>
        <v>-</v>
      </c>
      <c r="B154" s="16" t="str">
        <f t="shared" si="42"/>
        <v>-</v>
      </c>
      <c r="C154" s="7">
        <v>14</v>
      </c>
      <c r="D154" s="2"/>
      <c r="E154" s="3"/>
      <c r="F154" s="3"/>
      <c r="G154" s="3"/>
      <c r="H154" s="3"/>
      <c r="I154" s="3"/>
      <c r="J154" s="3"/>
      <c r="K154" s="3"/>
      <c r="L154" s="2"/>
      <c r="M154" s="2"/>
      <c r="N154" s="3"/>
      <c r="O154" s="3"/>
      <c r="P154" s="3"/>
      <c r="Q154" s="3"/>
      <c r="R154" s="2"/>
      <c r="S154" s="2"/>
      <c r="T154" s="2"/>
      <c r="U154" s="2"/>
      <c r="V154" s="3"/>
      <c r="W154" s="8"/>
      <c r="X154" s="9"/>
      <c r="Y154" s="9"/>
      <c r="Z154" s="10"/>
      <c r="AA154" s="10"/>
      <c r="AB154" s="10"/>
      <c r="AC154" s="10"/>
      <c r="AD154" s="10"/>
    </row>
    <row r="155" spans="1:30" s="7" customFormat="1" hidden="1" x14ac:dyDescent="0.4">
      <c r="A155" s="16" t="str">
        <f t="shared" si="41"/>
        <v>-</v>
      </c>
      <c r="B155" s="16" t="str">
        <f t="shared" si="42"/>
        <v>-</v>
      </c>
      <c r="C155" s="7">
        <v>14</v>
      </c>
      <c r="D155" s="2">
        <v>43394.605844907404</v>
      </c>
      <c r="E155" s="3">
        <v>5273</v>
      </c>
      <c r="F155" s="3" t="s">
        <v>94</v>
      </c>
      <c r="G155" s="3">
        <v>0</v>
      </c>
      <c r="H155" s="3">
        <v>808</v>
      </c>
      <c r="I155" s="3">
        <v>10</v>
      </c>
      <c r="J155" s="3">
        <v>2</v>
      </c>
      <c r="K155" s="3"/>
      <c r="L155" s="2">
        <v>43394.619444444441</v>
      </c>
      <c r="M155" s="2">
        <v>43394.623425925929</v>
      </c>
      <c r="N155" s="3" t="s">
        <v>31</v>
      </c>
      <c r="O155" s="3" t="s">
        <v>32</v>
      </c>
      <c r="P155" s="3" t="s">
        <v>27</v>
      </c>
      <c r="Q155" s="3" t="s">
        <v>28</v>
      </c>
      <c r="R155" s="2">
        <v>43394.621874999997</v>
      </c>
      <c r="S155" s="2">
        <v>43394.625636574077</v>
      </c>
      <c r="T155" s="2">
        <v>43394.629571759258</v>
      </c>
      <c r="U155" s="2">
        <v>43394.633333333331</v>
      </c>
      <c r="V155" s="3"/>
      <c r="W155" s="8">
        <f t="shared" si="34"/>
        <v>43394.605844907404</v>
      </c>
      <c r="X155" s="9">
        <f t="shared" si="35"/>
        <v>3.9814814881538041E-3</v>
      </c>
      <c r="Y155" s="9">
        <f t="shared" si="36"/>
        <v>7.9629629763076082E-3</v>
      </c>
      <c r="Z155" s="10"/>
      <c r="AA155" s="10">
        <f t="shared" si="37"/>
        <v>0</v>
      </c>
      <c r="AB155" s="10">
        <f t="shared" si="38"/>
        <v>1.3599537036498077E-2</v>
      </c>
      <c r="AC155" s="10"/>
      <c r="AD155" s="10"/>
    </row>
    <row r="156" spans="1:30" s="7" customFormat="1" x14ac:dyDescent="0.4">
      <c r="A156" s="16" t="str">
        <f t="shared" si="41"/>
        <v>-</v>
      </c>
      <c r="B156" s="16" t="str">
        <f t="shared" si="42"/>
        <v>-</v>
      </c>
      <c r="C156" s="7">
        <v>14</v>
      </c>
      <c r="D156" s="2"/>
      <c r="E156" s="3"/>
      <c r="F156" s="3"/>
      <c r="G156" s="3"/>
      <c r="H156" s="3"/>
      <c r="I156" s="3"/>
      <c r="J156" s="3"/>
      <c r="K156" s="3"/>
      <c r="L156" s="2"/>
      <c r="M156" s="2"/>
      <c r="N156" s="3"/>
      <c r="O156" s="3"/>
      <c r="P156" s="3"/>
      <c r="Q156" s="3"/>
      <c r="R156" s="2"/>
      <c r="S156" s="2"/>
      <c r="T156" s="2"/>
      <c r="U156" s="2"/>
      <c r="V156" s="3"/>
      <c r="W156" s="8"/>
      <c r="X156" s="9"/>
      <c r="Y156" s="9"/>
      <c r="Z156" s="10"/>
      <c r="AA156" s="10"/>
      <c r="AB156" s="10"/>
      <c r="AC156" s="10"/>
      <c r="AD156" s="10"/>
    </row>
    <row r="157" spans="1:30" s="7" customFormat="1" x14ac:dyDescent="0.4">
      <c r="A157" s="16" t="str">
        <f t="shared" si="41"/>
        <v>-</v>
      </c>
      <c r="B157" s="16" t="str">
        <f t="shared" si="42"/>
        <v>-</v>
      </c>
      <c r="C157" s="7">
        <v>14</v>
      </c>
      <c r="D157" s="2"/>
      <c r="E157" s="3"/>
      <c r="F157" s="3"/>
      <c r="G157" s="3"/>
      <c r="H157" s="3"/>
      <c r="I157" s="3"/>
      <c r="J157" s="3"/>
      <c r="K157" s="3"/>
      <c r="L157" s="2"/>
      <c r="M157" s="2"/>
      <c r="N157" s="3"/>
      <c r="O157" s="3"/>
      <c r="P157" s="3"/>
      <c r="Q157" s="3"/>
      <c r="R157" s="2"/>
      <c r="S157" s="2"/>
      <c r="T157" s="2"/>
      <c r="U157" s="2"/>
      <c r="V157" s="3"/>
      <c r="W157" s="8"/>
      <c r="X157" s="9"/>
      <c r="Y157" s="9"/>
      <c r="Z157" s="10"/>
      <c r="AA157" s="10"/>
      <c r="AB157" s="10"/>
      <c r="AC157" s="10"/>
      <c r="AD157" s="10"/>
    </row>
    <row r="158" spans="1:30" s="7" customFormat="1" x14ac:dyDescent="0.4">
      <c r="A158" s="16" t="str">
        <f t="shared" si="41"/>
        <v>-</v>
      </c>
      <c r="B158" s="16" t="str">
        <f t="shared" si="42"/>
        <v>-</v>
      </c>
      <c r="C158" s="7">
        <v>14</v>
      </c>
      <c r="D158" s="2"/>
      <c r="E158" s="3"/>
      <c r="F158" s="3"/>
      <c r="G158" s="3"/>
      <c r="H158" s="3"/>
      <c r="I158" s="3"/>
      <c r="J158" s="3"/>
      <c r="K158" s="3"/>
      <c r="L158" s="2"/>
      <c r="M158" s="2"/>
      <c r="N158" s="3"/>
      <c r="O158" s="3"/>
      <c r="P158" s="3"/>
      <c r="Q158" s="3"/>
      <c r="R158" s="2"/>
      <c r="S158" s="2"/>
      <c r="T158" s="2"/>
      <c r="U158" s="2"/>
      <c r="V158" s="3"/>
      <c r="W158" s="8"/>
      <c r="X158" s="9"/>
      <c r="Y158" s="9"/>
      <c r="Z158" s="10"/>
      <c r="AA158" s="10"/>
      <c r="AB158" s="10"/>
      <c r="AC158" s="10"/>
      <c r="AD158" s="10"/>
    </row>
    <row r="159" spans="1:30" s="7" customFormat="1" x14ac:dyDescent="0.4">
      <c r="A159" s="16" t="str">
        <f t="shared" si="41"/>
        <v>-</v>
      </c>
      <c r="B159" s="16" t="str">
        <f t="shared" si="42"/>
        <v>-</v>
      </c>
      <c r="C159" s="7">
        <v>14</v>
      </c>
      <c r="D159" s="2"/>
      <c r="E159" s="3"/>
      <c r="F159" s="3"/>
      <c r="G159" s="3"/>
      <c r="H159" s="3"/>
      <c r="I159" s="3"/>
      <c r="J159" s="3"/>
      <c r="K159" s="3"/>
      <c r="L159" s="2"/>
      <c r="M159" s="2"/>
      <c r="N159" s="3"/>
      <c r="O159" s="3"/>
      <c r="P159" s="3"/>
      <c r="Q159" s="3"/>
      <c r="R159" s="2"/>
      <c r="S159" s="2"/>
      <c r="T159" s="2"/>
      <c r="U159" s="2"/>
      <c r="V159" s="3"/>
      <c r="W159" s="8"/>
      <c r="X159" s="9"/>
      <c r="Y159" s="9"/>
      <c r="Z159" s="10"/>
      <c r="AA159" s="10"/>
      <c r="AB159" s="10"/>
      <c r="AC159" s="10"/>
      <c r="AD159" s="10"/>
    </row>
    <row r="160" spans="1:30" s="7" customFormat="1" hidden="1" x14ac:dyDescent="0.4">
      <c r="A160" s="16" t="str">
        <f t="shared" ref="A160:A175" si="43">IF(V160&gt;0, "★", "-")</f>
        <v>-</v>
      </c>
      <c r="B160" s="16" t="str">
        <f t="shared" ref="B160:B175" si="44">IF(K160&gt;0, "☆", "-")</f>
        <v>-</v>
      </c>
      <c r="C160" s="7">
        <v>14</v>
      </c>
      <c r="D160" s="2">
        <v>43394.610254629632</v>
      </c>
      <c r="E160" s="3">
        <v>5281</v>
      </c>
      <c r="F160" s="3" t="s">
        <v>94</v>
      </c>
      <c r="G160" s="3">
        <v>0</v>
      </c>
      <c r="H160" s="3">
        <v>875</v>
      </c>
      <c r="I160" s="3">
        <v>1</v>
      </c>
      <c r="J160" s="3">
        <v>1</v>
      </c>
      <c r="K160" s="3"/>
      <c r="L160" s="2">
        <v>43394.617847222224</v>
      </c>
      <c r="M160" s="2">
        <v>43394.62290509259</v>
      </c>
      <c r="N160" s="3" t="s">
        <v>31</v>
      </c>
      <c r="O160" s="3" t="s">
        <v>32</v>
      </c>
      <c r="P160" s="3" t="s">
        <v>72</v>
      </c>
      <c r="Q160" s="3" t="s">
        <v>73</v>
      </c>
      <c r="R160" s="2">
        <v>43394.617638888885</v>
      </c>
      <c r="S160" s="2">
        <v>43394.617638888885</v>
      </c>
      <c r="T160" s="2">
        <v>43394.622719907406</v>
      </c>
      <c r="U160" s="2">
        <v>43394.622719907406</v>
      </c>
      <c r="V160" s="3"/>
      <c r="W160" s="8">
        <f t="shared" si="34"/>
        <v>43394.610254629632</v>
      </c>
      <c r="X160" s="9">
        <f t="shared" si="35"/>
        <v>5.057870366727002E-3</v>
      </c>
      <c r="Y160" s="9">
        <f t="shared" si="36"/>
        <v>5.057870366727002E-3</v>
      </c>
      <c r="Z160" s="10"/>
      <c r="AA160" s="10">
        <f t="shared" si="37"/>
        <v>2.0833333837799728E-4</v>
      </c>
      <c r="AB160" s="10">
        <f t="shared" si="38"/>
        <v>7.5925925921183079E-3</v>
      </c>
      <c r="AC160" s="10"/>
      <c r="AD160" s="10"/>
    </row>
    <row r="161" spans="1:30" s="7" customFormat="1" x14ac:dyDescent="0.4">
      <c r="A161" s="16" t="str">
        <f t="shared" si="43"/>
        <v>-</v>
      </c>
      <c r="B161" s="16" t="str">
        <f t="shared" si="44"/>
        <v>-</v>
      </c>
      <c r="C161" s="7">
        <v>14</v>
      </c>
      <c r="D161" s="2"/>
      <c r="E161" s="3"/>
      <c r="F161" s="3"/>
      <c r="G161" s="3"/>
      <c r="H161" s="3"/>
      <c r="I161" s="3"/>
      <c r="J161" s="3"/>
      <c r="K161" s="3"/>
      <c r="L161" s="2"/>
      <c r="M161" s="2"/>
      <c r="N161" s="3"/>
      <c r="O161" s="3"/>
      <c r="P161" s="3"/>
      <c r="Q161" s="3"/>
      <c r="R161" s="2"/>
      <c r="S161" s="2"/>
      <c r="T161" s="2"/>
      <c r="U161" s="2"/>
      <c r="V161" s="3"/>
      <c r="W161" s="8"/>
      <c r="X161" s="9"/>
      <c r="Y161" s="9"/>
      <c r="Z161" s="10"/>
      <c r="AA161" s="10"/>
      <c r="AB161" s="10"/>
      <c r="AC161" s="10"/>
      <c r="AD161" s="10"/>
    </row>
    <row r="162" spans="1:30" s="7" customFormat="1" x14ac:dyDescent="0.4">
      <c r="A162" s="16" t="str">
        <f t="shared" si="43"/>
        <v>-</v>
      </c>
      <c r="B162" s="16" t="str">
        <f t="shared" si="44"/>
        <v>-</v>
      </c>
      <c r="C162" s="7">
        <v>14</v>
      </c>
      <c r="D162" s="2"/>
      <c r="E162" s="3"/>
      <c r="F162" s="3"/>
      <c r="G162" s="3"/>
      <c r="H162" s="3"/>
      <c r="I162" s="3"/>
      <c r="J162" s="3"/>
      <c r="K162" s="3"/>
      <c r="L162" s="2"/>
      <c r="M162" s="2"/>
      <c r="N162" s="3"/>
      <c r="O162" s="3"/>
      <c r="P162" s="3"/>
      <c r="Q162" s="3"/>
      <c r="R162" s="2"/>
      <c r="S162" s="2"/>
      <c r="T162" s="2"/>
      <c r="U162" s="2"/>
      <c r="V162" s="3"/>
      <c r="W162" s="8"/>
      <c r="X162" s="9"/>
      <c r="Y162" s="9"/>
      <c r="Z162" s="10"/>
      <c r="AA162" s="10"/>
      <c r="AB162" s="10"/>
      <c r="AC162" s="10"/>
      <c r="AD162" s="10"/>
    </row>
    <row r="163" spans="1:30" s="7" customFormat="1" hidden="1" x14ac:dyDescent="0.4">
      <c r="A163" s="16" t="str">
        <f t="shared" si="43"/>
        <v>-</v>
      </c>
      <c r="B163" s="16" t="str">
        <f t="shared" si="44"/>
        <v>-</v>
      </c>
      <c r="C163" s="7">
        <v>14</v>
      </c>
      <c r="D163" s="2">
        <v>43394.61309027778</v>
      </c>
      <c r="E163" s="3">
        <v>5284</v>
      </c>
      <c r="F163" s="3" t="s">
        <v>93</v>
      </c>
      <c r="G163" s="3">
        <v>0</v>
      </c>
      <c r="H163" s="3">
        <v>1220</v>
      </c>
      <c r="I163" s="3">
        <v>7</v>
      </c>
      <c r="J163" s="3">
        <v>3</v>
      </c>
      <c r="K163" s="3"/>
      <c r="L163" s="2">
        <v>43394.629606481481</v>
      </c>
      <c r="M163" s="2">
        <v>43394.638831018521</v>
      </c>
      <c r="N163" s="3" t="s">
        <v>48</v>
      </c>
      <c r="O163" s="3" t="s">
        <v>49</v>
      </c>
      <c r="P163" s="3" t="s">
        <v>25</v>
      </c>
      <c r="Q163" s="3" t="s">
        <v>26</v>
      </c>
      <c r="R163" s="2">
        <v>43394.630127314813</v>
      </c>
      <c r="S163" s="2">
        <v>43394.637280092589</v>
      </c>
      <c r="T163" s="2">
        <v>43394.636874999997</v>
      </c>
      <c r="U163" s="2">
        <v>43394.64402777778</v>
      </c>
      <c r="V163" s="3"/>
      <c r="W163" s="8">
        <f t="shared" si="34"/>
        <v>43394.61309027778</v>
      </c>
      <c r="X163" s="9">
        <f t="shared" si="35"/>
        <v>9.2245370396994986E-3</v>
      </c>
      <c r="Y163" s="9">
        <f t="shared" si="36"/>
        <v>2.7673611119098496E-2</v>
      </c>
      <c r="Z163" s="10"/>
      <c r="AA163" s="10">
        <f t="shared" si="37"/>
        <v>0</v>
      </c>
      <c r="AB163" s="10">
        <f t="shared" si="38"/>
        <v>1.6516203701030463E-2</v>
      </c>
      <c r="AC163" s="10"/>
      <c r="AD163" s="10"/>
    </row>
    <row r="164" spans="1:30" s="7" customFormat="1" x14ac:dyDescent="0.4">
      <c r="A164" s="16" t="str">
        <f t="shared" si="43"/>
        <v>-</v>
      </c>
      <c r="B164" s="16" t="str">
        <f t="shared" si="44"/>
        <v>-</v>
      </c>
      <c r="C164" s="7">
        <v>14</v>
      </c>
      <c r="D164" s="2"/>
      <c r="E164" s="3"/>
      <c r="F164" s="3"/>
      <c r="G164" s="3"/>
      <c r="H164" s="3"/>
      <c r="I164" s="3"/>
      <c r="J164" s="3"/>
      <c r="K164" s="3"/>
      <c r="L164" s="2"/>
      <c r="M164" s="2"/>
      <c r="N164" s="3"/>
      <c r="O164" s="3"/>
      <c r="P164" s="3"/>
      <c r="Q164" s="3"/>
      <c r="R164" s="2"/>
      <c r="S164" s="2"/>
      <c r="T164" s="2"/>
      <c r="U164" s="2"/>
      <c r="V164" s="3"/>
      <c r="W164" s="8"/>
      <c r="X164" s="9"/>
      <c r="Y164" s="9"/>
      <c r="Z164" s="10"/>
      <c r="AA164" s="10"/>
      <c r="AB164" s="10"/>
      <c r="AC164" s="10"/>
      <c r="AD164" s="10"/>
    </row>
    <row r="165" spans="1:30" s="7" customFormat="1" x14ac:dyDescent="0.4">
      <c r="A165" s="16" t="str">
        <f t="shared" si="43"/>
        <v>-</v>
      </c>
      <c r="B165" s="16" t="str">
        <f t="shared" si="44"/>
        <v>-</v>
      </c>
      <c r="C165" s="7">
        <v>14</v>
      </c>
      <c r="D165" s="2"/>
      <c r="E165" s="3"/>
      <c r="F165" s="3"/>
      <c r="G165" s="3"/>
      <c r="H165" s="3"/>
      <c r="I165" s="3"/>
      <c r="J165" s="3"/>
      <c r="K165" s="3"/>
      <c r="L165" s="2"/>
      <c r="M165" s="2"/>
      <c r="N165" s="3"/>
      <c r="O165" s="3"/>
      <c r="P165" s="3"/>
      <c r="Q165" s="3"/>
      <c r="R165" s="2"/>
      <c r="S165" s="2"/>
      <c r="T165" s="2"/>
      <c r="U165" s="2"/>
      <c r="V165" s="3"/>
      <c r="W165" s="8"/>
      <c r="X165" s="9"/>
      <c r="Y165" s="9"/>
      <c r="Z165" s="10"/>
      <c r="AA165" s="10"/>
      <c r="AB165" s="10"/>
      <c r="AC165" s="10"/>
      <c r="AD165" s="10"/>
    </row>
    <row r="166" spans="1:30" s="7" customFormat="1" hidden="1" x14ac:dyDescent="0.4">
      <c r="A166" s="16" t="str">
        <f t="shared" si="43"/>
        <v>-</v>
      </c>
      <c r="B166" s="16" t="str">
        <f t="shared" si="44"/>
        <v>-</v>
      </c>
      <c r="C166" s="7">
        <v>14</v>
      </c>
      <c r="D166" s="2">
        <v>43394.615648148145</v>
      </c>
      <c r="E166" s="3">
        <v>5289</v>
      </c>
      <c r="F166" s="3" t="s">
        <v>94</v>
      </c>
      <c r="G166" s="3">
        <v>0</v>
      </c>
      <c r="H166" s="3">
        <v>1026</v>
      </c>
      <c r="I166" s="3">
        <v>6</v>
      </c>
      <c r="J166" s="3">
        <v>5</v>
      </c>
      <c r="K166" s="3"/>
      <c r="L166" s="2">
        <v>43394.638518518521</v>
      </c>
      <c r="M166" s="2">
        <v>43394.643263888887</v>
      </c>
      <c r="N166" s="3" t="s">
        <v>37</v>
      </c>
      <c r="O166" s="3" t="s">
        <v>38</v>
      </c>
      <c r="P166" s="3" t="s">
        <v>19</v>
      </c>
      <c r="Q166" s="3" t="s">
        <v>20</v>
      </c>
      <c r="R166" s="2">
        <v>43394.632164351853</v>
      </c>
      <c r="S166" s="2">
        <v>43394.637997685182</v>
      </c>
      <c r="T166" s="2">
        <v>43394.640555555554</v>
      </c>
      <c r="U166" s="2">
        <v>43394.64638888889</v>
      </c>
      <c r="V166" s="3"/>
      <c r="W166" s="8">
        <f t="shared" si="34"/>
        <v>43394.615648148145</v>
      </c>
      <c r="X166" s="9">
        <f t="shared" si="35"/>
        <v>4.7453703664359637E-3</v>
      </c>
      <c r="Y166" s="9">
        <f t="shared" si="36"/>
        <v>2.3726851832179818E-2</v>
      </c>
      <c r="Z166" s="10"/>
      <c r="AA166" s="10">
        <f t="shared" si="37"/>
        <v>6.3541666677338071E-3</v>
      </c>
      <c r="AB166" s="10">
        <f t="shared" si="38"/>
        <v>2.2870370376040228E-2</v>
      </c>
      <c r="AC166" s="10"/>
      <c r="AD166" s="10"/>
    </row>
    <row r="167" spans="1:30" s="7" customFormat="1" hidden="1" x14ac:dyDescent="0.4">
      <c r="A167" s="16" t="str">
        <f t="shared" si="43"/>
        <v>-</v>
      </c>
      <c r="B167" s="16" t="str">
        <f t="shared" si="44"/>
        <v>-</v>
      </c>
      <c r="C167" s="7">
        <v>14</v>
      </c>
      <c r="D167" s="2">
        <v>43394.617013888892</v>
      </c>
      <c r="E167" s="3">
        <v>5292</v>
      </c>
      <c r="F167" s="3" t="s">
        <v>94</v>
      </c>
      <c r="G167" s="3">
        <v>0</v>
      </c>
      <c r="H167" s="3">
        <v>729</v>
      </c>
      <c r="I167" s="3">
        <v>9</v>
      </c>
      <c r="J167" s="3">
        <v>4</v>
      </c>
      <c r="K167" s="3"/>
      <c r="L167" s="2">
        <v>43394.625300925924</v>
      </c>
      <c r="M167" s="2">
        <v>43394.633611111109</v>
      </c>
      <c r="N167" s="3" t="s">
        <v>41</v>
      </c>
      <c r="O167" s="3" t="s">
        <v>42</v>
      </c>
      <c r="P167" s="3" t="s">
        <v>76</v>
      </c>
      <c r="Q167" s="3" t="s">
        <v>77</v>
      </c>
      <c r="R167" s="2">
        <v>43394.626111111109</v>
      </c>
      <c r="S167" s="2">
        <v>43394.626111111109</v>
      </c>
      <c r="T167" s="2">
        <v>43394.636157407411</v>
      </c>
      <c r="U167" s="2">
        <v>43394.636157407411</v>
      </c>
      <c r="V167" s="3"/>
      <c r="W167" s="8">
        <f t="shared" si="34"/>
        <v>43394.617013888892</v>
      </c>
      <c r="X167" s="9">
        <f t="shared" si="35"/>
        <v>8.3101851851097308E-3</v>
      </c>
      <c r="Y167" s="9">
        <f t="shared" si="36"/>
        <v>3.3240740740438923E-2</v>
      </c>
      <c r="Z167" s="10"/>
      <c r="AA167" s="10">
        <f t="shared" si="37"/>
        <v>0</v>
      </c>
      <c r="AB167" s="10">
        <f t="shared" si="38"/>
        <v>8.287037031550426E-3</v>
      </c>
      <c r="AC167" s="10"/>
      <c r="AD167" s="10"/>
    </row>
    <row r="168" spans="1:30" s="7" customFormat="1" x14ac:dyDescent="0.4">
      <c r="A168" s="16" t="str">
        <f t="shared" si="43"/>
        <v>-</v>
      </c>
      <c r="B168" s="16" t="str">
        <f t="shared" si="44"/>
        <v>-</v>
      </c>
      <c r="C168" s="7">
        <v>14</v>
      </c>
      <c r="D168" s="2"/>
      <c r="E168" s="3"/>
      <c r="F168" s="3"/>
      <c r="G168" s="3"/>
      <c r="H168" s="3"/>
      <c r="I168" s="3"/>
      <c r="J168" s="3"/>
      <c r="K168" s="3"/>
      <c r="L168" s="2"/>
      <c r="M168" s="2"/>
      <c r="N168" s="3"/>
      <c r="O168" s="3"/>
      <c r="P168" s="3"/>
      <c r="Q168" s="3"/>
      <c r="R168" s="2"/>
      <c r="S168" s="2"/>
      <c r="T168" s="2"/>
      <c r="U168" s="2"/>
      <c r="V168" s="3"/>
      <c r="W168" s="8"/>
      <c r="X168" s="9"/>
      <c r="Y168" s="9"/>
      <c r="Z168" s="10"/>
      <c r="AA168" s="10"/>
      <c r="AB168" s="10"/>
      <c r="AC168" s="10"/>
      <c r="AD168" s="10"/>
    </row>
    <row r="169" spans="1:30" s="7" customFormat="1" x14ac:dyDescent="0.4">
      <c r="A169" s="16" t="str">
        <f t="shared" si="43"/>
        <v>-</v>
      </c>
      <c r="B169" s="16" t="str">
        <f t="shared" si="44"/>
        <v>-</v>
      </c>
      <c r="C169" s="7">
        <v>14</v>
      </c>
      <c r="D169" s="2"/>
      <c r="E169" s="3"/>
      <c r="F169" s="3"/>
      <c r="G169" s="3"/>
      <c r="H169" s="3"/>
      <c r="I169" s="3"/>
      <c r="J169" s="3"/>
      <c r="K169" s="3"/>
      <c r="L169" s="2"/>
      <c r="M169" s="2"/>
      <c r="N169" s="3"/>
      <c r="O169" s="3"/>
      <c r="P169" s="3"/>
      <c r="Q169" s="3"/>
      <c r="R169" s="2"/>
      <c r="S169" s="2"/>
      <c r="T169" s="2"/>
      <c r="U169" s="2"/>
      <c r="V169" s="3"/>
      <c r="W169" s="8"/>
      <c r="X169" s="9"/>
      <c r="Y169" s="9"/>
      <c r="Z169" s="10"/>
      <c r="AA169" s="10"/>
      <c r="AB169" s="10"/>
      <c r="AC169" s="10"/>
      <c r="AD169" s="10"/>
    </row>
    <row r="170" spans="1:30" s="7" customFormat="1" x14ac:dyDescent="0.4">
      <c r="A170" s="16" t="str">
        <f t="shared" si="43"/>
        <v>-</v>
      </c>
      <c r="B170" s="16" t="str">
        <f t="shared" si="44"/>
        <v>-</v>
      </c>
      <c r="C170" s="7">
        <v>14</v>
      </c>
      <c r="D170" s="2"/>
      <c r="E170" s="3"/>
      <c r="F170" s="3"/>
      <c r="G170" s="3"/>
      <c r="H170" s="3"/>
      <c r="I170" s="3"/>
      <c r="J170" s="3"/>
      <c r="K170" s="3"/>
      <c r="L170" s="2"/>
      <c r="M170" s="2"/>
      <c r="N170" s="3"/>
      <c r="O170" s="3"/>
      <c r="P170" s="3"/>
      <c r="Q170" s="3"/>
      <c r="R170" s="2"/>
      <c r="S170" s="2"/>
      <c r="T170" s="2"/>
      <c r="U170" s="2"/>
      <c r="V170" s="3"/>
      <c r="W170" s="8"/>
      <c r="X170" s="9"/>
      <c r="Y170" s="9"/>
      <c r="Z170" s="10"/>
      <c r="AA170" s="10"/>
      <c r="AB170" s="10"/>
      <c r="AC170" s="10"/>
      <c r="AD170" s="10"/>
    </row>
    <row r="171" spans="1:30" s="7" customFormat="1" x14ac:dyDescent="0.4">
      <c r="A171" s="16" t="str">
        <f t="shared" si="43"/>
        <v>-</v>
      </c>
      <c r="B171" s="16" t="str">
        <f t="shared" si="44"/>
        <v>-</v>
      </c>
      <c r="C171" s="7">
        <v>14</v>
      </c>
      <c r="D171" s="2"/>
      <c r="E171" s="3"/>
      <c r="F171" s="3"/>
      <c r="G171" s="3"/>
      <c r="H171" s="3"/>
      <c r="I171" s="3"/>
      <c r="J171" s="3"/>
      <c r="K171" s="3"/>
      <c r="L171" s="2"/>
      <c r="M171" s="2"/>
      <c r="N171" s="3"/>
      <c r="O171" s="3"/>
      <c r="P171" s="3"/>
      <c r="Q171" s="3"/>
      <c r="R171" s="2"/>
      <c r="S171" s="2"/>
      <c r="T171" s="2"/>
      <c r="U171" s="2"/>
      <c r="V171" s="3"/>
      <c r="W171" s="8"/>
      <c r="X171" s="9"/>
      <c r="Y171" s="9"/>
      <c r="Z171" s="10"/>
      <c r="AA171" s="10"/>
      <c r="AB171" s="10"/>
      <c r="AC171" s="10"/>
      <c r="AD171" s="10"/>
    </row>
    <row r="172" spans="1:30" s="7" customFormat="1" hidden="1" x14ac:dyDescent="0.4">
      <c r="A172" s="16" t="str">
        <f t="shared" si="43"/>
        <v>-</v>
      </c>
      <c r="B172" s="16" t="str">
        <f t="shared" si="44"/>
        <v>-</v>
      </c>
      <c r="C172" s="7">
        <v>14</v>
      </c>
      <c r="D172" s="2">
        <v>43394.621840277781</v>
      </c>
      <c r="E172" s="3">
        <v>5305</v>
      </c>
      <c r="F172" s="3" t="s">
        <v>93</v>
      </c>
      <c r="G172" s="3">
        <v>0</v>
      </c>
      <c r="H172" s="3">
        <v>945</v>
      </c>
      <c r="I172" s="3">
        <v>10</v>
      </c>
      <c r="J172" s="3">
        <v>6</v>
      </c>
      <c r="K172" s="3"/>
      <c r="L172" s="2">
        <v>43394.645648148151</v>
      </c>
      <c r="M172" s="2">
        <v>43394.651736111111</v>
      </c>
      <c r="N172" s="3" t="s">
        <v>25</v>
      </c>
      <c r="O172" s="3" t="s">
        <v>26</v>
      </c>
      <c r="P172" s="3" t="s">
        <v>50</v>
      </c>
      <c r="Q172" s="3" t="s">
        <v>51</v>
      </c>
      <c r="R172" s="2">
        <v>43394.641886574071</v>
      </c>
      <c r="S172" s="2">
        <v>43394.648206018515</v>
      </c>
      <c r="T172" s="2">
        <v>43394.652615740742</v>
      </c>
      <c r="U172" s="2">
        <v>43394.658935185187</v>
      </c>
      <c r="V172" s="3"/>
      <c r="W172" s="8">
        <f t="shared" si="34"/>
        <v>43394.621840277781</v>
      </c>
      <c r="X172" s="9">
        <f t="shared" si="35"/>
        <v>6.0879629600094631E-3</v>
      </c>
      <c r="Y172" s="9">
        <f t="shared" si="36"/>
        <v>3.6527777760056779E-2</v>
      </c>
      <c r="Z172" s="10"/>
      <c r="AA172" s="10">
        <f t="shared" si="37"/>
        <v>3.761574080272112E-3</v>
      </c>
      <c r="AB172" s="10">
        <f t="shared" si="38"/>
        <v>2.3807870369637385E-2</v>
      </c>
      <c r="AC172" s="10"/>
      <c r="AD172" s="10"/>
    </row>
    <row r="173" spans="1:30" s="7" customFormat="1" hidden="1" x14ac:dyDescent="0.4">
      <c r="A173" s="16" t="str">
        <f t="shared" si="43"/>
        <v>-</v>
      </c>
      <c r="B173" s="16" t="str">
        <f t="shared" si="44"/>
        <v>-</v>
      </c>
      <c r="C173" s="7">
        <v>14</v>
      </c>
      <c r="D173" s="2">
        <v>43394.621979166666</v>
      </c>
      <c r="E173" s="3">
        <v>5306</v>
      </c>
      <c r="F173" s="3" t="s">
        <v>94</v>
      </c>
      <c r="G173" s="3">
        <v>0</v>
      </c>
      <c r="H173" s="3">
        <v>447</v>
      </c>
      <c r="I173" s="3">
        <v>3</v>
      </c>
      <c r="J173" s="3">
        <v>3</v>
      </c>
      <c r="K173" s="3"/>
      <c r="L173" s="2">
        <v>43394.640092592592</v>
      </c>
      <c r="M173" s="2">
        <v>43394.654293981483</v>
      </c>
      <c r="N173" s="3" t="s">
        <v>65</v>
      </c>
      <c r="O173" s="3" t="s">
        <v>66</v>
      </c>
      <c r="P173" s="3" t="s">
        <v>55</v>
      </c>
      <c r="Q173" s="3" t="s">
        <v>56</v>
      </c>
      <c r="R173" s="2">
        <v>43394.641539351855</v>
      </c>
      <c r="S173" s="2">
        <v>43394.641539351855</v>
      </c>
      <c r="T173" s="2">
        <v>43394.656157407408</v>
      </c>
      <c r="U173" s="2">
        <v>43394.658425925925</v>
      </c>
      <c r="V173" s="3"/>
      <c r="W173" s="8">
        <f t="shared" si="34"/>
        <v>43394.621979166666</v>
      </c>
      <c r="X173" s="9">
        <f t="shared" si="35"/>
        <v>1.4201388890796807E-2</v>
      </c>
      <c r="Y173" s="9">
        <f t="shared" si="36"/>
        <v>4.260416667239042E-2</v>
      </c>
      <c r="Z173" s="10"/>
      <c r="AA173" s="10">
        <f t="shared" si="37"/>
        <v>0</v>
      </c>
      <c r="AB173" s="10">
        <f t="shared" si="38"/>
        <v>1.8113425925548654E-2</v>
      </c>
      <c r="AC173" s="10"/>
      <c r="AD173" s="10"/>
    </row>
    <row r="174" spans="1:30" s="7" customFormat="1" hidden="1" x14ac:dyDescent="0.4">
      <c r="A174" s="16" t="str">
        <f t="shared" si="43"/>
        <v>★</v>
      </c>
      <c r="B174" s="16" t="str">
        <f t="shared" si="44"/>
        <v>☆</v>
      </c>
      <c r="C174" s="7">
        <v>14</v>
      </c>
      <c r="D174" s="2">
        <v>43394.579247685186</v>
      </c>
      <c r="E174" s="3">
        <v>5250</v>
      </c>
      <c r="F174" s="3" t="s">
        <v>33</v>
      </c>
      <c r="G174" s="3">
        <v>1588</v>
      </c>
      <c r="H174" s="3">
        <v>1270</v>
      </c>
      <c r="I174" s="3">
        <v>5</v>
      </c>
      <c r="J174" s="3">
        <v>2</v>
      </c>
      <c r="K174" s="2">
        <v>43394.580138888887</v>
      </c>
      <c r="L174" s="3"/>
      <c r="M174" s="3"/>
      <c r="N174" s="3" t="s">
        <v>65</v>
      </c>
      <c r="O174" s="3" t="s">
        <v>66</v>
      </c>
      <c r="P174" s="3" t="s">
        <v>80</v>
      </c>
      <c r="Q174" s="3" t="s">
        <v>81</v>
      </c>
      <c r="R174" s="2">
        <v>43394.604351851849</v>
      </c>
      <c r="S174" s="3"/>
      <c r="T174" s="2">
        <v>43394.61645833333</v>
      </c>
      <c r="U174" s="3"/>
      <c r="V174" s="2">
        <v>43394.600069444445</v>
      </c>
      <c r="W174" s="8">
        <f>IF(V174&gt;0,V174,D174)</f>
        <v>43394.600069444445</v>
      </c>
      <c r="X174" s="9">
        <f>M174-L174</f>
        <v>0</v>
      </c>
      <c r="Y174" s="9">
        <f>X174*J174</f>
        <v>0</v>
      </c>
      <c r="Z174" s="10"/>
      <c r="AA174" s="10">
        <f>IF(IF(A174="☆",K174-R174,L174-R174)&lt;0,0,IF(A174="☆",K174-R174,L174-R174))</f>
        <v>0</v>
      </c>
      <c r="AB174" s="10">
        <f>IF(IF(B174="☆",(IF(K174&gt;R174,K174-W174,R174-W174)),L174-W174)&lt;0,0,IF(B174="☆",(IF(K174&gt;R174,K174-W174,R174-W174)),L174-W174))</f>
        <v>4.2824074043892324E-3</v>
      </c>
      <c r="AC174" s="10"/>
      <c r="AD174" s="10"/>
    </row>
    <row r="175" spans="1:30" s="7" customFormat="1" hidden="1" x14ac:dyDescent="0.4">
      <c r="A175" s="16" t="str">
        <f t="shared" si="43"/>
        <v>★</v>
      </c>
      <c r="B175" s="16" t="str">
        <f t="shared" si="44"/>
        <v>☆</v>
      </c>
      <c r="C175" s="7">
        <v>14</v>
      </c>
      <c r="D175" s="2">
        <v>43394.563611111109</v>
      </c>
      <c r="E175" s="3">
        <v>5234</v>
      </c>
      <c r="F175" s="3" t="s">
        <v>33</v>
      </c>
      <c r="G175" s="3">
        <v>3490</v>
      </c>
      <c r="H175" s="3">
        <v>1113</v>
      </c>
      <c r="I175" s="3">
        <v>3</v>
      </c>
      <c r="J175" s="3">
        <v>4</v>
      </c>
      <c r="K175" s="2">
        <v>43394.573206018518</v>
      </c>
      <c r="L175" s="3"/>
      <c r="M175" s="3"/>
      <c r="N175" s="3" t="s">
        <v>76</v>
      </c>
      <c r="O175" s="3" t="s">
        <v>77</v>
      </c>
      <c r="P175" s="3" t="s">
        <v>50</v>
      </c>
      <c r="Q175" s="3" t="s">
        <v>51</v>
      </c>
      <c r="R175" s="2">
        <v>43394.587372685186</v>
      </c>
      <c r="S175" s="3"/>
      <c r="T175" s="2">
        <v>43394.595983796295</v>
      </c>
      <c r="U175" s="3"/>
      <c r="V175" s="2">
        <v>43394.584444444445</v>
      </c>
      <c r="W175" s="8">
        <f>IF(V175&gt;0,V175,D175)</f>
        <v>43394.584444444445</v>
      </c>
      <c r="X175" s="9">
        <f>M175-L175</f>
        <v>0</v>
      </c>
      <c r="Y175" s="9">
        <f>X175*J175</f>
        <v>0</v>
      </c>
      <c r="Z175" s="10"/>
      <c r="AA175" s="10">
        <f>IF(IF(A175="☆",K175-R175,L175-R175)&lt;0,0,IF(A175="☆",K175-R175,L175-R175))</f>
        <v>0</v>
      </c>
      <c r="AB175" s="10">
        <f>IF(IF(B175="☆",(IF(K175&gt;R175,K175-W175,R175-W175)),L175-W175)&lt;0,0,IF(B175="☆",(IF(K175&gt;R175,K175-W175,R175-W175)),L175-W175))</f>
        <v>2.9282407413120382E-3</v>
      </c>
      <c r="AC175" s="10"/>
      <c r="AD175" s="10"/>
    </row>
    <row r="176" spans="1:30" s="7" customFormat="1" hidden="1" x14ac:dyDescent="0.4">
      <c r="A176" s="16" t="str">
        <f t="shared" ref="A176:A200" si="45">IF(V176&gt;0, "★", "-")</f>
        <v>-</v>
      </c>
      <c r="B176" s="16" t="str">
        <f t="shared" ref="B176:B200" si="46">IF(K176&gt;0, "☆", "-")</f>
        <v>☆</v>
      </c>
      <c r="C176" s="7">
        <v>14</v>
      </c>
      <c r="D176" s="2">
        <v>43394.5856712963</v>
      </c>
      <c r="E176" s="3">
        <v>5252</v>
      </c>
      <c r="F176" s="3" t="s">
        <v>18</v>
      </c>
      <c r="G176" s="3">
        <v>2971</v>
      </c>
      <c r="H176" s="3">
        <v>1109</v>
      </c>
      <c r="I176" s="3">
        <v>2</v>
      </c>
      <c r="J176" s="3">
        <v>3</v>
      </c>
      <c r="K176" s="2">
        <v>43394.596956018519</v>
      </c>
      <c r="L176" s="3"/>
      <c r="M176" s="3"/>
      <c r="N176" s="3" t="s">
        <v>57</v>
      </c>
      <c r="O176" s="3" t="s">
        <v>58</v>
      </c>
      <c r="P176" s="3" t="s">
        <v>23</v>
      </c>
      <c r="Q176" s="3" t="s">
        <v>24</v>
      </c>
      <c r="R176" s="2">
        <v>43394.592060185183</v>
      </c>
      <c r="S176" s="3"/>
      <c r="T176" s="2">
        <v>43394.608159722222</v>
      </c>
      <c r="U176" s="3"/>
      <c r="V176" s="3"/>
      <c r="W176" s="8">
        <f t="shared" si="34"/>
        <v>43394.5856712963</v>
      </c>
      <c r="X176" s="9">
        <f t="shared" si="35"/>
        <v>0</v>
      </c>
      <c r="Y176" s="9">
        <f t="shared" si="36"/>
        <v>0</v>
      </c>
      <c r="Z176" s="10"/>
      <c r="AA176" s="10">
        <f t="shared" si="37"/>
        <v>0</v>
      </c>
      <c r="AB176" s="10">
        <f t="shared" si="38"/>
        <v>1.1284722218988463E-2</v>
      </c>
      <c r="AC176" s="10"/>
      <c r="AD176" s="10"/>
    </row>
    <row r="177" spans="1:32" s="7" customFormat="1" hidden="1" x14ac:dyDescent="0.4">
      <c r="A177" s="16" t="str">
        <f t="shared" si="45"/>
        <v>-</v>
      </c>
      <c r="B177" s="16" t="str">
        <f t="shared" si="46"/>
        <v>☆</v>
      </c>
      <c r="C177" s="7">
        <v>14</v>
      </c>
      <c r="D177" s="2">
        <v>43394.595902777779</v>
      </c>
      <c r="E177" s="3">
        <v>5259</v>
      </c>
      <c r="F177" s="3" t="s">
        <v>18</v>
      </c>
      <c r="G177" s="3">
        <v>3538</v>
      </c>
      <c r="H177" s="3">
        <v>1082</v>
      </c>
      <c r="I177" s="3">
        <v>6</v>
      </c>
      <c r="J177" s="3">
        <v>1</v>
      </c>
      <c r="K177" s="2">
        <v>43394.595995370371</v>
      </c>
      <c r="L177" s="3"/>
      <c r="M177" s="3"/>
      <c r="N177" s="3" t="s">
        <v>43</v>
      </c>
      <c r="O177" s="3" t="s">
        <v>44</v>
      </c>
      <c r="P177" s="3" t="s">
        <v>25</v>
      </c>
      <c r="Q177" s="3" t="s">
        <v>26</v>
      </c>
      <c r="R177" s="2">
        <v>43394.608993055554</v>
      </c>
      <c r="S177" s="3"/>
      <c r="T177" s="2">
        <v>43394.616886574076</v>
      </c>
      <c r="U177" s="3"/>
      <c r="V177" s="3"/>
      <c r="W177" s="8">
        <f t="shared" si="34"/>
        <v>43394.595902777779</v>
      </c>
      <c r="X177" s="9">
        <f t="shared" si="35"/>
        <v>0</v>
      </c>
      <c r="Y177" s="9">
        <f t="shared" si="36"/>
        <v>0</v>
      </c>
      <c r="Z177" s="10"/>
      <c r="AA177" s="10">
        <f t="shared" si="37"/>
        <v>0</v>
      </c>
      <c r="AB177" s="10">
        <f t="shared" si="38"/>
        <v>1.3090277774608694E-2</v>
      </c>
      <c r="AC177" s="10"/>
      <c r="AD177" s="10"/>
    </row>
    <row r="178" spans="1:32" s="7" customFormat="1" hidden="1" x14ac:dyDescent="0.4">
      <c r="A178" s="16" t="str">
        <f t="shared" si="45"/>
        <v>-</v>
      </c>
      <c r="B178" s="16" t="str">
        <f t="shared" si="46"/>
        <v>☆</v>
      </c>
      <c r="C178" s="7">
        <v>14</v>
      </c>
      <c r="D178" s="2">
        <v>43394.599456018521</v>
      </c>
      <c r="E178" s="3">
        <v>5266</v>
      </c>
      <c r="F178" s="3" t="s">
        <v>18</v>
      </c>
      <c r="G178" s="3">
        <v>1071</v>
      </c>
      <c r="H178" s="3">
        <v>439</v>
      </c>
      <c r="I178" s="3">
        <v>7</v>
      </c>
      <c r="J178" s="3">
        <v>1</v>
      </c>
      <c r="K178" s="2">
        <v>43394.599722222221</v>
      </c>
      <c r="L178" s="3"/>
      <c r="M178" s="3"/>
      <c r="N178" s="3" t="s">
        <v>21</v>
      </c>
      <c r="O178" s="3" t="s">
        <v>22</v>
      </c>
      <c r="P178" s="3" t="s">
        <v>48</v>
      </c>
      <c r="Q178" s="3" t="s">
        <v>49</v>
      </c>
      <c r="R178" s="2">
        <v>43394.619814814818</v>
      </c>
      <c r="S178" s="3"/>
      <c r="T178" s="2">
        <v>43394.627129629633</v>
      </c>
      <c r="U178" s="3"/>
      <c r="V178" s="3"/>
      <c r="W178" s="8">
        <f t="shared" si="34"/>
        <v>43394.599456018521</v>
      </c>
      <c r="X178" s="9">
        <f t="shared" si="35"/>
        <v>0</v>
      </c>
      <c r="Y178" s="9">
        <f t="shared" si="36"/>
        <v>0</v>
      </c>
      <c r="Z178" s="10"/>
      <c r="AA178" s="10">
        <f t="shared" si="37"/>
        <v>0</v>
      </c>
      <c r="AB178" s="10">
        <f t="shared" si="38"/>
        <v>2.0358796296932269E-2</v>
      </c>
      <c r="AC178" s="10"/>
      <c r="AD178" s="10"/>
    </row>
    <row r="179" spans="1:32" s="7" customFormat="1" hidden="1" x14ac:dyDescent="0.4">
      <c r="A179" s="16" t="str">
        <f t="shared" si="45"/>
        <v>-</v>
      </c>
      <c r="B179" s="16" t="str">
        <f t="shared" si="46"/>
        <v>☆</v>
      </c>
      <c r="C179" s="7">
        <v>14</v>
      </c>
      <c r="D179" s="2">
        <v>43394.599456018521</v>
      </c>
      <c r="E179" s="3">
        <v>5265</v>
      </c>
      <c r="F179" s="3" t="s">
        <v>18</v>
      </c>
      <c r="G179" s="3">
        <v>3614</v>
      </c>
      <c r="H179" s="3">
        <v>1141</v>
      </c>
      <c r="I179" s="3">
        <v>3</v>
      </c>
      <c r="J179" s="3">
        <v>1</v>
      </c>
      <c r="K179" s="2">
        <v>43394.599791666667</v>
      </c>
      <c r="L179" s="3"/>
      <c r="M179" s="3"/>
      <c r="N179" s="3" t="s">
        <v>21</v>
      </c>
      <c r="O179" s="3" t="s">
        <v>22</v>
      </c>
      <c r="P179" s="3" t="s">
        <v>48</v>
      </c>
      <c r="Q179" s="3" t="s">
        <v>49</v>
      </c>
      <c r="R179" s="2">
        <v>43394.604699074072</v>
      </c>
      <c r="S179" s="3"/>
      <c r="T179" s="2">
        <v>43394.617384259262</v>
      </c>
      <c r="U179" s="3"/>
      <c r="V179" s="3"/>
      <c r="W179" s="8">
        <f t="shared" si="34"/>
        <v>43394.599456018521</v>
      </c>
      <c r="X179" s="9">
        <f t="shared" si="35"/>
        <v>0</v>
      </c>
      <c r="Y179" s="9">
        <f t="shared" si="36"/>
        <v>0</v>
      </c>
      <c r="Z179" s="10"/>
      <c r="AA179" s="10">
        <f t="shared" si="37"/>
        <v>0</v>
      </c>
      <c r="AB179" s="10">
        <f t="shared" si="38"/>
        <v>5.2430555515456945E-3</v>
      </c>
      <c r="AC179" s="10"/>
      <c r="AD179" s="10"/>
    </row>
    <row r="180" spans="1:32" s="7" customFormat="1" hidden="1" x14ac:dyDescent="0.4">
      <c r="A180" s="16" t="str">
        <f t="shared" si="45"/>
        <v>-</v>
      </c>
      <c r="B180" s="16" t="str">
        <f t="shared" si="46"/>
        <v>☆</v>
      </c>
      <c r="C180" s="7">
        <v>14</v>
      </c>
      <c r="D180" s="2">
        <v>43394.605671296296</v>
      </c>
      <c r="E180" s="3">
        <v>5272</v>
      </c>
      <c r="F180" s="3" t="s">
        <v>18</v>
      </c>
      <c r="G180" s="3">
        <v>1751</v>
      </c>
      <c r="H180" s="3">
        <v>1260</v>
      </c>
      <c r="I180" s="3">
        <v>1</v>
      </c>
      <c r="J180" s="3">
        <v>1</v>
      </c>
      <c r="K180" s="2">
        <v>43394.605902777781</v>
      </c>
      <c r="L180" s="3"/>
      <c r="M180" s="3"/>
      <c r="N180" s="3" t="s">
        <v>63</v>
      </c>
      <c r="O180" s="3" t="s">
        <v>64</v>
      </c>
      <c r="P180" s="3" t="s">
        <v>91</v>
      </c>
      <c r="Q180" s="3" t="s">
        <v>36</v>
      </c>
      <c r="R180" s="2">
        <v>43394.623865740738</v>
      </c>
      <c r="S180" s="3"/>
      <c r="T180" s="2">
        <v>43394.632824074077</v>
      </c>
      <c r="U180" s="3"/>
      <c r="V180" s="3"/>
      <c r="W180" s="8">
        <f t="shared" si="34"/>
        <v>43394.605671296296</v>
      </c>
      <c r="X180" s="9">
        <f t="shared" si="35"/>
        <v>0</v>
      </c>
      <c r="Y180" s="9">
        <f t="shared" si="36"/>
        <v>0</v>
      </c>
      <c r="Z180" s="10"/>
      <c r="AA180" s="10">
        <f t="shared" si="37"/>
        <v>0</v>
      </c>
      <c r="AB180" s="10"/>
      <c r="AC180" s="10"/>
      <c r="AD180" s="10"/>
      <c r="AF180" s="3" t="s">
        <v>105</v>
      </c>
    </row>
    <row r="181" spans="1:32" s="7" customFormat="1" hidden="1" x14ac:dyDescent="0.4">
      <c r="A181" s="16" t="str">
        <f t="shared" si="45"/>
        <v>-</v>
      </c>
      <c r="B181" s="16" t="str">
        <f t="shared" si="46"/>
        <v>☆</v>
      </c>
      <c r="C181" s="7">
        <v>14</v>
      </c>
      <c r="D181" s="2">
        <v>43394.606261574074</v>
      </c>
      <c r="E181" s="3">
        <v>5274</v>
      </c>
      <c r="F181" s="3" t="s">
        <v>33</v>
      </c>
      <c r="G181" s="3">
        <v>1666</v>
      </c>
      <c r="H181" s="3">
        <v>1044</v>
      </c>
      <c r="I181" s="3">
        <v>1</v>
      </c>
      <c r="J181" s="3">
        <v>1</v>
      </c>
      <c r="K181" s="2">
        <v>43394.607418981483</v>
      </c>
      <c r="L181" s="3"/>
      <c r="M181" s="3"/>
      <c r="N181" s="3" t="s">
        <v>63</v>
      </c>
      <c r="O181" s="3" t="s">
        <v>64</v>
      </c>
      <c r="P181" s="3" t="s">
        <v>74</v>
      </c>
      <c r="Q181" s="3" t="s">
        <v>75</v>
      </c>
      <c r="R181" s="2">
        <v>43394.623969907407</v>
      </c>
      <c r="S181" s="3"/>
      <c r="T181" s="2">
        <v>43394.63113425926</v>
      </c>
      <c r="U181" s="3"/>
      <c r="V181" s="3"/>
      <c r="W181" s="8">
        <f t="shared" si="34"/>
        <v>43394.606261574074</v>
      </c>
      <c r="X181" s="9">
        <f t="shared" si="35"/>
        <v>0</v>
      </c>
      <c r="Y181" s="9">
        <f t="shared" si="36"/>
        <v>0</v>
      </c>
      <c r="Z181" s="10"/>
      <c r="AA181" s="10">
        <f t="shared" si="37"/>
        <v>0</v>
      </c>
      <c r="AB181" s="10">
        <f t="shared" si="38"/>
        <v>1.7708333332848269E-2</v>
      </c>
      <c r="AC181" s="10"/>
      <c r="AD181" s="10"/>
    </row>
    <row r="182" spans="1:32" s="7" customFormat="1" hidden="1" x14ac:dyDescent="0.4">
      <c r="A182" s="16" t="str">
        <f t="shared" si="45"/>
        <v>-</v>
      </c>
      <c r="B182" s="16" t="str">
        <f t="shared" si="46"/>
        <v>☆</v>
      </c>
      <c r="C182" s="7">
        <v>14</v>
      </c>
      <c r="D182" s="2">
        <v>43394.606354166666</v>
      </c>
      <c r="E182" s="3">
        <v>5275</v>
      </c>
      <c r="F182" s="3" t="s">
        <v>93</v>
      </c>
      <c r="G182" s="3">
        <v>0</v>
      </c>
      <c r="H182" s="3">
        <v>397</v>
      </c>
      <c r="I182" s="3">
        <v>5</v>
      </c>
      <c r="J182" s="3">
        <v>2</v>
      </c>
      <c r="K182" s="2">
        <v>43394.606712962966</v>
      </c>
      <c r="L182" s="3"/>
      <c r="M182" s="3"/>
      <c r="N182" s="3" t="s">
        <v>72</v>
      </c>
      <c r="O182" s="3" t="s">
        <v>73</v>
      </c>
      <c r="P182" s="3" t="s">
        <v>21</v>
      </c>
      <c r="Q182" s="3" t="s">
        <v>22</v>
      </c>
      <c r="R182" s="2">
        <v>43394.625856481478</v>
      </c>
      <c r="S182" s="3"/>
      <c r="T182" s="2">
        <v>43394.630659722221</v>
      </c>
      <c r="U182" s="3"/>
      <c r="V182" s="3"/>
      <c r="W182" s="8">
        <f t="shared" si="34"/>
        <v>43394.606354166666</v>
      </c>
      <c r="X182" s="9">
        <f t="shared" si="35"/>
        <v>0</v>
      </c>
      <c r="Y182" s="9">
        <f t="shared" si="36"/>
        <v>0</v>
      </c>
      <c r="Z182" s="10"/>
      <c r="AA182" s="10">
        <f t="shared" si="37"/>
        <v>0</v>
      </c>
      <c r="AB182" s="10">
        <f t="shared" si="38"/>
        <v>1.9502314811688848E-2</v>
      </c>
      <c r="AC182" s="10"/>
      <c r="AD182" s="10"/>
    </row>
    <row r="183" spans="1:32" s="7" customFormat="1" hidden="1" x14ac:dyDescent="0.4">
      <c r="A183" s="16" t="str">
        <f t="shared" si="45"/>
        <v>-</v>
      </c>
      <c r="B183" s="16" t="str">
        <f t="shared" si="46"/>
        <v>☆</v>
      </c>
      <c r="C183" s="7">
        <v>14</v>
      </c>
      <c r="D183" s="2">
        <v>43394.606365740743</v>
      </c>
      <c r="E183" s="3">
        <v>5276</v>
      </c>
      <c r="F183" s="3" t="s">
        <v>18</v>
      </c>
      <c r="G183" s="3">
        <v>1751</v>
      </c>
      <c r="H183" s="3">
        <v>855</v>
      </c>
      <c r="I183" s="3">
        <v>1</v>
      </c>
      <c r="J183" s="3">
        <v>1</v>
      </c>
      <c r="K183" s="2">
        <v>43394.617395833331</v>
      </c>
      <c r="L183" s="3"/>
      <c r="M183" s="3"/>
      <c r="N183" s="3" t="s">
        <v>63</v>
      </c>
      <c r="O183" s="3" t="s">
        <v>64</v>
      </c>
      <c r="P183" s="3" t="s">
        <v>91</v>
      </c>
      <c r="Q183" s="3" t="s">
        <v>36</v>
      </c>
      <c r="R183" s="2">
        <v>43394.62431712963</v>
      </c>
      <c r="S183" s="3"/>
      <c r="T183" s="2">
        <v>43394.63559027778</v>
      </c>
      <c r="U183" s="3"/>
      <c r="V183" s="3"/>
      <c r="W183" s="8">
        <f t="shared" si="34"/>
        <v>43394.606365740743</v>
      </c>
      <c r="X183" s="9">
        <f t="shared" si="35"/>
        <v>0</v>
      </c>
      <c r="Y183" s="9">
        <f t="shared" si="36"/>
        <v>0</v>
      </c>
      <c r="Z183" s="10"/>
      <c r="AA183" s="10">
        <f t="shared" si="37"/>
        <v>0</v>
      </c>
      <c r="AB183" s="10">
        <f t="shared" si="38"/>
        <v>1.7951388887013309E-2</v>
      </c>
      <c r="AC183" s="10"/>
      <c r="AD183" s="10"/>
      <c r="AF183" s="3" t="s">
        <v>106</v>
      </c>
    </row>
    <row r="184" spans="1:32" s="7" customFormat="1" hidden="1" x14ac:dyDescent="0.4">
      <c r="A184" s="16" t="str">
        <f t="shared" si="45"/>
        <v>-</v>
      </c>
      <c r="B184" s="16" t="str">
        <f t="shared" si="46"/>
        <v>☆</v>
      </c>
      <c r="C184" s="7">
        <v>14</v>
      </c>
      <c r="D184" s="2">
        <v>43394.613356481481</v>
      </c>
      <c r="E184" s="3">
        <v>5285</v>
      </c>
      <c r="F184" s="3" t="s">
        <v>18</v>
      </c>
      <c r="G184" s="3">
        <v>1334</v>
      </c>
      <c r="H184" s="3">
        <v>1266</v>
      </c>
      <c r="I184" s="3">
        <v>6</v>
      </c>
      <c r="J184" s="3">
        <v>1</v>
      </c>
      <c r="K184" s="2">
        <v>43394.614039351851</v>
      </c>
      <c r="L184" s="3"/>
      <c r="M184" s="3"/>
      <c r="N184" s="3" t="s">
        <v>65</v>
      </c>
      <c r="O184" s="3" t="s">
        <v>66</v>
      </c>
      <c r="P184" s="3" t="s">
        <v>45</v>
      </c>
      <c r="Q184" s="3" t="s">
        <v>92</v>
      </c>
      <c r="R184" s="2">
        <v>43394.635428240741</v>
      </c>
      <c r="S184" s="3"/>
      <c r="T184" s="2">
        <v>43394.645069444443</v>
      </c>
      <c r="U184" s="3"/>
      <c r="V184" s="3"/>
      <c r="W184" s="8">
        <f t="shared" si="34"/>
        <v>43394.613356481481</v>
      </c>
      <c r="X184" s="9">
        <f t="shared" si="35"/>
        <v>0</v>
      </c>
      <c r="Y184" s="9">
        <f t="shared" si="36"/>
        <v>0</v>
      </c>
      <c r="Z184" s="10"/>
      <c r="AA184" s="10">
        <f t="shared" si="37"/>
        <v>0</v>
      </c>
      <c r="AB184" s="10"/>
      <c r="AC184" s="10"/>
      <c r="AD184" s="10"/>
      <c r="AF184" s="3" t="s">
        <v>100</v>
      </c>
    </row>
    <row r="185" spans="1:32" s="7" customFormat="1" hidden="1" x14ac:dyDescent="0.4">
      <c r="A185" s="16" t="str">
        <f t="shared" si="45"/>
        <v>-</v>
      </c>
      <c r="B185" s="16" t="str">
        <f t="shared" si="46"/>
        <v>☆</v>
      </c>
      <c r="C185" s="7">
        <v>14</v>
      </c>
      <c r="D185" s="2">
        <v>43394.614317129628</v>
      </c>
      <c r="E185" s="3">
        <v>5287</v>
      </c>
      <c r="F185" s="3" t="s">
        <v>18</v>
      </c>
      <c r="G185" s="3">
        <v>1334</v>
      </c>
      <c r="H185" s="3">
        <v>1239</v>
      </c>
      <c r="I185" s="3">
        <v>1</v>
      </c>
      <c r="J185" s="3">
        <v>1</v>
      </c>
      <c r="K185" s="2">
        <v>43394.61445601852</v>
      </c>
      <c r="L185" s="3"/>
      <c r="M185" s="3"/>
      <c r="N185" s="3" t="s">
        <v>65</v>
      </c>
      <c r="O185" s="3" t="s">
        <v>66</v>
      </c>
      <c r="P185" s="3" t="s">
        <v>45</v>
      </c>
      <c r="Q185" s="3" t="s">
        <v>92</v>
      </c>
      <c r="R185" s="2">
        <v>43394.631956018522</v>
      </c>
      <c r="S185" s="3"/>
      <c r="T185" s="2">
        <v>43394.642962962964</v>
      </c>
      <c r="U185" s="3"/>
      <c r="V185" s="3"/>
      <c r="W185" s="8">
        <f t="shared" si="34"/>
        <v>43394.614317129628</v>
      </c>
      <c r="X185" s="9">
        <f t="shared" si="35"/>
        <v>0</v>
      </c>
      <c r="Y185" s="9">
        <f t="shared" si="36"/>
        <v>0</v>
      </c>
      <c r="Z185" s="10"/>
      <c r="AA185" s="10">
        <f t="shared" si="37"/>
        <v>0</v>
      </c>
      <c r="AB185" s="10">
        <f t="shared" si="38"/>
        <v>1.7638888893998228E-2</v>
      </c>
      <c r="AC185" s="10"/>
      <c r="AD185" s="10"/>
      <c r="AF185" s="3" t="s">
        <v>101</v>
      </c>
    </row>
    <row r="186" spans="1:32" s="7" customFormat="1" hidden="1" x14ac:dyDescent="0.4">
      <c r="A186" s="16" t="str">
        <f t="shared" si="45"/>
        <v>-</v>
      </c>
      <c r="B186" s="16" t="str">
        <f t="shared" si="46"/>
        <v>☆</v>
      </c>
      <c r="C186" s="7">
        <v>14</v>
      </c>
      <c r="D186" s="2">
        <v>43394.615659722222</v>
      </c>
      <c r="E186" s="3">
        <v>5290</v>
      </c>
      <c r="F186" s="3" t="s">
        <v>33</v>
      </c>
      <c r="G186" s="3">
        <v>2787</v>
      </c>
      <c r="H186" s="3">
        <v>1250</v>
      </c>
      <c r="I186" s="3">
        <v>1</v>
      </c>
      <c r="J186" s="3">
        <v>1</v>
      </c>
      <c r="K186" s="2">
        <v>43394.616631944446</v>
      </c>
      <c r="L186" s="3"/>
      <c r="M186" s="3"/>
      <c r="N186" s="3" t="s">
        <v>63</v>
      </c>
      <c r="O186" s="3" t="s">
        <v>64</v>
      </c>
      <c r="P186" s="3" t="s">
        <v>76</v>
      </c>
      <c r="Q186" s="3" t="s">
        <v>77</v>
      </c>
      <c r="R186" s="2">
        <v>43394.630706018521</v>
      </c>
      <c r="S186" s="3"/>
      <c r="T186" s="2">
        <v>43394.637199074074</v>
      </c>
      <c r="U186" s="3"/>
      <c r="V186" s="3"/>
      <c r="W186" s="8">
        <f t="shared" si="34"/>
        <v>43394.615659722222</v>
      </c>
      <c r="X186" s="9">
        <f t="shared" si="35"/>
        <v>0</v>
      </c>
      <c r="Y186" s="9">
        <f t="shared" si="36"/>
        <v>0</v>
      </c>
      <c r="Z186" s="10"/>
      <c r="AA186" s="10">
        <f t="shared" si="37"/>
        <v>0</v>
      </c>
      <c r="AB186" s="10">
        <f t="shared" si="38"/>
        <v>1.5046296299260575E-2</v>
      </c>
      <c r="AC186" s="10"/>
      <c r="AD186" s="10"/>
    </row>
    <row r="187" spans="1:32" s="7" customFormat="1" hidden="1" x14ac:dyDescent="0.4">
      <c r="A187" s="16" t="str">
        <f t="shared" si="45"/>
        <v>-</v>
      </c>
      <c r="B187" s="16" t="str">
        <f t="shared" si="46"/>
        <v>☆</v>
      </c>
      <c r="C187" s="7">
        <v>14</v>
      </c>
      <c r="D187" s="2">
        <v>43394.615810185183</v>
      </c>
      <c r="E187" s="3">
        <v>5291</v>
      </c>
      <c r="F187" s="3" t="s">
        <v>33</v>
      </c>
      <c r="G187" s="3">
        <v>3625</v>
      </c>
      <c r="H187" s="3">
        <v>1076</v>
      </c>
      <c r="I187" s="3">
        <v>8</v>
      </c>
      <c r="J187" s="3">
        <v>1</v>
      </c>
      <c r="K187" s="2">
        <v>43394.616527777776</v>
      </c>
      <c r="L187" s="3"/>
      <c r="M187" s="3"/>
      <c r="N187" s="3" t="s">
        <v>63</v>
      </c>
      <c r="O187" s="3" t="s">
        <v>64</v>
      </c>
      <c r="P187" s="3" t="s">
        <v>78</v>
      </c>
      <c r="Q187" s="3" t="s">
        <v>79</v>
      </c>
      <c r="R187" s="2">
        <v>43394.635393518518</v>
      </c>
      <c r="S187" s="3"/>
      <c r="T187" s="2">
        <v>43394.646886574075</v>
      </c>
      <c r="U187" s="3"/>
      <c r="V187" s="3"/>
      <c r="W187" s="8">
        <f t="shared" si="34"/>
        <v>43394.615810185183</v>
      </c>
      <c r="X187" s="9">
        <f t="shared" si="35"/>
        <v>0</v>
      </c>
      <c r="Y187" s="9">
        <f t="shared" si="36"/>
        <v>0</v>
      </c>
      <c r="Z187" s="10"/>
      <c r="AA187" s="10">
        <f t="shared" si="37"/>
        <v>0</v>
      </c>
      <c r="AB187" s="10">
        <f t="shared" si="38"/>
        <v>1.9583333334594499E-2</v>
      </c>
      <c r="AC187" s="10"/>
      <c r="AD187" s="10"/>
      <c r="AF187" s="3" t="s">
        <v>111</v>
      </c>
    </row>
    <row r="188" spans="1:32" s="7" customFormat="1" hidden="1" x14ac:dyDescent="0.4">
      <c r="A188" s="16" t="str">
        <f t="shared" si="45"/>
        <v>-</v>
      </c>
      <c r="B188" s="16" t="str">
        <f t="shared" si="46"/>
        <v>☆</v>
      </c>
      <c r="C188" s="7">
        <v>14</v>
      </c>
      <c r="D188" s="2">
        <v>43394.617025462961</v>
      </c>
      <c r="E188" s="3">
        <v>5294</v>
      </c>
      <c r="F188" s="3" t="s">
        <v>18</v>
      </c>
      <c r="G188" s="3">
        <v>3625</v>
      </c>
      <c r="H188" s="3">
        <v>698</v>
      </c>
      <c r="I188" s="3">
        <v>3</v>
      </c>
      <c r="J188" s="3">
        <v>1</v>
      </c>
      <c r="K188" s="2">
        <v>43394.617754629631</v>
      </c>
      <c r="L188" s="3"/>
      <c r="M188" s="3"/>
      <c r="N188" s="3" t="s">
        <v>65</v>
      </c>
      <c r="O188" s="3" t="s">
        <v>66</v>
      </c>
      <c r="P188" s="3" t="s">
        <v>78</v>
      </c>
      <c r="Q188" s="3" t="s">
        <v>79</v>
      </c>
      <c r="R188" s="2">
        <v>43394.638877314814</v>
      </c>
      <c r="S188" s="3"/>
      <c r="T188" s="2">
        <v>43394.649629629632</v>
      </c>
      <c r="U188" s="3"/>
      <c r="V188" s="3"/>
      <c r="W188" s="8">
        <f t="shared" si="34"/>
        <v>43394.617025462961</v>
      </c>
      <c r="X188" s="9">
        <f t="shared" si="35"/>
        <v>0</v>
      </c>
      <c r="Y188" s="9">
        <f t="shared" si="36"/>
        <v>0</v>
      </c>
      <c r="Z188" s="10"/>
      <c r="AA188" s="10">
        <f t="shared" si="37"/>
        <v>0</v>
      </c>
      <c r="AB188" s="10"/>
      <c r="AC188" s="10"/>
      <c r="AD188" s="10"/>
      <c r="AF188" s="3" t="s">
        <v>112</v>
      </c>
    </row>
    <row r="189" spans="1:32" s="7" customFormat="1" hidden="1" x14ac:dyDescent="0.4">
      <c r="A189" s="16" t="str">
        <f t="shared" si="45"/>
        <v>-</v>
      </c>
      <c r="B189" s="16" t="str">
        <f t="shared" si="46"/>
        <v>☆</v>
      </c>
      <c r="C189" s="7">
        <v>14</v>
      </c>
      <c r="D189" s="2">
        <v>43394.617488425924</v>
      </c>
      <c r="E189" s="3">
        <v>5296</v>
      </c>
      <c r="F189" s="3" t="s">
        <v>33</v>
      </c>
      <c r="G189" s="3">
        <v>2787</v>
      </c>
      <c r="H189" s="3">
        <v>348</v>
      </c>
      <c r="I189" s="3">
        <v>9</v>
      </c>
      <c r="J189" s="3">
        <v>1</v>
      </c>
      <c r="K189" s="2">
        <v>43394.617592592593</v>
      </c>
      <c r="L189" s="3"/>
      <c r="M189" s="3"/>
      <c r="N189" s="3" t="s">
        <v>63</v>
      </c>
      <c r="O189" s="3" t="s">
        <v>64</v>
      </c>
      <c r="P189" s="3" t="s">
        <v>76</v>
      </c>
      <c r="Q189" s="3" t="s">
        <v>77</v>
      </c>
      <c r="R189" s="2">
        <v>43394.642476851855</v>
      </c>
      <c r="S189" s="3"/>
      <c r="T189" s="2">
        <v>43394.648969907408</v>
      </c>
      <c r="U189" s="3"/>
      <c r="V189" s="3"/>
      <c r="W189" s="8">
        <f t="shared" si="34"/>
        <v>43394.617488425924</v>
      </c>
      <c r="X189" s="9">
        <f t="shared" si="35"/>
        <v>0</v>
      </c>
      <c r="Y189" s="9">
        <f t="shared" si="36"/>
        <v>0</v>
      </c>
      <c r="Z189" s="10"/>
      <c r="AA189" s="10">
        <f t="shared" si="37"/>
        <v>0</v>
      </c>
      <c r="AB189" s="10"/>
      <c r="AC189" s="10"/>
      <c r="AD189" s="10"/>
      <c r="AF189" s="3" t="s">
        <v>102</v>
      </c>
    </row>
    <row r="190" spans="1:32" s="7" customFormat="1" hidden="1" x14ac:dyDescent="0.4">
      <c r="A190" s="16" t="str">
        <f t="shared" si="45"/>
        <v>-</v>
      </c>
      <c r="B190" s="16" t="str">
        <f t="shared" si="46"/>
        <v>☆</v>
      </c>
      <c r="C190" s="7">
        <v>14</v>
      </c>
      <c r="D190" s="2">
        <v>43394.617534722223</v>
      </c>
      <c r="E190" s="3">
        <v>5297</v>
      </c>
      <c r="F190" s="3" t="s">
        <v>18</v>
      </c>
      <c r="G190" s="3">
        <v>1751</v>
      </c>
      <c r="H190" s="3">
        <v>330</v>
      </c>
      <c r="I190" s="3">
        <v>7</v>
      </c>
      <c r="J190" s="3">
        <v>1</v>
      </c>
      <c r="K190" s="2">
        <v>43394.617812500001</v>
      </c>
      <c r="L190" s="3"/>
      <c r="M190" s="3"/>
      <c r="N190" s="3" t="s">
        <v>63</v>
      </c>
      <c r="O190" s="3" t="s">
        <v>64</v>
      </c>
      <c r="P190" s="3" t="s">
        <v>91</v>
      </c>
      <c r="Q190" s="3" t="s">
        <v>36</v>
      </c>
      <c r="R190" s="2">
        <v>43394.643622685187</v>
      </c>
      <c r="S190" s="3"/>
      <c r="T190" s="2">
        <v>43394.652581018519</v>
      </c>
      <c r="U190" s="3"/>
      <c r="V190" s="3"/>
      <c r="W190" s="8">
        <f t="shared" si="34"/>
        <v>43394.617534722223</v>
      </c>
      <c r="X190" s="9">
        <f t="shared" si="35"/>
        <v>0</v>
      </c>
      <c r="Y190" s="9">
        <f t="shared" si="36"/>
        <v>0</v>
      </c>
      <c r="Z190" s="10"/>
      <c r="AA190" s="10">
        <f t="shared" si="37"/>
        <v>0</v>
      </c>
      <c r="AB190" s="10"/>
      <c r="AC190" s="10"/>
      <c r="AD190" s="10"/>
      <c r="AF190" s="3" t="s">
        <v>107</v>
      </c>
    </row>
    <row r="191" spans="1:32" s="7" customFormat="1" hidden="1" x14ac:dyDescent="0.4">
      <c r="A191" s="16" t="str">
        <f t="shared" si="45"/>
        <v>-</v>
      </c>
      <c r="B191" s="16" t="str">
        <f t="shared" si="46"/>
        <v>☆</v>
      </c>
      <c r="C191" s="7">
        <v>14</v>
      </c>
      <c r="D191" s="2">
        <v>43394.617905092593</v>
      </c>
      <c r="E191" s="3">
        <v>5298</v>
      </c>
      <c r="F191" s="3" t="s">
        <v>33</v>
      </c>
      <c r="G191" s="3">
        <v>2787</v>
      </c>
      <c r="H191" s="3">
        <v>365</v>
      </c>
      <c r="I191" s="3">
        <v>3</v>
      </c>
      <c r="J191" s="3">
        <v>1</v>
      </c>
      <c r="K191" s="2">
        <v>43394.618020833332</v>
      </c>
      <c r="L191" s="3"/>
      <c r="M191" s="3"/>
      <c r="N191" s="3" t="s">
        <v>63</v>
      </c>
      <c r="O191" s="3" t="s">
        <v>64</v>
      </c>
      <c r="P191" s="3" t="s">
        <v>76</v>
      </c>
      <c r="Q191" s="3" t="s">
        <v>77</v>
      </c>
      <c r="R191" s="2">
        <v>43394.639594907407</v>
      </c>
      <c r="S191" s="3"/>
      <c r="T191" s="2">
        <v>43394.646087962959</v>
      </c>
      <c r="U191" s="3"/>
      <c r="V191" s="3"/>
      <c r="W191" s="8">
        <f t="shared" si="34"/>
        <v>43394.617905092593</v>
      </c>
      <c r="X191" s="9">
        <f t="shared" si="35"/>
        <v>0</v>
      </c>
      <c r="Y191" s="9">
        <f t="shared" si="36"/>
        <v>0</v>
      </c>
      <c r="Z191" s="10"/>
      <c r="AA191" s="10">
        <f t="shared" si="37"/>
        <v>0</v>
      </c>
      <c r="AB191" s="10">
        <f t="shared" si="38"/>
        <v>2.1689814813726116E-2</v>
      </c>
      <c r="AC191" s="10"/>
      <c r="AD191" s="10"/>
      <c r="AF191" s="3" t="s">
        <v>103</v>
      </c>
    </row>
    <row r="192" spans="1:32" s="7" customFormat="1" hidden="1" x14ac:dyDescent="0.4">
      <c r="A192" s="16" t="str">
        <f t="shared" si="45"/>
        <v>-</v>
      </c>
      <c r="B192" s="16" t="str">
        <f t="shared" si="46"/>
        <v>☆</v>
      </c>
      <c r="C192" s="7">
        <v>14</v>
      </c>
      <c r="D192" s="2">
        <v>43394.618032407408</v>
      </c>
      <c r="E192" s="3">
        <v>5299</v>
      </c>
      <c r="F192" s="3" t="s">
        <v>18</v>
      </c>
      <c r="G192" s="3">
        <v>3625</v>
      </c>
      <c r="H192" s="3">
        <v>679</v>
      </c>
      <c r="I192" s="3">
        <v>3</v>
      </c>
      <c r="J192" s="3">
        <v>1</v>
      </c>
      <c r="K192" s="2">
        <v>43394.618194444447</v>
      </c>
      <c r="L192" s="3"/>
      <c r="M192" s="3"/>
      <c r="N192" s="3" t="s">
        <v>63</v>
      </c>
      <c r="O192" s="3" t="s">
        <v>64</v>
      </c>
      <c r="P192" s="3" t="s">
        <v>78</v>
      </c>
      <c r="Q192" s="3" t="s">
        <v>79</v>
      </c>
      <c r="R192" s="2">
        <v>43394.639594907407</v>
      </c>
      <c r="S192" s="3"/>
      <c r="T192" s="2">
        <v>43394.651087962964</v>
      </c>
      <c r="U192" s="3"/>
      <c r="V192" s="3"/>
      <c r="W192" s="8">
        <f t="shared" si="34"/>
        <v>43394.618032407408</v>
      </c>
      <c r="X192" s="9">
        <f t="shared" si="35"/>
        <v>0</v>
      </c>
      <c r="Y192" s="9">
        <f t="shared" si="36"/>
        <v>0</v>
      </c>
      <c r="Z192" s="10"/>
      <c r="AA192" s="10">
        <f t="shared" si="37"/>
        <v>0</v>
      </c>
      <c r="AB192" s="10"/>
      <c r="AC192" s="10"/>
      <c r="AD192" s="10"/>
      <c r="AF192" s="3" t="s">
        <v>110</v>
      </c>
    </row>
    <row r="193" spans="1:32" s="7" customFormat="1" hidden="1" x14ac:dyDescent="0.4">
      <c r="A193" s="16" t="str">
        <f t="shared" si="45"/>
        <v>-</v>
      </c>
      <c r="B193" s="16" t="str">
        <f t="shared" si="46"/>
        <v>☆</v>
      </c>
      <c r="C193" s="7">
        <v>14</v>
      </c>
      <c r="D193" s="2">
        <v>43394.618263888886</v>
      </c>
      <c r="E193" s="3">
        <v>5300</v>
      </c>
      <c r="F193" s="3" t="s">
        <v>18</v>
      </c>
      <c r="G193" s="3">
        <v>1751</v>
      </c>
      <c r="H193" s="3">
        <v>659</v>
      </c>
      <c r="I193" s="3">
        <v>3</v>
      </c>
      <c r="J193" s="3">
        <v>1</v>
      </c>
      <c r="K193" s="2">
        <v>43394.622986111113</v>
      </c>
      <c r="L193" s="3"/>
      <c r="M193" s="3"/>
      <c r="N193" s="3" t="s">
        <v>63</v>
      </c>
      <c r="O193" s="3" t="s">
        <v>64</v>
      </c>
      <c r="P193" s="3" t="s">
        <v>91</v>
      </c>
      <c r="Q193" s="3" t="s">
        <v>36</v>
      </c>
      <c r="R193" s="2">
        <v>43394.639594907407</v>
      </c>
      <c r="S193" s="3"/>
      <c r="T193" s="2">
        <v>43394.648553240739</v>
      </c>
      <c r="U193" s="3"/>
      <c r="V193" s="3"/>
      <c r="W193" s="8">
        <f t="shared" si="34"/>
        <v>43394.618263888886</v>
      </c>
      <c r="X193" s="9">
        <f t="shared" si="35"/>
        <v>0</v>
      </c>
      <c r="Y193" s="9">
        <f t="shared" si="36"/>
        <v>0</v>
      </c>
      <c r="Z193" s="10"/>
      <c r="AA193" s="10">
        <f t="shared" si="37"/>
        <v>0</v>
      </c>
      <c r="AB193" s="10"/>
      <c r="AC193" s="10"/>
      <c r="AD193" s="10"/>
      <c r="AF193" s="3" t="s">
        <v>108</v>
      </c>
    </row>
    <row r="194" spans="1:32" s="7" customFormat="1" hidden="1" x14ac:dyDescent="0.4">
      <c r="A194" s="16" t="str">
        <f t="shared" si="45"/>
        <v>-</v>
      </c>
      <c r="B194" s="16" t="str">
        <f t="shared" si="46"/>
        <v>☆</v>
      </c>
      <c r="C194" s="7">
        <v>14</v>
      </c>
      <c r="D194" s="2">
        <v>43394.619189814817</v>
      </c>
      <c r="E194" s="3">
        <v>5301</v>
      </c>
      <c r="F194" s="3" t="s">
        <v>18</v>
      </c>
      <c r="G194" s="3">
        <v>3292</v>
      </c>
      <c r="H194" s="3">
        <v>782</v>
      </c>
      <c r="I194" s="3">
        <v>8</v>
      </c>
      <c r="J194" s="3">
        <v>3</v>
      </c>
      <c r="K194" s="2">
        <v>43394.62939814815</v>
      </c>
      <c r="L194" s="3"/>
      <c r="M194" s="3"/>
      <c r="N194" s="3" t="s">
        <v>55</v>
      </c>
      <c r="O194" s="3" t="s">
        <v>56</v>
      </c>
      <c r="P194" s="3" t="s">
        <v>31</v>
      </c>
      <c r="Q194" s="3" t="s">
        <v>32</v>
      </c>
      <c r="R194" s="2">
        <v>43394.624282407407</v>
      </c>
      <c r="S194" s="3"/>
      <c r="T194" s="2">
        <v>43394.64099537037</v>
      </c>
      <c r="U194" s="3"/>
      <c r="V194" s="3"/>
      <c r="W194" s="8">
        <f t="shared" ref="W194:W200" si="47">IF(V194&gt;0,V194,D194)</f>
        <v>43394.619189814817</v>
      </c>
      <c r="X194" s="9">
        <f t="shared" ref="X194:X200" si="48">M194-L194</f>
        <v>0</v>
      </c>
      <c r="Y194" s="9">
        <f t="shared" ref="Y194:Y200" si="49">X194*J194</f>
        <v>0</v>
      </c>
      <c r="Z194" s="10"/>
      <c r="AA194" s="10">
        <f t="shared" ref="AA194:AA200" si="50">IF(IF(A194="☆",K194-R194,L194-R194)&lt;0,0,IF(A194="☆",K194-R194,L194-R194))</f>
        <v>0</v>
      </c>
      <c r="AB194" s="10">
        <f>IF(IF(B194="☆",(IF(K194&gt;R194,K194-W194,R194-W194)),L194-W194)&lt;0,0,IF(B194="☆",(IF(K194&gt;R194,K194-W194,R194-W194)),L194-W194))</f>
        <v>1.0208333333139308E-2</v>
      </c>
      <c r="AC194" s="10"/>
      <c r="AD194" s="10"/>
    </row>
    <row r="195" spans="1:32" s="7" customFormat="1" hidden="1" x14ac:dyDescent="0.4">
      <c r="A195" s="16" t="str">
        <f t="shared" si="45"/>
        <v>-</v>
      </c>
      <c r="B195" s="16" t="str">
        <f t="shared" si="46"/>
        <v>☆</v>
      </c>
      <c r="C195" s="7">
        <v>14</v>
      </c>
      <c r="D195" s="2">
        <v>43394.620405092595</v>
      </c>
      <c r="E195" s="3">
        <v>5302</v>
      </c>
      <c r="F195" s="3" t="s">
        <v>33</v>
      </c>
      <c r="G195" s="3">
        <v>1582</v>
      </c>
      <c r="H195" s="3">
        <v>1130</v>
      </c>
      <c r="I195" s="3">
        <v>10</v>
      </c>
      <c r="J195" s="3">
        <v>2</v>
      </c>
      <c r="K195" s="2">
        <v>43394.620578703703</v>
      </c>
      <c r="L195" s="3"/>
      <c r="M195" s="3"/>
      <c r="N195" s="3" t="s">
        <v>53</v>
      </c>
      <c r="O195" s="3" t="s">
        <v>54</v>
      </c>
      <c r="P195" s="3" t="s">
        <v>63</v>
      </c>
      <c r="Q195" s="3" t="s">
        <v>64</v>
      </c>
      <c r="R195" s="2">
        <v>43394.639039351852</v>
      </c>
      <c r="S195" s="3"/>
      <c r="T195" s="2">
        <v>43394.650254629632</v>
      </c>
      <c r="U195" s="3"/>
      <c r="V195" s="3"/>
      <c r="W195" s="8">
        <f t="shared" si="47"/>
        <v>43394.620405092595</v>
      </c>
      <c r="X195" s="9">
        <f t="shared" si="48"/>
        <v>0</v>
      </c>
      <c r="Y195" s="9">
        <f t="shared" si="49"/>
        <v>0</v>
      </c>
      <c r="Z195" s="10"/>
      <c r="AA195" s="10">
        <f t="shared" si="50"/>
        <v>0</v>
      </c>
      <c r="AB195" s="10">
        <f>IF(IF(B195="☆",(IF(K195&gt;R195,K195-W195,R195-W195)),L195-W195)&lt;0,0,IF(B195="☆",(IF(K195&gt;R195,K195-W195,R195-W195)),L195-W195))</f>
        <v>1.8634259256941732E-2</v>
      </c>
      <c r="AC195" s="10"/>
      <c r="AD195" s="10"/>
    </row>
    <row r="196" spans="1:32" s="7" customFormat="1" hidden="1" x14ac:dyDescent="0.4">
      <c r="A196" s="16" t="str">
        <f t="shared" si="45"/>
        <v>-</v>
      </c>
      <c r="B196" s="16" t="str">
        <f t="shared" si="46"/>
        <v>☆</v>
      </c>
      <c r="C196" s="7">
        <v>14</v>
      </c>
      <c r="D196" s="2">
        <v>43394.623124999998</v>
      </c>
      <c r="E196" s="3">
        <v>5308</v>
      </c>
      <c r="F196" s="3" t="s">
        <v>18</v>
      </c>
      <c r="G196" s="3">
        <v>1751</v>
      </c>
      <c r="H196" s="3">
        <v>439</v>
      </c>
      <c r="I196" s="3">
        <v>4</v>
      </c>
      <c r="J196" s="3">
        <v>1</v>
      </c>
      <c r="K196" s="2">
        <v>43394.623402777775</v>
      </c>
      <c r="L196" s="3"/>
      <c r="M196" s="3"/>
      <c r="N196" s="3" t="s">
        <v>63</v>
      </c>
      <c r="O196" s="3" t="s">
        <v>64</v>
      </c>
      <c r="P196" s="3" t="s">
        <v>91</v>
      </c>
      <c r="Q196" s="3" t="s">
        <v>36</v>
      </c>
      <c r="R196" s="2">
        <v>43394.650011574071</v>
      </c>
      <c r="S196" s="3"/>
      <c r="T196" s="2">
        <v>43394.65896990741</v>
      </c>
      <c r="U196" s="3"/>
      <c r="V196" s="3"/>
      <c r="W196" s="8">
        <f t="shared" si="47"/>
        <v>43394.623124999998</v>
      </c>
      <c r="X196" s="9">
        <f t="shared" si="48"/>
        <v>0</v>
      </c>
      <c r="Y196" s="9">
        <f t="shared" si="49"/>
        <v>0</v>
      </c>
      <c r="Z196" s="10"/>
      <c r="AA196" s="10">
        <f t="shared" si="50"/>
        <v>0</v>
      </c>
      <c r="AB196" s="10"/>
      <c r="AC196" s="10"/>
      <c r="AD196" s="10"/>
      <c r="AF196" s="3" t="s">
        <v>109</v>
      </c>
    </row>
    <row r="197" spans="1:32" s="7" customFormat="1" hidden="1" x14ac:dyDescent="0.4">
      <c r="A197" s="16" t="str">
        <f t="shared" si="45"/>
        <v>-</v>
      </c>
      <c r="B197" s="16" t="str">
        <f t="shared" si="46"/>
        <v>☆</v>
      </c>
      <c r="C197" s="7">
        <v>14</v>
      </c>
      <c r="D197" s="2">
        <v>43394.623530092591</v>
      </c>
      <c r="E197" s="3">
        <v>5309</v>
      </c>
      <c r="F197" s="3" t="s">
        <v>18</v>
      </c>
      <c r="G197" s="3">
        <v>1751</v>
      </c>
      <c r="H197" s="3">
        <v>616</v>
      </c>
      <c r="I197" s="3">
        <v>4</v>
      </c>
      <c r="J197" s="3">
        <v>1</v>
      </c>
      <c r="K197" s="2">
        <v>43394.627812500003</v>
      </c>
      <c r="L197" s="3"/>
      <c r="M197" s="3"/>
      <c r="N197" s="3" t="s">
        <v>63</v>
      </c>
      <c r="O197" s="3" t="s">
        <v>64</v>
      </c>
      <c r="P197" s="3" t="s">
        <v>91</v>
      </c>
      <c r="Q197" s="3" t="s">
        <v>36</v>
      </c>
      <c r="R197" s="2">
        <v>43394.650011574071</v>
      </c>
      <c r="S197" s="3"/>
      <c r="T197" s="2">
        <v>43394.65896990741</v>
      </c>
      <c r="U197" s="3"/>
      <c r="V197" s="3"/>
      <c r="W197" s="8">
        <f t="shared" si="47"/>
        <v>43394.623530092591</v>
      </c>
      <c r="X197" s="9">
        <f t="shared" si="48"/>
        <v>0</v>
      </c>
      <c r="Y197" s="9">
        <f t="shared" si="49"/>
        <v>0</v>
      </c>
      <c r="Z197" s="10"/>
      <c r="AA197" s="10">
        <f t="shared" si="50"/>
        <v>0</v>
      </c>
      <c r="AB197" s="10"/>
      <c r="AC197" s="10"/>
      <c r="AD197" s="10"/>
      <c r="AF197" s="3" t="s">
        <v>104</v>
      </c>
    </row>
    <row r="198" spans="1:32" s="7" customFormat="1" hidden="1" x14ac:dyDescent="0.4">
      <c r="A198" s="16" t="str">
        <f t="shared" si="45"/>
        <v>-</v>
      </c>
      <c r="B198" s="16" t="str">
        <f t="shared" si="46"/>
        <v>☆</v>
      </c>
      <c r="C198" s="7">
        <v>14</v>
      </c>
      <c r="D198" s="2">
        <v>43394.623935185184</v>
      </c>
      <c r="E198" s="3">
        <v>5310</v>
      </c>
      <c r="F198" s="3" t="s">
        <v>33</v>
      </c>
      <c r="G198" s="3">
        <v>3604</v>
      </c>
      <c r="H198" s="3">
        <v>950</v>
      </c>
      <c r="I198" s="3">
        <v>7</v>
      </c>
      <c r="J198" s="3">
        <v>2</v>
      </c>
      <c r="K198" s="2">
        <v>43394.624409722222</v>
      </c>
      <c r="L198" s="3"/>
      <c r="M198" s="3"/>
      <c r="N198" s="3" t="s">
        <v>31</v>
      </c>
      <c r="O198" s="3" t="s">
        <v>32</v>
      </c>
      <c r="P198" s="3" t="s">
        <v>37</v>
      </c>
      <c r="Q198" s="3" t="s">
        <v>38</v>
      </c>
      <c r="R198" s="2">
        <v>43394.64640046296</v>
      </c>
      <c r="S198" s="3"/>
      <c r="T198" s="2">
        <v>43394.654583333337</v>
      </c>
      <c r="U198" s="3"/>
      <c r="V198" s="3"/>
      <c r="W198" s="8">
        <f t="shared" si="47"/>
        <v>43394.623935185184</v>
      </c>
      <c r="X198" s="9">
        <f t="shared" si="48"/>
        <v>0</v>
      </c>
      <c r="Y198" s="9">
        <f t="shared" si="49"/>
        <v>0</v>
      </c>
      <c r="Z198" s="10"/>
      <c r="AA198" s="10">
        <f t="shared" si="50"/>
        <v>0</v>
      </c>
      <c r="AB198" s="10">
        <f>IF(IF(B198="☆",(IF(K198&gt;R198,K198-W198,R198-W198)),L198-W198)&lt;0,0,IF(B198="☆",(IF(K198&gt;R198,K198-W198,R198-W198)),L198-W198))</f>
        <v>2.2465277776063886E-2</v>
      </c>
      <c r="AC198" s="10"/>
      <c r="AD198" s="10"/>
    </row>
    <row r="199" spans="1:32" s="7" customFormat="1" hidden="1" x14ac:dyDescent="0.4">
      <c r="A199" s="16" t="str">
        <f t="shared" si="45"/>
        <v>-</v>
      </c>
      <c r="B199" s="16" t="str">
        <f t="shared" si="46"/>
        <v>☆</v>
      </c>
      <c r="C199" s="7">
        <v>14</v>
      </c>
      <c r="D199" s="2">
        <v>43394.624571759261</v>
      </c>
      <c r="E199" s="3">
        <v>5311</v>
      </c>
      <c r="F199" s="3" t="s">
        <v>18</v>
      </c>
      <c r="G199" s="3">
        <v>3579</v>
      </c>
      <c r="H199" s="3">
        <v>1140</v>
      </c>
      <c r="I199" s="3">
        <v>10</v>
      </c>
      <c r="J199" s="3">
        <v>2</v>
      </c>
      <c r="K199" s="2">
        <v>43394.624780092592</v>
      </c>
      <c r="L199" s="3"/>
      <c r="M199" s="3"/>
      <c r="N199" s="3" t="s">
        <v>78</v>
      </c>
      <c r="O199" s="3" t="s">
        <v>79</v>
      </c>
      <c r="P199" s="3" t="s">
        <v>21</v>
      </c>
      <c r="Q199" s="3" t="s">
        <v>22</v>
      </c>
      <c r="R199" s="2">
        <v>43394.631516203706</v>
      </c>
      <c r="S199" s="3"/>
      <c r="T199" s="2">
        <v>43394.644328703704</v>
      </c>
      <c r="U199" s="3"/>
      <c r="V199" s="3"/>
      <c r="W199" s="8">
        <f t="shared" si="47"/>
        <v>43394.624571759261</v>
      </c>
      <c r="X199" s="9">
        <f t="shared" si="48"/>
        <v>0</v>
      </c>
      <c r="Y199" s="9">
        <f t="shared" si="49"/>
        <v>0</v>
      </c>
      <c r="Z199" s="10"/>
      <c r="AA199" s="10">
        <f t="shared" si="50"/>
        <v>0</v>
      </c>
      <c r="AB199" s="10">
        <f>IF(IF(B199="☆",(IF(K199&gt;R199,K199-W199,R199-W199)),L199-W199)&lt;0,0,IF(B199="☆",(IF(K199&gt;R199,K199-W199,R199-W199)),L199-W199))</f>
        <v>6.9444444452528842E-3</v>
      </c>
      <c r="AC199" s="10"/>
      <c r="AD199" s="10"/>
    </row>
    <row r="200" spans="1:32" s="12" customFormat="1" hidden="1" x14ac:dyDescent="0.4">
      <c r="A200" s="17" t="str">
        <f t="shared" si="45"/>
        <v>-</v>
      </c>
      <c r="B200" s="17" t="str">
        <f t="shared" si="46"/>
        <v>☆</v>
      </c>
      <c r="C200" s="12">
        <v>14</v>
      </c>
      <c r="D200" s="4">
        <v>43394.624652777777</v>
      </c>
      <c r="E200" s="5">
        <v>5312</v>
      </c>
      <c r="F200" s="5" t="s">
        <v>33</v>
      </c>
      <c r="G200" s="5">
        <v>3611</v>
      </c>
      <c r="H200" s="5">
        <v>649</v>
      </c>
      <c r="I200" s="5">
        <v>7</v>
      </c>
      <c r="J200" s="5">
        <v>2</v>
      </c>
      <c r="K200" s="4">
        <v>43394.625</v>
      </c>
      <c r="L200" s="5"/>
      <c r="M200" s="5"/>
      <c r="N200" s="5" t="s">
        <v>31</v>
      </c>
      <c r="O200" s="5" t="s">
        <v>32</v>
      </c>
      <c r="P200" s="5" t="s">
        <v>34</v>
      </c>
      <c r="Q200" s="5" t="s">
        <v>35</v>
      </c>
      <c r="R200" s="4">
        <v>43394.64640046296</v>
      </c>
      <c r="S200" s="5"/>
      <c r="T200" s="4">
        <v>43394.653738425928</v>
      </c>
      <c r="U200" s="5"/>
      <c r="V200" s="5"/>
      <c r="W200" s="13">
        <f t="shared" si="47"/>
        <v>43394.624652777777</v>
      </c>
      <c r="X200" s="18">
        <f t="shared" si="48"/>
        <v>0</v>
      </c>
      <c r="Y200" s="18">
        <f t="shared" si="49"/>
        <v>0</v>
      </c>
      <c r="Z200" s="19"/>
      <c r="AA200" s="19">
        <f t="shared" si="50"/>
        <v>0</v>
      </c>
      <c r="AB200" s="19">
        <f>IF(IF(B200="☆",(IF(K200&gt;R200,K200-W200,R200-W200)),L200-W200)&lt;0,0,IF(B200="☆",(IF(K200&gt;R200,K200-W200,R200-W200)),L200-W200))</f>
        <v>2.1747685183072463E-2</v>
      </c>
      <c r="AC200" s="19"/>
      <c r="AD200" s="19"/>
    </row>
    <row r="201" spans="1:32" s="23" customFormat="1" x14ac:dyDescent="0.4">
      <c r="A201" s="20" t="str">
        <f t="shared" ref="A201:A213" si="51">IF(V201&gt;0, "★", "-")</f>
        <v>-</v>
      </c>
      <c r="B201" s="20" t="str">
        <f t="shared" ref="B201:B213" si="52">IF(K201&gt;0, "☆", "-")</f>
        <v>-</v>
      </c>
      <c r="C201" s="23">
        <v>15</v>
      </c>
      <c r="D201" s="22"/>
      <c r="E201" s="21"/>
      <c r="F201" s="21"/>
      <c r="G201" s="21"/>
      <c r="H201" s="21"/>
      <c r="I201" s="21"/>
      <c r="J201" s="21"/>
      <c r="K201" s="21"/>
      <c r="L201" s="22"/>
      <c r="M201" s="22"/>
      <c r="N201" s="21"/>
      <c r="O201" s="21"/>
      <c r="P201" s="21"/>
      <c r="Q201" s="21"/>
      <c r="R201" s="22"/>
      <c r="S201" s="22"/>
      <c r="T201" s="22"/>
      <c r="U201" s="22"/>
      <c r="V201" s="21"/>
      <c r="W201" s="24"/>
      <c r="X201" s="25"/>
      <c r="Y201" s="25"/>
      <c r="Z201" s="26"/>
      <c r="AA201" s="26"/>
      <c r="AB201" s="26"/>
      <c r="AC201" s="26"/>
      <c r="AD201" s="26"/>
    </row>
    <row r="202" spans="1:32" s="7" customFormat="1" hidden="1" x14ac:dyDescent="0.4">
      <c r="A202" s="16" t="str">
        <f t="shared" si="51"/>
        <v>-</v>
      </c>
      <c r="B202" s="16" t="str">
        <f t="shared" si="52"/>
        <v>-</v>
      </c>
      <c r="C202" s="7">
        <v>15</v>
      </c>
      <c r="D202" s="2">
        <v>43394.629421296297</v>
      </c>
      <c r="E202" s="3">
        <v>5316</v>
      </c>
      <c r="F202" s="3" t="s">
        <v>94</v>
      </c>
      <c r="G202" s="3">
        <v>0</v>
      </c>
      <c r="H202" s="3">
        <v>751</v>
      </c>
      <c r="I202" s="3">
        <v>2</v>
      </c>
      <c r="J202" s="3">
        <v>2</v>
      </c>
      <c r="K202" s="3"/>
      <c r="L202" s="2">
        <v>43394.638923611114</v>
      </c>
      <c r="M202" s="2">
        <v>43394.650740740741</v>
      </c>
      <c r="N202" s="3" t="s">
        <v>50</v>
      </c>
      <c r="O202" s="3" t="s">
        <v>51</v>
      </c>
      <c r="P202" s="3" t="s">
        <v>25</v>
      </c>
      <c r="Q202" s="3" t="s">
        <v>26</v>
      </c>
      <c r="R202" s="2">
        <v>43394.635231481479</v>
      </c>
      <c r="S202" s="2">
        <v>43394.637812499997</v>
      </c>
      <c r="T202" s="2">
        <v>43394.648287037038</v>
      </c>
      <c r="U202" s="2">
        <v>43394.650868055556</v>
      </c>
      <c r="V202" s="3"/>
      <c r="W202" s="8">
        <f>IF(V202&gt;0,V202,D202)</f>
        <v>43394.629421296297</v>
      </c>
      <c r="X202" s="9">
        <f>M202-L202</f>
        <v>1.1817129627161194E-2</v>
      </c>
      <c r="Y202" s="9">
        <f>X202*J202</f>
        <v>2.3634259254322387E-2</v>
      </c>
      <c r="Z202" s="10"/>
      <c r="AA202" s="10">
        <f>IF(IF(A202="☆",K202-R202,L202-R202)&lt;0,0,IF(A202="☆",K202-R202,L202-R202))</f>
        <v>3.6921296341461129E-3</v>
      </c>
      <c r="AB202" s="10">
        <f>IF(IF(B202="☆",(IF(K202&gt;R202,K202-W202,R202-W202)),L202-W202)&lt;0,0,IF(B202="☆",(IF(K202&gt;R202,K202-W202,R202-W202)),L202-W202))</f>
        <v>9.5023148169275373E-3</v>
      </c>
      <c r="AC202" s="10"/>
      <c r="AD202" s="10"/>
    </row>
    <row r="203" spans="1:32" s="7" customFormat="1" x14ac:dyDescent="0.4">
      <c r="A203" s="16" t="str">
        <f t="shared" si="51"/>
        <v>-</v>
      </c>
      <c r="B203" s="16" t="str">
        <f t="shared" si="52"/>
        <v>-</v>
      </c>
      <c r="C203" s="7">
        <v>15</v>
      </c>
      <c r="D203" s="2"/>
      <c r="E203" s="3"/>
      <c r="F203" s="3"/>
      <c r="G203" s="3"/>
      <c r="H203" s="3"/>
      <c r="I203" s="3"/>
      <c r="J203" s="3"/>
      <c r="K203" s="3"/>
      <c r="L203" s="2"/>
      <c r="M203" s="2"/>
      <c r="N203" s="3"/>
      <c r="O203" s="3"/>
      <c r="P203" s="3"/>
      <c r="Q203" s="3"/>
      <c r="R203" s="2"/>
      <c r="S203" s="2"/>
      <c r="T203" s="2"/>
      <c r="U203" s="2"/>
      <c r="V203" s="3"/>
      <c r="W203" s="8"/>
      <c r="X203" s="9"/>
      <c r="Y203" s="9"/>
      <c r="Z203" s="10"/>
      <c r="AA203" s="10"/>
      <c r="AB203" s="10"/>
      <c r="AC203" s="10"/>
      <c r="AD203" s="10"/>
    </row>
    <row r="204" spans="1:32" s="7" customFormat="1" x14ac:dyDescent="0.4">
      <c r="A204" s="16" t="str">
        <f t="shared" si="51"/>
        <v>-</v>
      </c>
      <c r="B204" s="16" t="str">
        <f t="shared" si="52"/>
        <v>-</v>
      </c>
      <c r="C204" s="7">
        <v>15</v>
      </c>
      <c r="D204" s="2"/>
      <c r="E204" s="3"/>
      <c r="F204" s="3"/>
      <c r="G204" s="3"/>
      <c r="H204" s="3"/>
      <c r="I204" s="3"/>
      <c r="J204" s="3"/>
      <c r="K204" s="3"/>
      <c r="L204" s="2"/>
      <c r="M204" s="2"/>
      <c r="N204" s="3"/>
      <c r="O204" s="3"/>
      <c r="P204" s="3"/>
      <c r="Q204" s="3"/>
      <c r="R204" s="2"/>
      <c r="S204" s="2"/>
      <c r="T204" s="2"/>
      <c r="U204" s="2"/>
      <c r="V204" s="3"/>
      <c r="W204" s="8"/>
      <c r="X204" s="9"/>
      <c r="Y204" s="9"/>
      <c r="Z204" s="10"/>
      <c r="AA204" s="10"/>
      <c r="AB204" s="10"/>
      <c r="AC204" s="10"/>
      <c r="AD204" s="10"/>
    </row>
    <row r="205" spans="1:32" s="7" customFormat="1" x14ac:dyDescent="0.4">
      <c r="A205" s="16" t="str">
        <f t="shared" si="51"/>
        <v>-</v>
      </c>
      <c r="B205" s="16" t="str">
        <f t="shared" si="52"/>
        <v>-</v>
      </c>
      <c r="C205" s="7">
        <v>15</v>
      </c>
      <c r="D205" s="2"/>
      <c r="E205" s="3"/>
      <c r="F205" s="3"/>
      <c r="G205" s="3"/>
      <c r="H205" s="3"/>
      <c r="I205" s="3"/>
      <c r="J205" s="3"/>
      <c r="K205" s="3"/>
      <c r="L205" s="2"/>
      <c r="M205" s="2"/>
      <c r="N205" s="3"/>
      <c r="O205" s="3"/>
      <c r="P205" s="3"/>
      <c r="Q205" s="3"/>
      <c r="R205" s="2"/>
      <c r="S205" s="2"/>
      <c r="T205" s="2"/>
      <c r="U205" s="2"/>
      <c r="V205" s="3"/>
      <c r="W205" s="8"/>
      <c r="X205" s="9"/>
      <c r="Y205" s="9"/>
      <c r="Z205" s="10"/>
      <c r="AA205" s="10"/>
      <c r="AB205" s="10"/>
      <c r="AC205" s="10"/>
      <c r="AD205" s="10"/>
    </row>
    <row r="206" spans="1:32" s="7" customFormat="1" x14ac:dyDescent="0.4">
      <c r="A206" s="16" t="str">
        <f t="shared" si="51"/>
        <v>-</v>
      </c>
      <c r="B206" s="16" t="str">
        <f t="shared" si="52"/>
        <v>-</v>
      </c>
      <c r="C206" s="7">
        <v>15</v>
      </c>
      <c r="D206" s="2"/>
      <c r="E206" s="3"/>
      <c r="F206" s="3"/>
      <c r="G206" s="3"/>
      <c r="H206" s="3"/>
      <c r="I206" s="3"/>
      <c r="J206" s="3"/>
      <c r="K206" s="3"/>
      <c r="L206" s="2"/>
      <c r="M206" s="2"/>
      <c r="N206" s="3"/>
      <c r="O206" s="3"/>
      <c r="P206" s="3"/>
      <c r="Q206" s="3"/>
      <c r="R206" s="2"/>
      <c r="S206" s="2"/>
      <c r="T206" s="2"/>
      <c r="U206" s="2"/>
      <c r="V206" s="3"/>
      <c r="W206" s="8"/>
      <c r="X206" s="9"/>
      <c r="Y206" s="9"/>
      <c r="Z206" s="10"/>
      <c r="AA206" s="10"/>
      <c r="AB206" s="10"/>
      <c r="AC206" s="10"/>
      <c r="AD206" s="10"/>
    </row>
    <row r="207" spans="1:32" s="7" customFormat="1" x14ac:dyDescent="0.4">
      <c r="A207" s="16" t="str">
        <f t="shared" si="51"/>
        <v>-</v>
      </c>
      <c r="B207" s="16" t="str">
        <f t="shared" si="52"/>
        <v>-</v>
      </c>
      <c r="C207" s="7">
        <v>15</v>
      </c>
      <c r="D207" s="2"/>
      <c r="E207" s="3"/>
      <c r="F207" s="3"/>
      <c r="G207" s="3"/>
      <c r="H207" s="3"/>
      <c r="I207" s="3"/>
      <c r="J207" s="3"/>
      <c r="K207" s="3"/>
      <c r="L207" s="2"/>
      <c r="M207" s="2"/>
      <c r="N207" s="3"/>
      <c r="O207" s="3"/>
      <c r="P207" s="3"/>
      <c r="Q207" s="3"/>
      <c r="R207" s="2"/>
      <c r="S207" s="2"/>
      <c r="T207" s="2"/>
      <c r="U207" s="2"/>
      <c r="V207" s="3"/>
      <c r="W207" s="8"/>
      <c r="X207" s="9"/>
      <c r="Y207" s="9"/>
      <c r="Z207" s="10"/>
      <c r="AA207" s="10"/>
      <c r="AB207" s="10"/>
      <c r="AC207" s="10"/>
      <c r="AD207" s="10"/>
    </row>
    <row r="208" spans="1:32" s="7" customFormat="1" hidden="1" x14ac:dyDescent="0.4">
      <c r="A208" s="16" t="str">
        <f t="shared" si="51"/>
        <v>-</v>
      </c>
      <c r="B208" s="16" t="str">
        <f t="shared" si="52"/>
        <v>-</v>
      </c>
      <c r="C208" s="7">
        <v>15</v>
      </c>
      <c r="D208" s="2">
        <v>43394.639039351852</v>
      </c>
      <c r="E208" s="3">
        <v>5325</v>
      </c>
      <c r="F208" s="3" t="s">
        <v>94</v>
      </c>
      <c r="G208" s="3">
        <v>0</v>
      </c>
      <c r="H208" s="3">
        <v>699</v>
      </c>
      <c r="I208" s="3">
        <v>8</v>
      </c>
      <c r="J208" s="3">
        <v>1</v>
      </c>
      <c r="K208" s="3"/>
      <c r="L208" s="2">
        <v>43394.643969907411</v>
      </c>
      <c r="M208" s="2">
        <v>43394.648379629631</v>
      </c>
      <c r="N208" s="3" t="s">
        <v>72</v>
      </c>
      <c r="O208" s="3" t="s">
        <v>73</v>
      </c>
      <c r="P208" s="3" t="s">
        <v>41</v>
      </c>
      <c r="Q208" s="3" t="s">
        <v>42</v>
      </c>
      <c r="R208" s="2">
        <v>43394.641608796293</v>
      </c>
      <c r="S208" s="2">
        <v>43394.641736111109</v>
      </c>
      <c r="T208" s="2">
        <v>43394.647175925929</v>
      </c>
      <c r="U208" s="2">
        <v>43394.647303240738</v>
      </c>
      <c r="V208" s="3"/>
      <c r="W208" s="8">
        <f>IF(V208&gt;0,V208,D208)</f>
        <v>43394.639039351852</v>
      </c>
      <c r="X208" s="9">
        <f>M208-L208</f>
        <v>4.4097222198615782E-3</v>
      </c>
      <c r="Y208" s="9">
        <f>X208*J208</f>
        <v>4.4097222198615782E-3</v>
      </c>
      <c r="Z208" s="10"/>
      <c r="AA208" s="10">
        <f>IF(IF(A208="☆",K208-R208,L208-R208)&lt;0,0,IF(A208="☆",K208-R208,L208-R208))</f>
        <v>2.3611111173522659E-3</v>
      </c>
      <c r="AB208" s="10">
        <f>IF(IF(B208="☆",(IF(K208&gt;R208,K208-W208,R208-W208)),L208-W208)&lt;0,0,IF(B208="☆",(IF(K208&gt;R208,K208-W208,R208-W208)),L208-W208))</f>
        <v>4.9305555585306138E-3</v>
      </c>
      <c r="AC208" s="10"/>
      <c r="AD208" s="10"/>
    </row>
    <row r="209" spans="1:30" s="7" customFormat="1" hidden="1" x14ac:dyDescent="0.4">
      <c r="A209" s="16" t="str">
        <f t="shared" si="51"/>
        <v>-</v>
      </c>
      <c r="B209" s="16" t="str">
        <f t="shared" si="52"/>
        <v>-</v>
      </c>
      <c r="C209" s="7">
        <v>15</v>
      </c>
      <c r="D209" s="2">
        <v>43394.639143518521</v>
      </c>
      <c r="E209" s="3">
        <v>5326</v>
      </c>
      <c r="F209" s="3" t="s">
        <v>93</v>
      </c>
      <c r="G209" s="3">
        <v>0</v>
      </c>
      <c r="H209" s="3">
        <v>518</v>
      </c>
      <c r="I209" s="3">
        <v>7</v>
      </c>
      <c r="J209" s="3">
        <v>2</v>
      </c>
      <c r="K209" s="3"/>
      <c r="L209" s="2">
        <v>43394.641168981485</v>
      </c>
      <c r="M209" s="2">
        <v>43394.650069444448</v>
      </c>
      <c r="N209" s="3" t="s">
        <v>46</v>
      </c>
      <c r="O209" s="3" t="s">
        <v>47</v>
      </c>
      <c r="P209" s="3" t="s">
        <v>48</v>
      </c>
      <c r="Q209" s="3" t="s">
        <v>49</v>
      </c>
      <c r="R209" s="2">
        <v>43394.640763888892</v>
      </c>
      <c r="S209" s="2">
        <v>43394.640763888892</v>
      </c>
      <c r="T209" s="2">
        <v>43394.652719907404</v>
      </c>
      <c r="U209" s="2">
        <v>43394.652719907404</v>
      </c>
      <c r="V209" s="3"/>
      <c r="W209" s="8">
        <f>IF(V209&gt;0,V209,D209)</f>
        <v>43394.639143518521</v>
      </c>
      <c r="X209" s="9">
        <f>M209-L209</f>
        <v>8.9004629626288079E-3</v>
      </c>
      <c r="Y209" s="9">
        <f>X209*J209</f>
        <v>1.7800925925257616E-2</v>
      </c>
      <c r="Z209" s="10"/>
      <c r="AA209" s="10">
        <f>IF(IF(A209="☆",K209-R209,L209-R209)&lt;0,0,IF(A209="☆",K209-R209,L209-R209))</f>
        <v>4.0509259270038456E-4</v>
      </c>
      <c r="AB209" s="10">
        <f>IF(IF(B209="☆",(IF(K209&gt;R209,K209-W209,R209-W209)),L209-W209)&lt;0,0,IF(B209="☆",(IF(K209&gt;R209,K209-W209,R209-W209)),L209-W209))</f>
        <v>2.0254629635019228E-3</v>
      </c>
      <c r="AC209" s="10"/>
      <c r="AD209" s="10"/>
    </row>
    <row r="210" spans="1:30" s="7" customFormat="1" hidden="1" x14ac:dyDescent="0.4">
      <c r="A210" s="16" t="str">
        <f t="shared" si="51"/>
        <v>-</v>
      </c>
      <c r="B210" s="16" t="str">
        <f t="shared" si="52"/>
        <v>-</v>
      </c>
      <c r="C210" s="7">
        <v>15</v>
      </c>
      <c r="D210" s="2">
        <v>43394.639166666668</v>
      </c>
      <c r="E210" s="3">
        <v>5327</v>
      </c>
      <c r="F210" s="3" t="s">
        <v>94</v>
      </c>
      <c r="G210" s="3">
        <v>0</v>
      </c>
      <c r="H210" s="3">
        <v>501</v>
      </c>
      <c r="I210" s="3">
        <v>8</v>
      </c>
      <c r="J210" s="3">
        <v>3</v>
      </c>
      <c r="K210" s="3"/>
      <c r="L210" s="2">
        <v>43394.656782407408</v>
      </c>
      <c r="M210" s="2">
        <v>43394.670624999999</v>
      </c>
      <c r="N210" s="3" t="s">
        <v>55</v>
      </c>
      <c r="O210" s="3" t="s">
        <v>56</v>
      </c>
      <c r="P210" s="3" t="s">
        <v>65</v>
      </c>
      <c r="Q210" s="3" t="s">
        <v>66</v>
      </c>
      <c r="R210" s="2">
        <v>43394.653946759259</v>
      </c>
      <c r="S210" s="2">
        <v>43394.656122685185</v>
      </c>
      <c r="T210" s="2">
        <v>43394.66783564815</v>
      </c>
      <c r="U210" s="2">
        <v>43394.672858796293</v>
      </c>
      <c r="V210" s="3"/>
      <c r="W210" s="8">
        <f>IF(V210&gt;0,V210,D210)</f>
        <v>43394.639166666668</v>
      </c>
      <c r="X210" s="9">
        <f>M210-L210</f>
        <v>1.3842592590663116E-2</v>
      </c>
      <c r="Y210" s="9">
        <f>X210*J210</f>
        <v>4.1527777771989349E-2</v>
      </c>
      <c r="Z210" s="10"/>
      <c r="AA210" s="10">
        <f>IF(IF(A210="☆",K210-R210,L210-R210)&lt;0,0,IF(A210="☆",K210-R210,L210-R210))</f>
        <v>2.8356481489026919E-3</v>
      </c>
      <c r="AB210" s="10">
        <f>IF(IF(B210="☆",(IF(K210&gt;R210,K210-W210,R210-W210)),L210-W210)&lt;0,0,IF(B210="☆",(IF(K210&gt;R210,K210-W210,R210-W210)),L210-W210))</f>
        <v>1.7615740740438923E-2</v>
      </c>
      <c r="AC210" s="10"/>
      <c r="AD210" s="10"/>
    </row>
    <row r="211" spans="1:30" s="7" customFormat="1" x14ac:dyDescent="0.4">
      <c r="A211" s="16" t="str">
        <f t="shared" si="51"/>
        <v>-</v>
      </c>
      <c r="B211" s="16" t="str">
        <f t="shared" si="52"/>
        <v>-</v>
      </c>
      <c r="C211" s="7">
        <v>15</v>
      </c>
      <c r="D211" s="2"/>
      <c r="E211" s="3"/>
      <c r="F211" s="3"/>
      <c r="G211" s="3"/>
      <c r="H211" s="3"/>
      <c r="I211" s="3"/>
      <c r="J211" s="3"/>
      <c r="K211" s="3"/>
      <c r="L211" s="2"/>
      <c r="M211" s="2"/>
      <c r="N211" s="3"/>
      <c r="O211" s="3"/>
      <c r="P211" s="3"/>
      <c r="Q211" s="3"/>
      <c r="R211" s="2"/>
      <c r="S211" s="2"/>
      <c r="T211" s="2"/>
      <c r="U211" s="2"/>
      <c r="V211" s="3"/>
      <c r="W211" s="8"/>
      <c r="X211" s="9"/>
      <c r="Y211" s="9"/>
      <c r="Z211" s="10"/>
      <c r="AA211" s="10"/>
      <c r="AB211" s="10"/>
      <c r="AC211" s="10"/>
      <c r="AD211" s="10"/>
    </row>
    <row r="212" spans="1:30" s="7" customFormat="1" x14ac:dyDescent="0.4">
      <c r="A212" s="16" t="str">
        <f t="shared" si="51"/>
        <v>-</v>
      </c>
      <c r="B212" s="16" t="str">
        <f t="shared" si="52"/>
        <v>-</v>
      </c>
      <c r="C212" s="7">
        <v>15</v>
      </c>
      <c r="D212" s="2"/>
      <c r="E212" s="3"/>
      <c r="F212" s="3"/>
      <c r="G212" s="3"/>
      <c r="H212" s="3"/>
      <c r="I212" s="3"/>
      <c r="J212" s="3"/>
      <c r="K212" s="3"/>
      <c r="L212" s="2"/>
      <c r="M212" s="2"/>
      <c r="N212" s="3"/>
      <c r="O212" s="3"/>
      <c r="P212" s="3"/>
      <c r="Q212" s="3"/>
      <c r="R212" s="2"/>
      <c r="S212" s="2"/>
      <c r="T212" s="2"/>
      <c r="U212" s="2"/>
      <c r="V212" s="3"/>
      <c r="W212" s="8"/>
      <c r="X212" s="9"/>
      <c r="Y212" s="9"/>
      <c r="Z212" s="10"/>
      <c r="AA212" s="10"/>
      <c r="AB212" s="10"/>
      <c r="AC212" s="10"/>
      <c r="AD212" s="10"/>
    </row>
    <row r="213" spans="1:30" s="7" customFormat="1" x14ac:dyDescent="0.4">
      <c r="A213" s="16" t="str">
        <f t="shared" si="51"/>
        <v>-</v>
      </c>
      <c r="B213" s="16" t="str">
        <f t="shared" si="52"/>
        <v>-</v>
      </c>
      <c r="C213" s="7">
        <v>15</v>
      </c>
      <c r="D213" s="2"/>
      <c r="E213" s="3"/>
      <c r="F213" s="3"/>
      <c r="G213" s="3"/>
      <c r="H213" s="3"/>
      <c r="I213" s="3"/>
      <c r="J213" s="3"/>
      <c r="K213" s="3"/>
      <c r="L213" s="2"/>
      <c r="M213" s="2"/>
      <c r="N213" s="3"/>
      <c r="O213" s="3"/>
      <c r="P213" s="3"/>
      <c r="Q213" s="3"/>
      <c r="R213" s="2"/>
      <c r="S213" s="2"/>
      <c r="T213" s="2"/>
      <c r="U213" s="2"/>
      <c r="V213" s="3"/>
      <c r="W213" s="8"/>
      <c r="X213" s="9"/>
      <c r="Y213" s="9"/>
      <c r="Z213" s="10"/>
      <c r="AA213" s="10"/>
      <c r="AB213" s="10"/>
      <c r="AC213" s="10"/>
      <c r="AD213" s="10"/>
    </row>
    <row r="214" spans="1:30" s="7" customFormat="1" x14ac:dyDescent="0.4">
      <c r="A214" s="16" t="str">
        <f t="shared" ref="A214:A226" si="53">IF(V214&gt;0, "★", "-")</f>
        <v>-</v>
      </c>
      <c r="B214" s="16" t="str">
        <f t="shared" ref="B214:B226" si="54">IF(K214&gt;0, "☆", "-")</f>
        <v>-</v>
      </c>
      <c r="C214" s="7">
        <v>15</v>
      </c>
      <c r="D214" s="2"/>
      <c r="E214" s="3"/>
      <c r="F214" s="3"/>
      <c r="G214" s="3"/>
      <c r="H214" s="3"/>
      <c r="I214" s="3"/>
      <c r="J214" s="3"/>
      <c r="K214" s="3"/>
      <c r="L214" s="2"/>
      <c r="M214" s="2"/>
      <c r="N214" s="3"/>
      <c r="O214" s="3"/>
      <c r="P214" s="3"/>
      <c r="Q214" s="3"/>
      <c r="R214" s="2"/>
      <c r="S214" s="2"/>
      <c r="T214" s="2"/>
      <c r="U214" s="2"/>
      <c r="V214" s="3"/>
      <c r="W214" s="8"/>
      <c r="X214" s="9"/>
      <c r="Y214" s="9"/>
      <c r="Z214" s="10"/>
      <c r="AA214" s="10"/>
      <c r="AB214" s="10"/>
      <c r="AC214" s="10"/>
      <c r="AD214" s="10"/>
    </row>
    <row r="215" spans="1:30" s="7" customFormat="1" x14ac:dyDescent="0.4">
      <c r="A215" s="16" t="str">
        <f t="shared" si="53"/>
        <v>-</v>
      </c>
      <c r="B215" s="16" t="str">
        <f t="shared" si="54"/>
        <v>-</v>
      </c>
      <c r="C215" s="7">
        <v>15</v>
      </c>
      <c r="D215" s="2"/>
      <c r="E215" s="3"/>
      <c r="F215" s="3"/>
      <c r="G215" s="3"/>
      <c r="H215" s="3"/>
      <c r="I215" s="3"/>
      <c r="J215" s="3"/>
      <c r="K215" s="3"/>
      <c r="L215" s="2"/>
      <c r="M215" s="2"/>
      <c r="N215" s="3"/>
      <c r="O215" s="3"/>
      <c r="P215" s="3"/>
      <c r="Q215" s="3"/>
      <c r="R215" s="2"/>
      <c r="S215" s="2"/>
      <c r="T215" s="2"/>
      <c r="U215" s="2"/>
      <c r="V215" s="3"/>
      <c r="W215" s="8"/>
      <c r="X215" s="9"/>
      <c r="Y215" s="9"/>
      <c r="Z215" s="10"/>
      <c r="AA215" s="10"/>
      <c r="AB215" s="10"/>
      <c r="AC215" s="10"/>
      <c r="AD215" s="10"/>
    </row>
    <row r="216" spans="1:30" s="7" customFormat="1" x14ac:dyDescent="0.4">
      <c r="A216" s="16" t="str">
        <f t="shared" si="53"/>
        <v>-</v>
      </c>
      <c r="B216" s="16" t="str">
        <f t="shared" si="54"/>
        <v>-</v>
      </c>
      <c r="C216" s="7">
        <v>15</v>
      </c>
      <c r="D216" s="2"/>
      <c r="E216" s="3"/>
      <c r="F216" s="3"/>
      <c r="G216" s="3"/>
      <c r="H216" s="3"/>
      <c r="I216" s="3"/>
      <c r="J216" s="3"/>
      <c r="K216" s="3"/>
      <c r="L216" s="2"/>
      <c r="M216" s="2"/>
      <c r="N216" s="3"/>
      <c r="O216" s="3"/>
      <c r="P216" s="3"/>
      <c r="Q216" s="3"/>
      <c r="R216" s="2"/>
      <c r="S216" s="2"/>
      <c r="T216" s="2"/>
      <c r="U216" s="2"/>
      <c r="V216" s="3"/>
      <c r="W216" s="8"/>
      <c r="X216" s="9"/>
      <c r="Y216" s="9"/>
      <c r="Z216" s="10"/>
      <c r="AA216" s="10"/>
      <c r="AB216" s="10"/>
      <c r="AC216" s="10"/>
      <c r="AD216" s="10"/>
    </row>
    <row r="217" spans="1:30" s="7" customFormat="1" x14ac:dyDescent="0.4">
      <c r="A217" s="16" t="str">
        <f t="shared" si="53"/>
        <v>-</v>
      </c>
      <c r="B217" s="16" t="str">
        <f t="shared" si="54"/>
        <v>-</v>
      </c>
      <c r="C217" s="7">
        <v>15</v>
      </c>
      <c r="D217" s="2"/>
      <c r="E217" s="3"/>
      <c r="F217" s="3"/>
      <c r="G217" s="3"/>
      <c r="H217" s="3"/>
      <c r="I217" s="3"/>
      <c r="J217" s="3"/>
      <c r="K217" s="3"/>
      <c r="L217" s="2"/>
      <c r="M217" s="2"/>
      <c r="N217" s="3"/>
      <c r="O217" s="3"/>
      <c r="P217" s="3"/>
      <c r="Q217" s="3"/>
      <c r="R217" s="2"/>
      <c r="S217" s="2"/>
      <c r="T217" s="2"/>
      <c r="U217" s="2"/>
      <c r="V217" s="3"/>
      <c r="W217" s="8"/>
      <c r="X217" s="9"/>
      <c r="Y217" s="9"/>
      <c r="Z217" s="10"/>
      <c r="AA217" s="10"/>
      <c r="AB217" s="10"/>
      <c r="AC217" s="10"/>
      <c r="AD217" s="10"/>
    </row>
    <row r="218" spans="1:30" s="7" customFormat="1" x14ac:dyDescent="0.4">
      <c r="A218" s="16" t="str">
        <f t="shared" si="53"/>
        <v>-</v>
      </c>
      <c r="B218" s="16" t="str">
        <f t="shared" si="54"/>
        <v>-</v>
      </c>
      <c r="C218" s="7">
        <v>15</v>
      </c>
      <c r="D218" s="2"/>
      <c r="E218" s="3"/>
      <c r="F218" s="3"/>
      <c r="G218" s="3"/>
      <c r="H218" s="3"/>
      <c r="I218" s="3"/>
      <c r="J218" s="3"/>
      <c r="K218" s="3"/>
      <c r="L218" s="2"/>
      <c r="M218" s="2"/>
      <c r="N218" s="3"/>
      <c r="O218" s="3"/>
      <c r="P218" s="3"/>
      <c r="Q218" s="3"/>
      <c r="R218" s="2"/>
      <c r="S218" s="2"/>
      <c r="T218" s="2"/>
      <c r="U218" s="2"/>
      <c r="V218" s="3"/>
      <c r="W218" s="8"/>
      <c r="X218" s="9"/>
      <c r="Y218" s="9"/>
      <c r="Z218" s="10"/>
      <c r="AA218" s="10"/>
      <c r="AB218" s="10"/>
      <c r="AC218" s="10"/>
      <c r="AD218" s="10"/>
    </row>
    <row r="219" spans="1:30" s="7" customFormat="1" x14ac:dyDescent="0.4">
      <c r="A219" s="16" t="str">
        <f t="shared" si="53"/>
        <v>-</v>
      </c>
      <c r="B219" s="16" t="str">
        <f t="shared" si="54"/>
        <v>-</v>
      </c>
      <c r="C219" s="7">
        <v>15</v>
      </c>
      <c r="D219" s="2"/>
      <c r="E219" s="3"/>
      <c r="F219" s="3"/>
      <c r="G219" s="3"/>
      <c r="H219" s="3"/>
      <c r="I219" s="3"/>
      <c r="J219" s="3"/>
      <c r="K219" s="3"/>
      <c r="L219" s="2"/>
      <c r="M219" s="2"/>
      <c r="N219" s="3"/>
      <c r="O219" s="3"/>
      <c r="P219" s="3"/>
      <c r="Q219" s="3"/>
      <c r="R219" s="2"/>
      <c r="S219" s="2"/>
      <c r="T219" s="2"/>
      <c r="U219" s="2"/>
      <c r="V219" s="3"/>
      <c r="W219" s="8"/>
      <c r="X219" s="9"/>
      <c r="Y219" s="9"/>
      <c r="Z219" s="10"/>
      <c r="AA219" s="10"/>
      <c r="AB219" s="10"/>
      <c r="AC219" s="10"/>
      <c r="AD219" s="10"/>
    </row>
    <row r="220" spans="1:30" s="7" customFormat="1" x14ac:dyDescent="0.4">
      <c r="A220" s="16" t="str">
        <f t="shared" si="53"/>
        <v>-</v>
      </c>
      <c r="B220" s="16" t="str">
        <f t="shared" si="54"/>
        <v>-</v>
      </c>
      <c r="C220" s="7">
        <v>15</v>
      </c>
      <c r="D220" s="2"/>
      <c r="E220" s="3"/>
      <c r="F220" s="3"/>
      <c r="G220" s="3"/>
      <c r="H220" s="3"/>
      <c r="I220" s="3"/>
      <c r="J220" s="3"/>
      <c r="K220" s="3"/>
      <c r="L220" s="2"/>
      <c r="M220" s="2"/>
      <c r="N220" s="3"/>
      <c r="O220" s="3"/>
      <c r="P220" s="3"/>
      <c r="Q220" s="3"/>
      <c r="R220" s="2"/>
      <c r="S220" s="2"/>
      <c r="T220" s="2"/>
      <c r="U220" s="2"/>
      <c r="V220" s="3"/>
      <c r="W220" s="8"/>
      <c r="X220" s="9"/>
      <c r="Y220" s="9"/>
      <c r="Z220" s="10"/>
      <c r="AA220" s="10"/>
      <c r="AB220" s="10"/>
      <c r="AC220" s="10"/>
      <c r="AD220" s="10"/>
    </row>
    <row r="221" spans="1:30" s="7" customFormat="1" x14ac:dyDescent="0.4">
      <c r="A221" s="16" t="str">
        <f t="shared" si="53"/>
        <v>-</v>
      </c>
      <c r="B221" s="16" t="str">
        <f t="shared" si="54"/>
        <v>-</v>
      </c>
      <c r="C221" s="7">
        <v>15</v>
      </c>
      <c r="D221" s="2"/>
      <c r="E221" s="3"/>
      <c r="F221" s="3"/>
      <c r="G221" s="3"/>
      <c r="H221" s="3"/>
      <c r="I221" s="3"/>
      <c r="J221" s="3"/>
      <c r="K221" s="3"/>
      <c r="L221" s="2"/>
      <c r="M221" s="2"/>
      <c r="N221" s="3"/>
      <c r="O221" s="3"/>
      <c r="P221" s="3"/>
      <c r="Q221" s="3"/>
      <c r="R221" s="2"/>
      <c r="S221" s="2"/>
      <c r="T221" s="2"/>
      <c r="U221" s="2"/>
      <c r="V221" s="3"/>
      <c r="W221" s="8"/>
      <c r="X221" s="9"/>
      <c r="Y221" s="9"/>
      <c r="Z221" s="10"/>
      <c r="AA221" s="10"/>
      <c r="AB221" s="10"/>
      <c r="AC221" s="10"/>
      <c r="AD221" s="10"/>
    </row>
    <row r="222" spans="1:30" s="7" customFormat="1" x14ac:dyDescent="0.4">
      <c r="A222" s="16" t="str">
        <f t="shared" si="53"/>
        <v>-</v>
      </c>
      <c r="B222" s="16" t="str">
        <f t="shared" si="54"/>
        <v>-</v>
      </c>
      <c r="C222" s="7">
        <v>15</v>
      </c>
      <c r="D222" s="2"/>
      <c r="E222" s="3"/>
      <c r="F222" s="3"/>
      <c r="G222" s="3"/>
      <c r="H222" s="3"/>
      <c r="I222" s="3"/>
      <c r="J222" s="3"/>
      <c r="K222" s="3"/>
      <c r="L222" s="2"/>
      <c r="M222" s="2"/>
      <c r="N222" s="3"/>
      <c r="O222" s="3"/>
      <c r="P222" s="3"/>
      <c r="Q222" s="3"/>
      <c r="R222" s="2"/>
      <c r="S222" s="2"/>
      <c r="T222" s="2"/>
      <c r="U222" s="2"/>
      <c r="V222" s="3"/>
      <c r="W222" s="8"/>
      <c r="X222" s="9"/>
      <c r="Y222" s="9"/>
      <c r="Z222" s="10"/>
      <c r="AA222" s="10"/>
      <c r="AB222" s="10"/>
      <c r="AC222" s="10"/>
      <c r="AD222" s="10"/>
    </row>
    <row r="223" spans="1:30" s="7" customFormat="1" x14ac:dyDescent="0.4">
      <c r="A223" s="16" t="str">
        <f t="shared" si="53"/>
        <v>-</v>
      </c>
      <c r="B223" s="16" t="str">
        <f t="shared" si="54"/>
        <v>-</v>
      </c>
      <c r="C223" s="7">
        <v>15</v>
      </c>
      <c r="D223" s="2"/>
      <c r="E223" s="3"/>
      <c r="F223" s="3"/>
      <c r="G223" s="3"/>
      <c r="H223" s="3"/>
      <c r="I223" s="3"/>
      <c r="J223" s="3"/>
      <c r="K223" s="3"/>
      <c r="L223" s="2"/>
      <c r="M223" s="2"/>
      <c r="N223" s="3"/>
      <c r="O223" s="3"/>
      <c r="P223" s="3"/>
      <c r="Q223" s="3"/>
      <c r="R223" s="2"/>
      <c r="S223" s="2"/>
      <c r="T223" s="2"/>
      <c r="U223" s="2"/>
      <c r="V223" s="3"/>
      <c r="W223" s="8"/>
      <c r="X223" s="9"/>
      <c r="Y223" s="9"/>
      <c r="Z223" s="10"/>
      <c r="AA223" s="10"/>
      <c r="AB223" s="10"/>
      <c r="AC223" s="10"/>
      <c r="AD223" s="10"/>
    </row>
    <row r="224" spans="1:30" s="7" customFormat="1" x14ac:dyDescent="0.4">
      <c r="A224" s="16" t="str">
        <f t="shared" si="53"/>
        <v>-</v>
      </c>
      <c r="B224" s="16" t="str">
        <f t="shared" si="54"/>
        <v>-</v>
      </c>
      <c r="C224" s="7">
        <v>15</v>
      </c>
      <c r="D224" s="2"/>
      <c r="E224" s="3"/>
      <c r="F224" s="3"/>
      <c r="G224" s="3"/>
      <c r="H224" s="3"/>
      <c r="I224" s="3"/>
      <c r="J224" s="3"/>
      <c r="K224" s="3"/>
      <c r="L224" s="2"/>
      <c r="M224" s="2"/>
      <c r="N224" s="3"/>
      <c r="O224" s="3"/>
      <c r="P224" s="3"/>
      <c r="Q224" s="3"/>
      <c r="R224" s="2"/>
      <c r="S224" s="2"/>
      <c r="T224" s="2"/>
      <c r="U224" s="2"/>
      <c r="V224" s="3"/>
      <c r="W224" s="8"/>
      <c r="X224" s="9"/>
      <c r="Y224" s="9"/>
      <c r="Z224" s="10"/>
      <c r="AA224" s="10"/>
      <c r="AB224" s="10"/>
      <c r="AC224" s="10"/>
      <c r="AD224" s="10"/>
    </row>
    <row r="225" spans="1:32" s="7" customFormat="1" x14ac:dyDescent="0.4">
      <c r="A225" s="16" t="str">
        <f t="shared" si="53"/>
        <v>-</v>
      </c>
      <c r="B225" s="16" t="str">
        <f t="shared" si="54"/>
        <v>-</v>
      </c>
      <c r="C225" s="7">
        <v>15</v>
      </c>
      <c r="D225" s="2"/>
      <c r="E225" s="3"/>
      <c r="F225" s="3"/>
      <c r="G225" s="3"/>
      <c r="H225" s="3"/>
      <c r="I225" s="3"/>
      <c r="J225" s="3"/>
      <c r="K225" s="3"/>
      <c r="L225" s="2"/>
      <c r="M225" s="2"/>
      <c r="N225" s="3"/>
      <c r="O225" s="3"/>
      <c r="P225" s="3"/>
      <c r="Q225" s="3"/>
      <c r="R225" s="2"/>
      <c r="S225" s="2"/>
      <c r="T225" s="2"/>
      <c r="U225" s="2"/>
      <c r="V225" s="3"/>
      <c r="W225" s="8"/>
      <c r="X225" s="9"/>
      <c r="Y225" s="9"/>
      <c r="Z225" s="10"/>
      <c r="AA225" s="10"/>
      <c r="AB225" s="10"/>
      <c r="AC225" s="10"/>
      <c r="AD225" s="10"/>
    </row>
    <row r="226" spans="1:32" s="7" customFormat="1" hidden="1" x14ac:dyDescent="0.4">
      <c r="A226" s="16" t="str">
        <f t="shared" si="53"/>
        <v>★</v>
      </c>
      <c r="B226" s="16" t="str">
        <f t="shared" si="54"/>
        <v>☆</v>
      </c>
      <c r="C226" s="7">
        <v>15</v>
      </c>
      <c r="D226" s="2">
        <v>43394.622199074074</v>
      </c>
      <c r="E226" s="3">
        <v>5307</v>
      </c>
      <c r="F226" s="3" t="s">
        <v>33</v>
      </c>
      <c r="G226" s="3">
        <v>1582</v>
      </c>
      <c r="H226" s="3">
        <v>673</v>
      </c>
      <c r="I226" s="3">
        <v>9</v>
      </c>
      <c r="J226" s="3">
        <v>1</v>
      </c>
      <c r="K226" s="2">
        <v>43394.64916666667</v>
      </c>
      <c r="L226" s="3"/>
      <c r="M226" s="3"/>
      <c r="N226" s="3" t="s">
        <v>50</v>
      </c>
      <c r="O226" s="3" t="s">
        <v>51</v>
      </c>
      <c r="P226" s="3" t="s">
        <v>63</v>
      </c>
      <c r="Q226" s="3" t="s">
        <v>64</v>
      </c>
      <c r="R226" s="2">
        <v>43394.64403935185</v>
      </c>
      <c r="S226" s="3"/>
      <c r="T226" s="2">
        <v>43394.656157407408</v>
      </c>
      <c r="U226" s="3"/>
      <c r="V226" s="2">
        <v>43394.643020833333</v>
      </c>
      <c r="W226" s="8">
        <f t="shared" ref="W226:W237" si="55">IF(V226&gt;0,V226,D226)</f>
        <v>43394.643020833333</v>
      </c>
      <c r="X226" s="9">
        <f t="shared" ref="X226:X237" si="56">M226-L226</f>
        <v>0</v>
      </c>
      <c r="Y226" s="9">
        <f t="shared" ref="Y226:Y237" si="57">X226*J226</f>
        <v>0</v>
      </c>
      <c r="Z226" s="10"/>
      <c r="AA226" s="10">
        <f t="shared" ref="AA226:AA237" si="58">IF(IF(A226="☆",K226-R226,L226-R226)&lt;0,0,IF(A226="☆",K226-R226,L226-R226))</f>
        <v>0</v>
      </c>
      <c r="AB226" s="10">
        <f t="shared" ref="AB226:AB231" si="59">IF(IF(B226="☆",(IF(K226&gt;R226,K226-W226,R226-W226)),L226-W226)&lt;0,0,IF(B226="☆",(IF(K226&gt;R226,K226-W226,R226-W226)),L226-W226))</f>
        <v>6.1458333366317675E-3</v>
      </c>
      <c r="AC226" s="10"/>
      <c r="AD226" s="10"/>
    </row>
    <row r="227" spans="1:32" s="7" customFormat="1" hidden="1" x14ac:dyDescent="0.4">
      <c r="A227" s="16" t="str">
        <f t="shared" ref="A227:A237" si="60">IF(V227&gt;0, "★", "-")</f>
        <v>-</v>
      </c>
      <c r="B227" s="16" t="str">
        <f t="shared" ref="B227:B237" si="61">IF(K227&gt;0, "☆", "-")</f>
        <v>☆</v>
      </c>
      <c r="C227" s="7">
        <v>15</v>
      </c>
      <c r="D227" s="2">
        <v>43394.625914351855</v>
      </c>
      <c r="E227" s="3">
        <v>5313</v>
      </c>
      <c r="F227" s="3" t="s">
        <v>18</v>
      </c>
      <c r="G227" s="3">
        <v>3611</v>
      </c>
      <c r="H227" s="3">
        <v>536</v>
      </c>
      <c r="I227" s="3">
        <v>7</v>
      </c>
      <c r="J227" s="3">
        <v>2</v>
      </c>
      <c r="K227" s="2">
        <v>43394.626111111109</v>
      </c>
      <c r="L227" s="3"/>
      <c r="M227" s="3"/>
      <c r="N227" s="3" t="s">
        <v>31</v>
      </c>
      <c r="O227" s="3" t="s">
        <v>32</v>
      </c>
      <c r="P227" s="3" t="s">
        <v>34</v>
      </c>
      <c r="Q227" s="3" t="s">
        <v>35</v>
      </c>
      <c r="R227" s="2">
        <v>43394.646828703706</v>
      </c>
      <c r="S227" s="3"/>
      <c r="T227" s="2">
        <v>43394.654166666667</v>
      </c>
      <c r="U227" s="3"/>
      <c r="V227" s="3"/>
      <c r="W227" s="8">
        <f t="shared" si="55"/>
        <v>43394.625914351855</v>
      </c>
      <c r="X227" s="9">
        <f t="shared" si="56"/>
        <v>0</v>
      </c>
      <c r="Y227" s="9">
        <f t="shared" si="57"/>
        <v>0</v>
      </c>
      <c r="Z227" s="10"/>
      <c r="AA227" s="10">
        <f t="shared" si="58"/>
        <v>0</v>
      </c>
      <c r="AB227" s="10">
        <f t="shared" si="59"/>
        <v>2.0914351851388346E-2</v>
      </c>
      <c r="AC227" s="10"/>
      <c r="AD227" s="10"/>
      <c r="AF227" s="3"/>
    </row>
    <row r="228" spans="1:32" s="7" customFormat="1" hidden="1" x14ac:dyDescent="0.4">
      <c r="A228" s="16" t="str">
        <f t="shared" si="60"/>
        <v>-</v>
      </c>
      <c r="B228" s="16" t="str">
        <f t="shared" si="61"/>
        <v>☆</v>
      </c>
      <c r="C228" s="7">
        <v>15</v>
      </c>
      <c r="D228" s="2">
        <v>43394.631921296299</v>
      </c>
      <c r="E228" s="3">
        <v>5318</v>
      </c>
      <c r="F228" s="3" t="s">
        <v>33</v>
      </c>
      <c r="G228" s="3">
        <v>3611</v>
      </c>
      <c r="H228" s="3">
        <v>866</v>
      </c>
      <c r="I228" s="3">
        <v>7</v>
      </c>
      <c r="J228" s="3">
        <v>2</v>
      </c>
      <c r="K228" s="2">
        <v>43394.632060185184</v>
      </c>
      <c r="L228" s="3"/>
      <c r="M228" s="3"/>
      <c r="N228" s="3" t="s">
        <v>76</v>
      </c>
      <c r="O228" s="3" t="s">
        <v>77</v>
      </c>
      <c r="P228" s="3" t="s">
        <v>34</v>
      </c>
      <c r="Q228" s="3" t="s">
        <v>35</v>
      </c>
      <c r="R228" s="2">
        <v>43394.646319444444</v>
      </c>
      <c r="S228" s="3"/>
      <c r="T228" s="2">
        <v>43394.651863425926</v>
      </c>
      <c r="U228" s="3"/>
      <c r="V228" s="3"/>
      <c r="W228" s="8">
        <f t="shared" si="55"/>
        <v>43394.631921296299</v>
      </c>
      <c r="X228" s="9">
        <f t="shared" si="56"/>
        <v>0</v>
      </c>
      <c r="Y228" s="9">
        <f t="shared" si="57"/>
        <v>0</v>
      </c>
      <c r="Z228" s="10"/>
      <c r="AA228" s="10">
        <f t="shared" si="58"/>
        <v>0</v>
      </c>
      <c r="AB228" s="10">
        <f t="shared" si="59"/>
        <v>1.4398148145119194E-2</v>
      </c>
      <c r="AC228" s="10"/>
      <c r="AD228" s="10"/>
      <c r="AF228" s="3"/>
    </row>
    <row r="229" spans="1:32" s="7" customFormat="1" hidden="1" x14ac:dyDescent="0.4">
      <c r="A229" s="16" t="str">
        <f t="shared" si="60"/>
        <v>-</v>
      </c>
      <c r="B229" s="16" t="str">
        <f t="shared" si="61"/>
        <v>☆</v>
      </c>
      <c r="C229" s="7">
        <v>15</v>
      </c>
      <c r="D229" s="2">
        <v>43394.635196759256</v>
      </c>
      <c r="E229" s="3">
        <v>5321</v>
      </c>
      <c r="F229" s="3" t="s">
        <v>33</v>
      </c>
      <c r="G229" s="3">
        <v>2737</v>
      </c>
      <c r="H229" s="3">
        <v>434</v>
      </c>
      <c r="I229" s="3">
        <v>2</v>
      </c>
      <c r="J229" s="3">
        <v>1</v>
      </c>
      <c r="K229" s="2">
        <v>43394.635416666664</v>
      </c>
      <c r="L229" s="3"/>
      <c r="M229" s="3"/>
      <c r="N229" s="3" t="s">
        <v>34</v>
      </c>
      <c r="O229" s="3" t="s">
        <v>35</v>
      </c>
      <c r="P229" s="3" t="s">
        <v>27</v>
      </c>
      <c r="Q229" s="3" t="s">
        <v>28</v>
      </c>
      <c r="R229" s="2">
        <v>43394.654953703706</v>
      </c>
      <c r="S229" s="3"/>
      <c r="T229" s="2">
        <v>43394.660821759258</v>
      </c>
      <c r="U229" s="3"/>
      <c r="V229" s="3"/>
      <c r="W229" s="8">
        <f t="shared" si="55"/>
        <v>43394.635196759256</v>
      </c>
      <c r="X229" s="9">
        <f t="shared" si="56"/>
        <v>0</v>
      </c>
      <c r="Y229" s="9">
        <f t="shared" si="57"/>
        <v>0</v>
      </c>
      <c r="Z229" s="10"/>
      <c r="AA229" s="10">
        <f t="shared" si="58"/>
        <v>0</v>
      </c>
      <c r="AB229" s="10">
        <f t="shared" si="59"/>
        <v>1.9756944449909497E-2</v>
      </c>
      <c r="AC229" s="10"/>
      <c r="AD229" s="10"/>
      <c r="AF229" s="3"/>
    </row>
    <row r="230" spans="1:32" s="7" customFormat="1" hidden="1" x14ac:dyDescent="0.4">
      <c r="A230" s="16" t="str">
        <f t="shared" si="60"/>
        <v>-</v>
      </c>
      <c r="B230" s="16" t="str">
        <f t="shared" si="61"/>
        <v>☆</v>
      </c>
      <c r="C230" s="7">
        <v>15</v>
      </c>
      <c r="D230" s="2">
        <v>43394.638402777775</v>
      </c>
      <c r="E230" s="3">
        <v>5324</v>
      </c>
      <c r="F230" s="3" t="s">
        <v>33</v>
      </c>
      <c r="G230" s="3">
        <v>3575</v>
      </c>
      <c r="H230" s="3">
        <v>892</v>
      </c>
      <c r="I230" s="3">
        <v>8</v>
      </c>
      <c r="J230" s="3">
        <v>2</v>
      </c>
      <c r="K230" s="2">
        <v>43394.638657407406</v>
      </c>
      <c r="L230" s="3"/>
      <c r="M230" s="3"/>
      <c r="N230" s="3" t="s">
        <v>55</v>
      </c>
      <c r="O230" s="3" t="s">
        <v>56</v>
      </c>
      <c r="P230" s="3" t="s">
        <v>65</v>
      </c>
      <c r="Q230" s="3" t="s">
        <v>66</v>
      </c>
      <c r="R230" s="2">
        <v>43394.653182870374</v>
      </c>
      <c r="S230" s="3"/>
      <c r="T230" s="2">
        <v>43394.666377314818</v>
      </c>
      <c r="U230" s="3"/>
      <c r="V230" s="3"/>
      <c r="W230" s="8">
        <f t="shared" si="55"/>
        <v>43394.638402777775</v>
      </c>
      <c r="X230" s="9">
        <f t="shared" si="56"/>
        <v>0</v>
      </c>
      <c r="Y230" s="9">
        <f t="shared" si="57"/>
        <v>0</v>
      </c>
      <c r="Z230" s="10"/>
      <c r="AA230" s="10">
        <f t="shared" si="58"/>
        <v>0</v>
      </c>
      <c r="AB230" s="10">
        <f t="shared" si="59"/>
        <v>1.4780092598812189E-2</v>
      </c>
      <c r="AC230" s="10"/>
      <c r="AD230" s="10"/>
    </row>
    <row r="231" spans="1:32" s="7" customFormat="1" hidden="1" x14ac:dyDescent="0.4">
      <c r="A231" s="16" t="str">
        <f t="shared" si="60"/>
        <v>★</v>
      </c>
      <c r="B231" s="16" t="str">
        <f t="shared" si="61"/>
        <v>☆</v>
      </c>
      <c r="C231" s="7">
        <v>15</v>
      </c>
      <c r="D231" s="2">
        <v>43394.644641203704</v>
      </c>
      <c r="E231" s="3">
        <v>5330</v>
      </c>
      <c r="F231" s="3" t="s">
        <v>33</v>
      </c>
      <c r="G231" s="3">
        <v>2737</v>
      </c>
      <c r="H231" s="3">
        <v>1272</v>
      </c>
      <c r="I231" s="3">
        <v>8</v>
      </c>
      <c r="J231" s="3">
        <v>1</v>
      </c>
      <c r="K231" s="2">
        <v>43394.654803240737</v>
      </c>
      <c r="L231" s="3"/>
      <c r="M231" s="3"/>
      <c r="N231" s="3" t="s">
        <v>27</v>
      </c>
      <c r="O231" s="3" t="s">
        <v>28</v>
      </c>
      <c r="P231" s="3" t="s">
        <v>34</v>
      </c>
      <c r="Q231" s="3" t="s">
        <v>35</v>
      </c>
      <c r="R231" s="2">
        <v>43394.665462962963</v>
      </c>
      <c r="S231" s="3"/>
      <c r="T231" s="2">
        <v>43394.670405092591</v>
      </c>
      <c r="U231" s="3"/>
      <c r="V231" s="2">
        <v>43394.665462962963</v>
      </c>
      <c r="W231" s="8">
        <f t="shared" si="55"/>
        <v>43394.665462962963</v>
      </c>
      <c r="X231" s="9">
        <f t="shared" si="56"/>
        <v>0</v>
      </c>
      <c r="Y231" s="9">
        <f t="shared" si="57"/>
        <v>0</v>
      </c>
      <c r="Z231" s="10"/>
      <c r="AA231" s="10">
        <f t="shared" si="58"/>
        <v>0</v>
      </c>
      <c r="AB231" s="10">
        <f t="shared" si="59"/>
        <v>0</v>
      </c>
      <c r="AC231" s="10"/>
      <c r="AD231" s="10"/>
      <c r="AF231" s="3"/>
    </row>
    <row r="232" spans="1:32" s="7" customFormat="1" hidden="1" x14ac:dyDescent="0.4">
      <c r="A232" s="16" t="str">
        <f t="shared" si="60"/>
        <v>-</v>
      </c>
      <c r="B232" s="16" t="str">
        <f t="shared" si="61"/>
        <v>☆</v>
      </c>
      <c r="C232" s="7">
        <v>15</v>
      </c>
      <c r="D232" s="2">
        <v>43394.648761574077</v>
      </c>
      <c r="E232" s="3">
        <v>5335</v>
      </c>
      <c r="F232" s="3" t="s">
        <v>18</v>
      </c>
      <c r="G232" s="3">
        <v>2296</v>
      </c>
      <c r="H232" s="3">
        <v>685</v>
      </c>
      <c r="I232" s="3">
        <v>10</v>
      </c>
      <c r="J232" s="3">
        <v>2</v>
      </c>
      <c r="K232" s="2">
        <v>43394.649837962963</v>
      </c>
      <c r="L232" s="3"/>
      <c r="M232" s="3"/>
      <c r="N232" s="3" t="s">
        <v>63</v>
      </c>
      <c r="O232" s="3" t="s">
        <v>64</v>
      </c>
      <c r="P232" s="3" t="s">
        <v>45</v>
      </c>
      <c r="Q232" s="3" t="s">
        <v>92</v>
      </c>
      <c r="R232" s="2">
        <v>43394.665011574078</v>
      </c>
      <c r="S232" s="3"/>
      <c r="T232" s="2">
        <v>43394.676099537035</v>
      </c>
      <c r="U232" s="3"/>
      <c r="V232" s="3"/>
      <c r="W232" s="8">
        <f t="shared" si="55"/>
        <v>43394.648761574077</v>
      </c>
      <c r="X232" s="9">
        <f t="shared" si="56"/>
        <v>0</v>
      </c>
      <c r="Y232" s="9">
        <f t="shared" si="57"/>
        <v>0</v>
      </c>
      <c r="Z232" s="10"/>
      <c r="AA232" s="10">
        <f t="shared" si="58"/>
        <v>0</v>
      </c>
      <c r="AB232" s="10"/>
      <c r="AC232" s="10"/>
      <c r="AD232" s="10"/>
      <c r="AF232" s="3" t="s">
        <v>115</v>
      </c>
    </row>
    <row r="233" spans="1:32" s="7" customFormat="1" hidden="1" x14ac:dyDescent="0.4">
      <c r="A233" s="16" t="str">
        <f t="shared" si="60"/>
        <v>-</v>
      </c>
      <c r="B233" s="16" t="str">
        <f t="shared" si="61"/>
        <v>☆</v>
      </c>
      <c r="C233" s="7">
        <v>15</v>
      </c>
      <c r="D233" s="2">
        <v>43394.652615740742</v>
      </c>
      <c r="E233" s="3">
        <v>5338</v>
      </c>
      <c r="F233" s="3" t="s">
        <v>18</v>
      </c>
      <c r="G233" s="3">
        <v>2296</v>
      </c>
      <c r="H233" s="3">
        <v>347</v>
      </c>
      <c r="I233" s="3">
        <v>9</v>
      </c>
      <c r="J233" s="3">
        <v>1</v>
      </c>
      <c r="K233" s="2">
        <v>43394.652800925927</v>
      </c>
      <c r="L233" s="3"/>
      <c r="M233" s="3"/>
      <c r="N233" s="3" t="s">
        <v>65</v>
      </c>
      <c r="O233" s="3" t="s">
        <v>66</v>
      </c>
      <c r="P233" s="3" t="s">
        <v>45</v>
      </c>
      <c r="Q233" s="3" t="s">
        <v>92</v>
      </c>
      <c r="R233" s="2">
        <v>43394.668865740743</v>
      </c>
      <c r="S233" s="3"/>
      <c r="T233" s="2">
        <v>43394.678506944445</v>
      </c>
      <c r="U233" s="3"/>
      <c r="V233" s="3"/>
      <c r="W233" s="8">
        <f t="shared" si="55"/>
        <v>43394.652615740742</v>
      </c>
      <c r="X233" s="9">
        <f t="shared" si="56"/>
        <v>0</v>
      </c>
      <c r="Y233" s="9">
        <f t="shared" si="57"/>
        <v>0</v>
      </c>
      <c r="Z233" s="10"/>
      <c r="AA233" s="10">
        <f t="shared" si="58"/>
        <v>0</v>
      </c>
      <c r="AB233" s="10"/>
      <c r="AC233" s="10"/>
      <c r="AD233" s="10"/>
      <c r="AF233" s="3" t="s">
        <v>114</v>
      </c>
    </row>
    <row r="234" spans="1:32" s="7" customFormat="1" hidden="1" x14ac:dyDescent="0.4">
      <c r="A234" s="16" t="str">
        <f t="shared" si="60"/>
        <v>-</v>
      </c>
      <c r="B234" s="16" t="str">
        <f t="shared" si="61"/>
        <v>☆</v>
      </c>
      <c r="C234" s="7">
        <v>15</v>
      </c>
      <c r="D234" s="2">
        <v>43394.65353009259</v>
      </c>
      <c r="E234" s="3">
        <v>5340</v>
      </c>
      <c r="F234" s="3" t="s">
        <v>18</v>
      </c>
      <c r="G234" s="3">
        <v>2296</v>
      </c>
      <c r="H234" s="3">
        <v>371</v>
      </c>
      <c r="I234" s="3">
        <v>10</v>
      </c>
      <c r="J234" s="3">
        <v>1</v>
      </c>
      <c r="K234" s="2">
        <v>43394.65425925926</v>
      </c>
      <c r="L234" s="3"/>
      <c r="M234" s="3"/>
      <c r="N234" s="3" t="s">
        <v>48</v>
      </c>
      <c r="O234" s="3" t="s">
        <v>49</v>
      </c>
      <c r="P234" s="3" t="s">
        <v>45</v>
      </c>
      <c r="Q234" s="3" t="s">
        <v>92</v>
      </c>
      <c r="R234" s="2">
        <v>43394.669895833336</v>
      </c>
      <c r="S234" s="3"/>
      <c r="T234" s="2">
        <v>43394.677453703705</v>
      </c>
      <c r="U234" s="3"/>
      <c r="V234" s="3"/>
      <c r="W234" s="8">
        <f t="shared" si="55"/>
        <v>43394.65353009259</v>
      </c>
      <c r="X234" s="9">
        <f t="shared" si="56"/>
        <v>0</v>
      </c>
      <c r="Y234" s="9">
        <f t="shared" si="57"/>
        <v>0</v>
      </c>
      <c r="Z234" s="10"/>
      <c r="AA234" s="10">
        <f t="shared" si="58"/>
        <v>0</v>
      </c>
      <c r="AB234" s="10"/>
      <c r="AC234" s="10"/>
      <c r="AD234" s="10"/>
      <c r="AF234" s="3" t="s">
        <v>116</v>
      </c>
    </row>
    <row r="235" spans="1:32" s="7" customFormat="1" hidden="1" x14ac:dyDescent="0.4">
      <c r="A235" s="16" t="str">
        <f t="shared" si="60"/>
        <v>-</v>
      </c>
      <c r="B235" s="16" t="str">
        <f t="shared" si="61"/>
        <v>☆</v>
      </c>
      <c r="C235" s="7">
        <v>15</v>
      </c>
      <c r="D235" s="2">
        <v>43394.657060185185</v>
      </c>
      <c r="E235" s="3">
        <v>5346</v>
      </c>
      <c r="F235" s="3" t="s">
        <v>33</v>
      </c>
      <c r="G235" s="3">
        <v>2296</v>
      </c>
      <c r="H235" s="3">
        <v>403</v>
      </c>
      <c r="I235" s="3">
        <v>5</v>
      </c>
      <c r="J235" s="3">
        <v>1</v>
      </c>
      <c r="K235" s="2">
        <v>43394.664907407408</v>
      </c>
      <c r="L235" s="3"/>
      <c r="M235" s="3"/>
      <c r="N235" s="3" t="s">
        <v>34</v>
      </c>
      <c r="O235" s="3" t="s">
        <v>35</v>
      </c>
      <c r="P235" s="3" t="s">
        <v>45</v>
      </c>
      <c r="Q235" s="3" t="s">
        <v>92</v>
      </c>
      <c r="R235" s="2">
        <v>43394.663275462961</v>
      </c>
      <c r="S235" s="3"/>
      <c r="T235" s="2">
        <v>43394.672037037039</v>
      </c>
      <c r="U235" s="3"/>
      <c r="V235" s="3"/>
      <c r="W235" s="8">
        <f t="shared" si="55"/>
        <v>43394.657060185185</v>
      </c>
      <c r="X235" s="9">
        <f t="shared" si="56"/>
        <v>0</v>
      </c>
      <c r="Y235" s="9">
        <f t="shared" si="57"/>
        <v>0</v>
      </c>
      <c r="Z235" s="10"/>
      <c r="AA235" s="10">
        <f t="shared" si="58"/>
        <v>0</v>
      </c>
      <c r="AB235" s="10">
        <f>IF(IF(B235="☆",(IF(K235&gt;R235,K235-W235,R235-W235)),L235-W235)&lt;0,0,IF(B235="☆",(IF(K235&gt;R235,K235-W235,R235-W235)),L235-W235))</f>
        <v>7.8472222230629995E-3</v>
      </c>
      <c r="AC235" s="10"/>
      <c r="AD235" s="10"/>
      <c r="AF235" s="3" t="s">
        <v>113</v>
      </c>
    </row>
    <row r="236" spans="1:32" s="7" customFormat="1" hidden="1" x14ac:dyDescent="0.4">
      <c r="A236" s="16" t="str">
        <f t="shared" si="60"/>
        <v>-</v>
      </c>
      <c r="B236" s="16" t="str">
        <f t="shared" si="61"/>
        <v>☆</v>
      </c>
      <c r="C236" s="7">
        <v>15</v>
      </c>
      <c r="D236" s="2">
        <v>43394.66269675926</v>
      </c>
      <c r="E236" s="3">
        <v>5349</v>
      </c>
      <c r="F236" s="3" t="s">
        <v>33</v>
      </c>
      <c r="G236" s="3">
        <v>1211</v>
      </c>
      <c r="H236" s="3">
        <v>1028</v>
      </c>
      <c r="I236" s="3">
        <v>5</v>
      </c>
      <c r="J236" s="3">
        <v>2</v>
      </c>
      <c r="K236" s="2">
        <v>43394.669722222221</v>
      </c>
      <c r="L236" s="3"/>
      <c r="M236" s="3"/>
      <c r="N236" s="3" t="s">
        <v>55</v>
      </c>
      <c r="O236" s="3" t="s">
        <v>56</v>
      </c>
      <c r="P236" s="3" t="s">
        <v>23</v>
      </c>
      <c r="Q236" s="3" t="s">
        <v>24</v>
      </c>
      <c r="R236" s="2">
        <v>43394.67428240741</v>
      </c>
      <c r="S236" s="3"/>
      <c r="T236" s="2">
        <v>43394.688310185185</v>
      </c>
      <c r="U236" s="3"/>
      <c r="V236" s="3"/>
      <c r="W236" s="8">
        <f t="shared" si="55"/>
        <v>43394.66269675926</v>
      </c>
      <c r="X236" s="9">
        <f t="shared" si="56"/>
        <v>0</v>
      </c>
      <c r="Y236" s="9">
        <f t="shared" si="57"/>
        <v>0</v>
      </c>
      <c r="Z236" s="10"/>
      <c r="AA236" s="10">
        <f t="shared" si="58"/>
        <v>0</v>
      </c>
      <c r="AB236" s="10">
        <f>IF(IF(B236="☆",(IF(K236&gt;R236,K236-W236,R236-W236)),L236-W236)&lt;0,0,IF(B236="☆",(IF(K236&gt;R236,K236-W236,R236-W236)),L236-W236))</f>
        <v>1.1585648149775807E-2</v>
      </c>
      <c r="AC236" s="10"/>
      <c r="AD236" s="10"/>
    </row>
    <row r="237" spans="1:32" s="7" customFormat="1" hidden="1" x14ac:dyDescent="0.4">
      <c r="A237" s="16" t="str">
        <f t="shared" si="60"/>
        <v>-</v>
      </c>
      <c r="B237" s="16" t="str">
        <f t="shared" si="61"/>
        <v>☆</v>
      </c>
      <c r="C237" s="7">
        <v>15</v>
      </c>
      <c r="D237" s="2">
        <v>43394.663530092592</v>
      </c>
      <c r="E237" s="3">
        <v>5350</v>
      </c>
      <c r="F237" s="3" t="s">
        <v>93</v>
      </c>
      <c r="G237" s="3">
        <v>0</v>
      </c>
      <c r="H237" s="3">
        <v>518</v>
      </c>
      <c r="I237" s="3">
        <v>7</v>
      </c>
      <c r="J237" s="3">
        <v>2</v>
      </c>
      <c r="K237" s="2">
        <v>43394.689803240741</v>
      </c>
      <c r="L237" s="3"/>
      <c r="M237" s="3"/>
      <c r="N237" s="3" t="s">
        <v>65</v>
      </c>
      <c r="O237" s="3" t="s">
        <v>66</v>
      </c>
      <c r="P237" s="3" t="s">
        <v>25</v>
      </c>
      <c r="Q237" s="3" t="s">
        <v>26</v>
      </c>
      <c r="R237" s="2">
        <v>43394.678680555553</v>
      </c>
      <c r="S237" s="3"/>
      <c r="T237" s="2">
        <v>43394.686493055553</v>
      </c>
      <c r="U237" s="3"/>
      <c r="V237" s="3"/>
      <c r="W237" s="8">
        <f t="shared" si="55"/>
        <v>43394.663530092592</v>
      </c>
      <c r="X237" s="9">
        <f t="shared" si="56"/>
        <v>0</v>
      </c>
      <c r="Y237" s="9">
        <f t="shared" si="57"/>
        <v>0</v>
      </c>
      <c r="Z237" s="10"/>
      <c r="AA237" s="10">
        <f t="shared" si="58"/>
        <v>0</v>
      </c>
      <c r="AB237" s="10">
        <f>IF(IF(B237="☆",(IF(K237&gt;R237,K237-W237,R237-W237)),L237-W237)&lt;0,0,IF(B237="☆",(IF(K237&gt;R237,K237-W237,R237-W237)),L237-W237))</f>
        <v>2.6273148148902692E-2</v>
      </c>
      <c r="AC237" s="10"/>
      <c r="AD237" s="10"/>
    </row>
    <row r="238" spans="1:32" s="23" customFormat="1" x14ac:dyDescent="0.4">
      <c r="A238" s="20" t="str">
        <f t="shared" ref="A238:A267" si="62">IF(V238&gt;0, "★", "-")</f>
        <v>-</v>
      </c>
      <c r="B238" s="20" t="str">
        <f t="shared" ref="B238:B267" si="63">IF(K238&gt;0, "☆", "-")</f>
        <v>-</v>
      </c>
      <c r="C238" s="23">
        <v>16</v>
      </c>
      <c r="D238" s="22"/>
      <c r="E238" s="21"/>
      <c r="F238" s="21"/>
      <c r="G238" s="21"/>
      <c r="H238" s="21"/>
      <c r="I238" s="21"/>
      <c r="J238" s="21"/>
      <c r="K238" s="21"/>
      <c r="L238" s="22"/>
      <c r="M238" s="22"/>
      <c r="N238" s="21"/>
      <c r="O238" s="21"/>
      <c r="P238" s="21"/>
      <c r="Q238" s="21"/>
      <c r="R238" s="22"/>
      <c r="S238" s="22"/>
      <c r="T238" s="22"/>
      <c r="U238" s="22"/>
      <c r="V238" s="22"/>
      <c r="W238" s="24"/>
      <c r="X238" s="25"/>
      <c r="Y238" s="25"/>
      <c r="Z238" s="26"/>
      <c r="AA238" s="26"/>
      <c r="AB238" s="26"/>
      <c r="AC238" s="26"/>
      <c r="AD238" s="26"/>
    </row>
    <row r="239" spans="1:32" s="7" customFormat="1" x14ac:dyDescent="0.4">
      <c r="A239" s="16" t="str">
        <f t="shared" si="62"/>
        <v>-</v>
      </c>
      <c r="B239" s="16" t="str">
        <f t="shared" si="63"/>
        <v>-</v>
      </c>
      <c r="C239" s="7">
        <v>16</v>
      </c>
      <c r="D239" s="2"/>
      <c r="E239" s="3"/>
      <c r="F239" s="3"/>
      <c r="G239" s="3"/>
      <c r="H239" s="3"/>
      <c r="I239" s="3"/>
      <c r="J239" s="3"/>
      <c r="K239" s="3"/>
      <c r="L239" s="2"/>
      <c r="M239" s="2"/>
      <c r="N239" s="3"/>
      <c r="O239" s="3"/>
      <c r="P239" s="3"/>
      <c r="Q239" s="3"/>
      <c r="R239" s="2"/>
      <c r="S239" s="2"/>
      <c r="T239" s="2"/>
      <c r="U239" s="2"/>
      <c r="V239" s="2"/>
      <c r="W239" s="8"/>
      <c r="X239" s="9"/>
      <c r="Y239" s="9"/>
      <c r="Z239" s="10"/>
      <c r="AA239" s="10"/>
      <c r="AB239" s="10"/>
      <c r="AC239" s="10"/>
      <c r="AD239" s="10"/>
    </row>
    <row r="240" spans="1:32" s="7" customFormat="1" x14ac:dyDescent="0.4">
      <c r="A240" s="16" t="str">
        <f t="shared" si="62"/>
        <v>-</v>
      </c>
      <c r="B240" s="16" t="str">
        <f t="shared" si="63"/>
        <v>-</v>
      </c>
      <c r="C240" s="7">
        <v>16</v>
      </c>
      <c r="D240" s="2"/>
      <c r="E240" s="3"/>
      <c r="F240" s="3"/>
      <c r="G240" s="3"/>
      <c r="H240" s="3"/>
      <c r="I240" s="3"/>
      <c r="J240" s="3"/>
      <c r="K240" s="3"/>
      <c r="L240" s="2"/>
      <c r="M240" s="2"/>
      <c r="N240" s="3"/>
      <c r="O240" s="3"/>
      <c r="P240" s="3"/>
      <c r="Q240" s="3"/>
      <c r="R240" s="2"/>
      <c r="S240" s="2"/>
      <c r="T240" s="2"/>
      <c r="U240" s="2"/>
      <c r="V240" s="2"/>
      <c r="W240" s="8"/>
      <c r="X240" s="9"/>
      <c r="Y240" s="9"/>
      <c r="Z240" s="10"/>
      <c r="AA240" s="10"/>
      <c r="AB240" s="10"/>
      <c r="AC240" s="10"/>
      <c r="AD240" s="10"/>
    </row>
    <row r="241" spans="1:30" s="7" customFormat="1" hidden="1" x14ac:dyDescent="0.4">
      <c r="A241" s="16" t="str">
        <f t="shared" si="62"/>
        <v>-</v>
      </c>
      <c r="B241" s="16" t="str">
        <f t="shared" si="63"/>
        <v>-</v>
      </c>
      <c r="C241" s="7">
        <v>16</v>
      </c>
      <c r="D241" s="2">
        <v>43394.667523148149</v>
      </c>
      <c r="E241" s="3">
        <v>5353</v>
      </c>
      <c r="F241" s="3" t="s">
        <v>93</v>
      </c>
      <c r="G241" s="3">
        <v>0</v>
      </c>
      <c r="H241" s="3">
        <v>752</v>
      </c>
      <c r="I241" s="3">
        <v>10</v>
      </c>
      <c r="J241" s="3">
        <v>5</v>
      </c>
      <c r="K241" s="3"/>
      <c r="L241" s="2">
        <v>43394.678217592591</v>
      </c>
      <c r="M241" s="2">
        <v>43394.685428240744</v>
      </c>
      <c r="N241" s="3" t="s">
        <v>59</v>
      </c>
      <c r="O241" s="3" t="s">
        <v>60</v>
      </c>
      <c r="P241" s="3" t="s">
        <v>45</v>
      </c>
      <c r="Q241" s="3" t="s">
        <v>92</v>
      </c>
      <c r="R241" s="2">
        <v>43394.677372685182</v>
      </c>
      <c r="S241" s="2">
        <v>43394.677372685182</v>
      </c>
      <c r="T241" s="2">
        <v>43394.687939814816</v>
      </c>
      <c r="U241" s="2">
        <v>43394.687939814816</v>
      </c>
      <c r="V241" s="3"/>
      <c r="W241" s="8">
        <f>IF(V241&gt;0,V241,D241)</f>
        <v>43394.667523148149</v>
      </c>
      <c r="X241" s="9">
        <f>M241-L241</f>
        <v>7.2106481529772282E-3</v>
      </c>
      <c r="Y241" s="9">
        <f>X241*J241</f>
        <v>3.6053240764886141E-2</v>
      </c>
      <c r="Z241" s="10"/>
      <c r="AA241" s="10">
        <f>IF(IF(A241="☆",K241-R241,L241-R241)&lt;0,0,IF(A241="☆",K241-R241,L241-R241))</f>
        <v>8.4490740846376866E-4</v>
      </c>
      <c r="AB241" s="10">
        <f>IF(IF(B241="☆",(IF(K241&gt;R241,K241-W241,R241-W241)),L241-W241)&lt;0,0,IF(B241="☆",(IF(K241&gt;R241,K241-W241,R241-W241)),L241-W241))</f>
        <v>1.0694444441469386E-2</v>
      </c>
      <c r="AC241" s="10"/>
      <c r="AD241" s="10"/>
    </row>
    <row r="242" spans="1:30" s="7" customFormat="1" x14ac:dyDescent="0.4">
      <c r="A242" s="16" t="str">
        <f t="shared" si="62"/>
        <v>-</v>
      </c>
      <c r="B242" s="16" t="str">
        <f t="shared" si="63"/>
        <v>-</v>
      </c>
      <c r="C242" s="7">
        <v>16</v>
      </c>
      <c r="D242" s="2"/>
      <c r="E242" s="3"/>
      <c r="F242" s="3"/>
      <c r="G242" s="3"/>
      <c r="H242" s="3"/>
      <c r="I242" s="3"/>
      <c r="J242" s="3"/>
      <c r="K242" s="3"/>
      <c r="L242" s="2"/>
      <c r="M242" s="2"/>
      <c r="N242" s="3"/>
      <c r="O242" s="3"/>
      <c r="P242" s="3"/>
      <c r="Q242" s="3"/>
      <c r="R242" s="2"/>
      <c r="S242" s="2"/>
      <c r="T242" s="2"/>
      <c r="U242" s="2"/>
      <c r="V242" s="2"/>
      <c r="W242" s="8"/>
      <c r="X242" s="9"/>
      <c r="Y242" s="9"/>
      <c r="Z242" s="10"/>
      <c r="AA242" s="10"/>
      <c r="AB242" s="10"/>
      <c r="AC242" s="10"/>
      <c r="AD242" s="10"/>
    </row>
    <row r="243" spans="1:30" s="7" customFormat="1" hidden="1" x14ac:dyDescent="0.4">
      <c r="A243" s="16" t="str">
        <f t="shared" si="62"/>
        <v>-</v>
      </c>
      <c r="B243" s="16" t="str">
        <f t="shared" si="63"/>
        <v>-</v>
      </c>
      <c r="C243" s="7">
        <v>16</v>
      </c>
      <c r="D243" s="2">
        <v>43394.671469907407</v>
      </c>
      <c r="E243" s="3">
        <v>5356</v>
      </c>
      <c r="F243" s="3" t="s">
        <v>94</v>
      </c>
      <c r="G243" s="3">
        <v>0</v>
      </c>
      <c r="H243" s="3">
        <v>1087</v>
      </c>
      <c r="I243" s="3">
        <v>5</v>
      </c>
      <c r="J243" s="3">
        <v>2</v>
      </c>
      <c r="K243" s="3"/>
      <c r="L243" s="2">
        <v>43394.676423611112</v>
      </c>
      <c r="M243" s="2">
        <v>43394.684004629627</v>
      </c>
      <c r="N243" s="3" t="s">
        <v>39</v>
      </c>
      <c r="O243" s="3" t="s">
        <v>40</v>
      </c>
      <c r="P243" s="3" t="s">
        <v>63</v>
      </c>
      <c r="Q243" s="3" t="s">
        <v>64</v>
      </c>
      <c r="R243" s="2">
        <v>43394.677870370368</v>
      </c>
      <c r="S243" s="2">
        <v>43394.677870370368</v>
      </c>
      <c r="T243" s="2">
        <v>43394.691168981481</v>
      </c>
      <c r="U243" s="2">
        <v>43394.690428240741</v>
      </c>
      <c r="V243" s="3"/>
      <c r="W243" s="8">
        <f>IF(V243&gt;0,V243,D243)</f>
        <v>43394.671469907407</v>
      </c>
      <c r="X243" s="9">
        <f>M243-L243</f>
        <v>7.5810185153386556E-3</v>
      </c>
      <c r="Y243" s="9">
        <f>X243*J243</f>
        <v>1.5162037030677311E-2</v>
      </c>
      <c r="Z243" s="10"/>
      <c r="AA243" s="10">
        <f>IF(IF(A243="☆",K243-R243,L243-R243)&lt;0,0,IF(A243="☆",K243-R243,L243-R243))</f>
        <v>0</v>
      </c>
      <c r="AB243" s="10">
        <f>IF(IF(B243="☆",(IF(K243&gt;R243,K243-W243,R243-W243)),L243-W243)&lt;0,0,IF(B243="☆",(IF(K243&gt;R243,K243-W243,R243-W243)),L243-W243))</f>
        <v>4.9537037048139609E-3</v>
      </c>
      <c r="AC243" s="10"/>
      <c r="AD243" s="10"/>
    </row>
    <row r="244" spans="1:30" s="7" customFormat="1" x14ac:dyDescent="0.4">
      <c r="A244" s="16" t="str">
        <f t="shared" si="62"/>
        <v>-</v>
      </c>
      <c r="B244" s="16" t="str">
        <f t="shared" si="63"/>
        <v>-</v>
      </c>
      <c r="C244" s="7">
        <v>16</v>
      </c>
      <c r="D244" s="2"/>
      <c r="E244" s="3"/>
      <c r="F244" s="3"/>
      <c r="G244" s="3"/>
      <c r="H244" s="3"/>
      <c r="I244" s="3"/>
      <c r="J244" s="3"/>
      <c r="K244" s="3"/>
      <c r="L244" s="2"/>
      <c r="M244" s="2"/>
      <c r="N244" s="3"/>
      <c r="O244" s="3"/>
      <c r="P244" s="3"/>
      <c r="Q244" s="3"/>
      <c r="R244" s="2"/>
      <c r="S244" s="2"/>
      <c r="T244" s="2"/>
      <c r="U244" s="2"/>
      <c r="V244" s="2"/>
      <c r="W244" s="8"/>
      <c r="X244" s="9"/>
      <c r="Y244" s="9"/>
      <c r="Z244" s="10"/>
      <c r="AA244" s="10"/>
      <c r="AB244" s="10"/>
      <c r="AC244" s="10"/>
      <c r="AD244" s="10"/>
    </row>
    <row r="245" spans="1:30" s="7" customFormat="1" x14ac:dyDescent="0.4">
      <c r="A245" s="16" t="str">
        <f t="shared" si="62"/>
        <v>-</v>
      </c>
      <c r="B245" s="16" t="str">
        <f t="shared" si="63"/>
        <v>-</v>
      </c>
      <c r="C245" s="7">
        <v>16</v>
      </c>
      <c r="D245" s="2"/>
      <c r="E245" s="3"/>
      <c r="F245" s="3"/>
      <c r="G245" s="3"/>
      <c r="H245" s="3"/>
      <c r="I245" s="3"/>
      <c r="J245" s="3"/>
      <c r="K245" s="3"/>
      <c r="L245" s="2"/>
      <c r="M245" s="2"/>
      <c r="N245" s="3"/>
      <c r="O245" s="3"/>
      <c r="P245" s="3"/>
      <c r="Q245" s="3"/>
      <c r="R245" s="2"/>
      <c r="S245" s="2"/>
      <c r="T245" s="2"/>
      <c r="U245" s="2"/>
      <c r="V245" s="3"/>
      <c r="W245" s="8"/>
      <c r="X245" s="9"/>
      <c r="Y245" s="9"/>
      <c r="Z245" s="10"/>
      <c r="AA245" s="10"/>
      <c r="AB245" s="10"/>
      <c r="AC245" s="10"/>
      <c r="AD245" s="10"/>
    </row>
    <row r="246" spans="1:30" s="7" customFormat="1" x14ac:dyDescent="0.4">
      <c r="A246" s="16" t="str">
        <f t="shared" si="62"/>
        <v>-</v>
      </c>
      <c r="B246" s="16" t="str">
        <f t="shared" si="63"/>
        <v>-</v>
      </c>
      <c r="C246" s="7">
        <v>16</v>
      </c>
      <c r="D246" s="2"/>
      <c r="E246" s="3"/>
      <c r="F246" s="3"/>
      <c r="G246" s="3"/>
      <c r="H246" s="3"/>
      <c r="I246" s="3"/>
      <c r="J246" s="3"/>
      <c r="K246" s="3"/>
      <c r="L246" s="2"/>
      <c r="M246" s="2"/>
      <c r="N246" s="3"/>
      <c r="O246" s="3"/>
      <c r="P246" s="3"/>
      <c r="Q246" s="3"/>
      <c r="R246" s="2"/>
      <c r="S246" s="2"/>
      <c r="T246" s="2"/>
      <c r="U246" s="2"/>
      <c r="V246" s="3"/>
      <c r="W246" s="8"/>
      <c r="X246" s="9"/>
      <c r="Y246" s="9"/>
      <c r="Z246" s="10"/>
      <c r="AA246" s="10"/>
      <c r="AB246" s="10"/>
      <c r="AC246" s="10"/>
      <c r="AD246" s="10"/>
    </row>
    <row r="247" spans="1:30" s="7" customFormat="1" x14ac:dyDescent="0.4">
      <c r="A247" s="16" t="str">
        <f t="shared" si="62"/>
        <v>-</v>
      </c>
      <c r="B247" s="16" t="str">
        <f t="shared" si="63"/>
        <v>-</v>
      </c>
      <c r="C247" s="7">
        <v>16</v>
      </c>
      <c r="D247" s="2"/>
      <c r="E247" s="3"/>
      <c r="F247" s="3"/>
      <c r="G247" s="3"/>
      <c r="H247" s="3"/>
      <c r="I247" s="3"/>
      <c r="J247" s="3"/>
      <c r="K247" s="3"/>
      <c r="L247" s="2"/>
      <c r="M247" s="2"/>
      <c r="N247" s="3"/>
      <c r="O247" s="3"/>
      <c r="P247" s="3"/>
      <c r="Q247" s="3"/>
      <c r="R247" s="2"/>
      <c r="S247" s="2"/>
      <c r="T247" s="2"/>
      <c r="U247" s="2"/>
      <c r="V247" s="3"/>
      <c r="W247" s="8"/>
      <c r="X247" s="9"/>
      <c r="Y247" s="9"/>
      <c r="Z247" s="10"/>
      <c r="AA247" s="10"/>
      <c r="AB247" s="10"/>
      <c r="AC247" s="10"/>
      <c r="AD247" s="10"/>
    </row>
    <row r="248" spans="1:30" s="7" customFormat="1" hidden="1" x14ac:dyDescent="0.4">
      <c r="A248" s="16" t="str">
        <f t="shared" si="62"/>
        <v>-</v>
      </c>
      <c r="B248" s="16" t="str">
        <f t="shared" si="63"/>
        <v>-</v>
      </c>
      <c r="C248" s="7">
        <v>16</v>
      </c>
      <c r="D248" s="2">
        <v>43394.677037037036</v>
      </c>
      <c r="E248" s="3">
        <v>5361</v>
      </c>
      <c r="F248" s="3" t="s">
        <v>94</v>
      </c>
      <c r="G248" s="3">
        <v>0</v>
      </c>
      <c r="H248" s="3">
        <v>424</v>
      </c>
      <c r="I248" s="3">
        <v>5</v>
      </c>
      <c r="J248" s="3">
        <v>4</v>
      </c>
      <c r="K248" s="3"/>
      <c r="L248" s="2">
        <v>43394.684895833336</v>
      </c>
      <c r="M248" s="2">
        <v>43394.689756944441</v>
      </c>
      <c r="N248" s="3" t="s">
        <v>63</v>
      </c>
      <c r="O248" s="3" t="s">
        <v>64</v>
      </c>
      <c r="P248" s="3" t="s">
        <v>37</v>
      </c>
      <c r="Q248" s="3" t="s">
        <v>38</v>
      </c>
      <c r="R248" s="2">
        <v>43394.690428240741</v>
      </c>
      <c r="S248" s="2">
        <v>43394.690428240741</v>
      </c>
      <c r="T248" s="2">
        <v>43394.698101851849</v>
      </c>
      <c r="U248" s="2">
        <v>43394.698101851849</v>
      </c>
      <c r="V248" s="3"/>
      <c r="W248" s="8">
        <f>IF(V248&gt;0,V248,D248)</f>
        <v>43394.677037037036</v>
      </c>
      <c r="X248" s="9">
        <f>M248-L248</f>
        <v>4.8611111051286571E-3</v>
      </c>
      <c r="Y248" s="9">
        <f>X248*J248</f>
        <v>1.9444444420514628E-2</v>
      </c>
      <c r="Z248" s="10"/>
      <c r="AA248" s="10">
        <f>IF(IF(A248="☆",K248-R248,L248-R248)&lt;0,0,IF(A248="☆",K248-R248,L248-R248))</f>
        <v>0</v>
      </c>
      <c r="AB248" s="10">
        <f>IF(IF(B248="☆",(IF(K248&gt;R248,K248-W248,R248-W248)),L248-W248)&lt;0,0,IF(B248="☆",(IF(K248&gt;R248,K248-W248,R248-W248)),L248-W248))</f>
        <v>7.8587962998426519E-3</v>
      </c>
      <c r="AC248" s="10"/>
      <c r="AD248" s="10"/>
    </row>
    <row r="249" spans="1:30" s="7" customFormat="1" hidden="1" x14ac:dyDescent="0.4">
      <c r="A249" s="16" t="str">
        <f t="shared" si="62"/>
        <v>-</v>
      </c>
      <c r="B249" s="16" t="str">
        <f t="shared" si="63"/>
        <v>-</v>
      </c>
      <c r="C249" s="7">
        <v>16</v>
      </c>
      <c r="D249" s="2">
        <v>43394.678298611114</v>
      </c>
      <c r="E249" s="3">
        <v>5363</v>
      </c>
      <c r="F249" s="3" t="s">
        <v>94</v>
      </c>
      <c r="G249" s="3">
        <v>0</v>
      </c>
      <c r="H249" s="3">
        <v>352</v>
      </c>
      <c r="I249" s="3">
        <v>6</v>
      </c>
      <c r="J249" s="3">
        <v>1</v>
      </c>
      <c r="K249" s="3"/>
      <c r="L249" s="2">
        <v>43394.683657407404</v>
      </c>
      <c r="M249" s="2">
        <v>43394.701805555553</v>
      </c>
      <c r="N249" s="3" t="s">
        <v>41</v>
      </c>
      <c r="O249" s="3" t="s">
        <v>42</v>
      </c>
      <c r="P249" s="3" t="s">
        <v>23</v>
      </c>
      <c r="Q249" s="3" t="s">
        <v>24</v>
      </c>
      <c r="R249" s="2">
        <v>43394.683055555557</v>
      </c>
      <c r="S249" s="2">
        <v>43394.684131944443</v>
      </c>
      <c r="T249" s="2">
        <v>43394.701481481483</v>
      </c>
      <c r="U249" s="2">
        <v>43394.700798611113</v>
      </c>
      <c r="V249" s="3"/>
      <c r="W249" s="8">
        <f>IF(V249&gt;0,V249,D249)</f>
        <v>43394.678298611114</v>
      </c>
      <c r="X249" s="9">
        <f>M249-L249</f>
        <v>1.8148148148611654E-2</v>
      </c>
      <c r="Y249" s="9">
        <f>X249*J249</f>
        <v>1.8148148148611654E-2</v>
      </c>
      <c r="Z249" s="10"/>
      <c r="AA249" s="10">
        <f>IF(IF(A249="☆",K249-R249,L249-R249)&lt;0,0,IF(A249="☆",K249-R249,L249-R249))</f>
        <v>6.0185184702277184E-4</v>
      </c>
      <c r="AB249" s="10">
        <f>IF(IF(B249="☆",(IF(K249&gt;R249,K249-W249,R249-W249)),L249-W249)&lt;0,0,IF(B249="☆",(IF(K249&gt;R249,K249-W249,R249-W249)),L249-W249))</f>
        <v>5.3587962902383879E-3</v>
      </c>
      <c r="AC249" s="10"/>
      <c r="AD249" s="10"/>
    </row>
    <row r="250" spans="1:30" s="7" customFormat="1" x14ac:dyDescent="0.4">
      <c r="A250" s="16" t="str">
        <f t="shared" si="62"/>
        <v>-</v>
      </c>
      <c r="B250" s="16" t="str">
        <f t="shared" si="63"/>
        <v>-</v>
      </c>
      <c r="C250" s="7">
        <v>16</v>
      </c>
      <c r="D250" s="2"/>
      <c r="E250" s="3"/>
      <c r="F250" s="3"/>
      <c r="G250" s="3"/>
      <c r="H250" s="3"/>
      <c r="I250" s="3"/>
      <c r="J250" s="3"/>
      <c r="K250" s="3"/>
      <c r="L250" s="2"/>
      <c r="M250" s="2"/>
      <c r="N250" s="3"/>
      <c r="O250" s="3"/>
      <c r="P250" s="3"/>
      <c r="Q250" s="3"/>
      <c r="R250" s="2"/>
      <c r="S250" s="2"/>
      <c r="T250" s="2"/>
      <c r="U250" s="2"/>
      <c r="V250" s="3"/>
      <c r="W250" s="8"/>
      <c r="X250" s="9"/>
      <c r="Y250" s="9"/>
      <c r="Z250" s="10"/>
      <c r="AA250" s="10"/>
      <c r="AB250" s="10"/>
      <c r="AC250" s="10"/>
      <c r="AD250" s="10"/>
    </row>
    <row r="251" spans="1:30" s="7" customFormat="1" x14ac:dyDescent="0.4">
      <c r="A251" s="16" t="str">
        <f t="shared" si="62"/>
        <v>-</v>
      </c>
      <c r="B251" s="16" t="str">
        <f t="shared" si="63"/>
        <v>-</v>
      </c>
      <c r="C251" s="7">
        <v>16</v>
      </c>
      <c r="D251" s="2"/>
      <c r="E251" s="3"/>
      <c r="F251" s="3"/>
      <c r="G251" s="3"/>
      <c r="H251" s="3"/>
      <c r="I251" s="3"/>
      <c r="J251" s="3"/>
      <c r="K251" s="3"/>
      <c r="L251" s="2"/>
      <c r="M251" s="2"/>
      <c r="N251" s="3"/>
      <c r="O251" s="3"/>
      <c r="P251" s="3"/>
      <c r="Q251" s="3"/>
      <c r="R251" s="2"/>
      <c r="S251" s="2"/>
      <c r="T251" s="2"/>
      <c r="U251" s="2"/>
      <c r="V251" s="2"/>
      <c r="W251" s="8"/>
      <c r="X251" s="9"/>
      <c r="Y251" s="9"/>
      <c r="Z251" s="10"/>
      <c r="AA251" s="10"/>
      <c r="AB251" s="10"/>
      <c r="AC251" s="10"/>
      <c r="AD251" s="10"/>
    </row>
    <row r="252" spans="1:30" s="7" customFormat="1" x14ac:dyDescent="0.4">
      <c r="A252" s="16" t="str">
        <f t="shared" si="62"/>
        <v>-</v>
      </c>
      <c r="B252" s="16" t="str">
        <f t="shared" si="63"/>
        <v>-</v>
      </c>
      <c r="C252" s="7">
        <v>16</v>
      </c>
      <c r="D252" s="2"/>
      <c r="E252" s="3"/>
      <c r="F252" s="3"/>
      <c r="G252" s="3"/>
      <c r="H252" s="3"/>
      <c r="I252" s="3"/>
      <c r="J252" s="3"/>
      <c r="K252" s="3"/>
      <c r="L252" s="2"/>
      <c r="M252" s="2"/>
      <c r="N252" s="3"/>
      <c r="O252" s="3"/>
      <c r="P252" s="3"/>
      <c r="Q252" s="3"/>
      <c r="R252" s="2"/>
      <c r="S252" s="2"/>
      <c r="T252" s="2"/>
      <c r="U252" s="2"/>
      <c r="V252" s="3"/>
      <c r="W252" s="8"/>
      <c r="X252" s="9"/>
      <c r="Y252" s="9"/>
      <c r="Z252" s="10"/>
      <c r="AA252" s="10"/>
      <c r="AB252" s="10"/>
      <c r="AC252" s="10"/>
      <c r="AD252" s="10"/>
    </row>
    <row r="253" spans="1:30" s="7" customFormat="1" hidden="1" x14ac:dyDescent="0.4">
      <c r="A253" s="16" t="str">
        <f t="shared" si="62"/>
        <v>-</v>
      </c>
      <c r="B253" s="16" t="str">
        <f t="shared" si="63"/>
        <v>-</v>
      </c>
      <c r="C253" s="7">
        <v>16</v>
      </c>
      <c r="D253" s="2">
        <v>43394.682083333333</v>
      </c>
      <c r="E253" s="3">
        <v>5369</v>
      </c>
      <c r="F253" s="3" t="s">
        <v>93</v>
      </c>
      <c r="G253" s="3">
        <v>0</v>
      </c>
      <c r="H253" s="3">
        <v>1206</v>
      </c>
      <c r="I253" s="3">
        <v>10</v>
      </c>
      <c r="J253" s="3">
        <v>1</v>
      </c>
      <c r="K253" s="3"/>
      <c r="L253" s="2">
        <v>43394.690601851849</v>
      </c>
      <c r="M253" s="2">
        <v>43394.696145833332</v>
      </c>
      <c r="N253" s="3" t="s">
        <v>74</v>
      </c>
      <c r="O253" s="3" t="s">
        <v>75</v>
      </c>
      <c r="P253" s="3" t="s">
        <v>45</v>
      </c>
      <c r="Q253" s="3" t="s">
        <v>92</v>
      </c>
      <c r="R253" s="2">
        <v>43394.687581018516</v>
      </c>
      <c r="S253" s="2">
        <v>43394.687581018516</v>
      </c>
      <c r="T253" s="2">
        <v>43394.69290509259</v>
      </c>
      <c r="U253" s="2">
        <v>43394.69290509259</v>
      </c>
      <c r="V253" s="3"/>
      <c r="W253" s="8">
        <f>IF(V253&gt;0,V253,D253)</f>
        <v>43394.682083333333</v>
      </c>
      <c r="X253" s="9">
        <f>M253-L253</f>
        <v>5.543981482333038E-3</v>
      </c>
      <c r="Y253" s="9">
        <f>X253*J253</f>
        <v>5.543981482333038E-3</v>
      </c>
      <c r="Z253" s="10"/>
      <c r="AA253" s="10">
        <f>IF(IF(A253="☆",K253-R253,L253-R253)&lt;0,0,IF(A253="☆",K253-R253,L253-R253))</f>
        <v>3.0208333337213844E-3</v>
      </c>
      <c r="AB253" s="10">
        <f>IF(IF(B253="☆",(IF(K253&gt;R253,K253-W253,R253-W253)),L253-W253)&lt;0,0,IF(B253="☆",(IF(K253&gt;R253,K253-W253,R253-W253)),L253-W253))</f>
        <v>8.5185185162117705E-3</v>
      </c>
      <c r="AC253" s="10"/>
      <c r="AD253" s="10"/>
    </row>
    <row r="254" spans="1:30" s="7" customFormat="1" hidden="1" x14ac:dyDescent="0.4">
      <c r="A254" s="16" t="str">
        <f t="shared" si="62"/>
        <v>-</v>
      </c>
      <c r="B254" s="16" t="str">
        <f t="shared" si="63"/>
        <v>-</v>
      </c>
      <c r="C254" s="7">
        <v>16</v>
      </c>
      <c r="D254" s="2">
        <v>43394.682986111111</v>
      </c>
      <c r="E254" s="3">
        <v>5370</v>
      </c>
      <c r="F254" s="3" t="s">
        <v>94</v>
      </c>
      <c r="G254" s="3">
        <v>0</v>
      </c>
      <c r="H254" s="3">
        <v>870</v>
      </c>
      <c r="I254" s="3">
        <v>4</v>
      </c>
      <c r="J254" s="3">
        <v>2</v>
      </c>
      <c r="K254" s="3"/>
      <c r="L254" s="2">
        <v>43394.697951388887</v>
      </c>
      <c r="M254" s="2">
        <v>43394.711574074077</v>
      </c>
      <c r="N254" s="3" t="s">
        <v>41</v>
      </c>
      <c r="O254" s="3" t="s">
        <v>42</v>
      </c>
      <c r="P254" s="3" t="s">
        <v>63</v>
      </c>
      <c r="Q254" s="3" t="s">
        <v>64</v>
      </c>
      <c r="R254" s="2">
        <v>43394.695717592593</v>
      </c>
      <c r="S254" s="2">
        <v>43394.695717592593</v>
      </c>
      <c r="T254" s="2">
        <v>43394.708298611113</v>
      </c>
      <c r="U254" s="2">
        <v>43394.714965277781</v>
      </c>
      <c r="V254" s="3"/>
      <c r="W254" s="8">
        <f>IF(V254&gt;0,V254,D254)</f>
        <v>43394.682986111111</v>
      </c>
      <c r="X254" s="9">
        <f>M254-L254</f>
        <v>1.3622685190057382E-2</v>
      </c>
      <c r="Y254" s="9">
        <f>X254*J254</f>
        <v>2.7245370380114764E-2</v>
      </c>
      <c r="Z254" s="10"/>
      <c r="AA254" s="10">
        <f>IF(IF(A254="☆",K254-R254,L254-R254)&lt;0,0,IF(A254="☆",K254-R254,L254-R254))</f>
        <v>2.2337962946039625E-3</v>
      </c>
      <c r="AB254" s="10">
        <f>IF(IF(B254="☆",(IF(K254&gt;R254,K254-W254,R254-W254)),L254-W254)&lt;0,0,IF(B254="☆",(IF(K254&gt;R254,K254-W254,R254-W254)),L254-W254))</f>
        <v>1.4965277776354924E-2</v>
      </c>
      <c r="AC254" s="10"/>
      <c r="AD254" s="10"/>
    </row>
    <row r="255" spans="1:30" s="7" customFormat="1" x14ac:dyDescent="0.4">
      <c r="A255" s="16" t="str">
        <f t="shared" si="62"/>
        <v>-</v>
      </c>
      <c r="B255" s="16" t="str">
        <f t="shared" si="63"/>
        <v>-</v>
      </c>
      <c r="C255" s="7">
        <v>16</v>
      </c>
      <c r="D255" s="2"/>
      <c r="E255" s="3"/>
      <c r="F255" s="3"/>
      <c r="G255" s="3"/>
      <c r="H255" s="3"/>
      <c r="I255" s="3"/>
      <c r="J255" s="3"/>
      <c r="K255" s="3"/>
      <c r="L255" s="2"/>
      <c r="M255" s="2"/>
      <c r="N255" s="3"/>
      <c r="O255" s="3"/>
      <c r="P255" s="3"/>
      <c r="Q255" s="3"/>
      <c r="R255" s="2"/>
      <c r="S255" s="2"/>
      <c r="T255" s="2"/>
      <c r="U255" s="2"/>
      <c r="V255" s="3"/>
      <c r="W255" s="8"/>
      <c r="X255" s="9"/>
      <c r="Y255" s="9"/>
      <c r="Z255" s="10"/>
      <c r="AA255" s="10"/>
      <c r="AB255" s="10"/>
      <c r="AC255" s="10"/>
      <c r="AD255" s="10"/>
    </row>
    <row r="256" spans="1:30" s="7" customFormat="1" hidden="1" x14ac:dyDescent="0.4">
      <c r="A256" s="16" t="str">
        <f t="shared" si="62"/>
        <v>-</v>
      </c>
      <c r="B256" s="16" t="str">
        <f t="shared" si="63"/>
        <v>-</v>
      </c>
      <c r="C256" s="7">
        <v>16</v>
      </c>
      <c r="D256" s="2">
        <v>43394.68409722222</v>
      </c>
      <c r="E256" s="3">
        <v>5373</v>
      </c>
      <c r="F256" s="3" t="s">
        <v>94</v>
      </c>
      <c r="G256" s="3">
        <v>0</v>
      </c>
      <c r="H256" s="3">
        <v>1113</v>
      </c>
      <c r="I256" s="3">
        <v>5</v>
      </c>
      <c r="J256" s="3">
        <v>2</v>
      </c>
      <c r="K256" s="3"/>
      <c r="L256" s="2">
        <v>43394.699664351851</v>
      </c>
      <c r="M256" s="2">
        <v>43394.709120370368</v>
      </c>
      <c r="N256" s="3" t="s">
        <v>31</v>
      </c>
      <c r="O256" s="3" t="s">
        <v>32</v>
      </c>
      <c r="P256" s="3" t="s">
        <v>65</v>
      </c>
      <c r="Q256" s="3" t="s">
        <v>66</v>
      </c>
      <c r="R256" s="2">
        <v>43394.701296296298</v>
      </c>
      <c r="S256" s="2">
        <v>43394.701296296298</v>
      </c>
      <c r="T256" s="2">
        <v>43394.710011574076</v>
      </c>
      <c r="U256" s="2">
        <v>43394.71130787037</v>
      </c>
      <c r="V256" s="3"/>
      <c r="W256" s="8">
        <f>IF(V256&gt;0,V256,D256)</f>
        <v>43394.68409722222</v>
      </c>
      <c r="X256" s="9">
        <f>M256-L256</f>
        <v>9.4560185170848854E-3</v>
      </c>
      <c r="Y256" s="9">
        <f>X256*J256</f>
        <v>1.8912037034169771E-2</v>
      </c>
      <c r="Z256" s="10"/>
      <c r="AA256" s="10">
        <f>IF(IF(A256="☆",K256-R256,L256-R256)&lt;0,0,IF(A256="☆",K256-R256,L256-R256))</f>
        <v>0</v>
      </c>
      <c r="AB256" s="10">
        <f>IF(IF(B256="☆",(IF(K256&gt;R256,K256-W256,R256-W256)),L256-W256)&lt;0,0,IF(B256="☆",(IF(K256&gt;R256,K256-W256,R256-W256)),L256-W256))</f>
        <v>1.5567129630653653E-2</v>
      </c>
      <c r="AC256" s="10"/>
      <c r="AD256" s="10"/>
    </row>
    <row r="257" spans="1:30" s="7" customFormat="1" hidden="1" x14ac:dyDescent="0.4">
      <c r="A257" s="16" t="str">
        <f t="shared" si="62"/>
        <v>-</v>
      </c>
      <c r="B257" s="16" t="str">
        <f t="shared" si="63"/>
        <v>-</v>
      </c>
      <c r="C257" s="7">
        <v>16</v>
      </c>
      <c r="D257" s="2">
        <v>43394.68482638889</v>
      </c>
      <c r="E257" s="3">
        <v>5375</v>
      </c>
      <c r="F257" s="3" t="s">
        <v>94</v>
      </c>
      <c r="G257" s="3">
        <v>0</v>
      </c>
      <c r="H257" s="3">
        <v>502</v>
      </c>
      <c r="I257" s="3">
        <v>4</v>
      </c>
      <c r="J257" s="3">
        <v>3</v>
      </c>
      <c r="K257" s="3"/>
      <c r="L257" s="2">
        <v>43394.702685185184</v>
      </c>
      <c r="M257" s="2">
        <v>43394.711678240739</v>
      </c>
      <c r="N257" s="3" t="s">
        <v>61</v>
      </c>
      <c r="O257" s="3" t="s">
        <v>62</v>
      </c>
      <c r="P257" s="3" t="s">
        <v>63</v>
      </c>
      <c r="Q257" s="3" t="s">
        <v>64</v>
      </c>
      <c r="R257" s="2">
        <v>43394.700821759259</v>
      </c>
      <c r="S257" s="2">
        <v>43394.700821759259</v>
      </c>
      <c r="T257" s="2">
        <v>43394.716006944444</v>
      </c>
      <c r="U257" s="2">
        <v>43394.716006944444</v>
      </c>
      <c r="V257" s="3"/>
      <c r="W257" s="8">
        <f>IF(V257&gt;0,V257,D257)</f>
        <v>43394.68482638889</v>
      </c>
      <c r="X257" s="9">
        <f>M257-L257</f>
        <v>8.9930555550381541E-3</v>
      </c>
      <c r="Y257" s="9">
        <f>X257*J257</f>
        <v>2.6979166665114462E-2</v>
      </c>
      <c r="Z257" s="10"/>
      <c r="AA257" s="10">
        <f>IF(IF(A257="☆",K257-R257,L257-R257)&lt;0,0,IF(A257="☆",K257-R257,L257-R257))</f>
        <v>1.8634259249665774E-3</v>
      </c>
      <c r="AB257" s="10">
        <f>IF(IF(B257="☆",(IF(K257&gt;R257,K257-W257,R257-W257)),L257-W257)&lt;0,0,IF(B257="☆",(IF(K257&gt;R257,K257-W257,R257-W257)),L257-W257))</f>
        <v>1.7858796294603962E-2</v>
      </c>
      <c r="AC257" s="10"/>
      <c r="AD257" s="10"/>
    </row>
    <row r="258" spans="1:30" s="7" customFormat="1" x14ac:dyDescent="0.4">
      <c r="A258" s="16" t="str">
        <f t="shared" si="62"/>
        <v>-</v>
      </c>
      <c r="B258" s="16" t="str">
        <f t="shared" si="63"/>
        <v>-</v>
      </c>
      <c r="C258" s="7">
        <v>16</v>
      </c>
      <c r="D258" s="2"/>
      <c r="E258" s="3"/>
      <c r="F258" s="3"/>
      <c r="G258" s="3"/>
      <c r="H258" s="3"/>
      <c r="I258" s="3"/>
      <c r="J258" s="3"/>
      <c r="K258" s="3"/>
      <c r="L258" s="2"/>
      <c r="M258" s="2"/>
      <c r="N258" s="3"/>
      <c r="O258" s="3"/>
      <c r="P258" s="3"/>
      <c r="Q258" s="3"/>
      <c r="R258" s="2"/>
      <c r="S258" s="2"/>
      <c r="T258" s="2"/>
      <c r="U258" s="2"/>
      <c r="V258" s="3"/>
      <c r="W258" s="8"/>
      <c r="X258" s="9"/>
      <c r="Y258" s="9"/>
      <c r="Z258" s="10"/>
      <c r="AA258" s="10"/>
      <c r="AB258" s="10"/>
      <c r="AC258" s="10"/>
      <c r="AD258" s="10"/>
    </row>
    <row r="259" spans="1:30" s="7" customFormat="1" hidden="1" x14ac:dyDescent="0.4">
      <c r="A259" s="16" t="str">
        <f t="shared" si="62"/>
        <v>-</v>
      </c>
      <c r="B259" s="16" t="str">
        <f t="shared" si="63"/>
        <v>-</v>
      </c>
      <c r="C259" s="7">
        <v>16</v>
      </c>
      <c r="D259" s="2">
        <v>43394.688391203701</v>
      </c>
      <c r="E259" s="3">
        <v>5378</v>
      </c>
      <c r="F259" s="3" t="s">
        <v>94</v>
      </c>
      <c r="G259" s="3">
        <v>0</v>
      </c>
      <c r="H259" s="3">
        <v>377</v>
      </c>
      <c r="I259" s="3">
        <v>8</v>
      </c>
      <c r="J259" s="3">
        <v>3</v>
      </c>
      <c r="K259" s="3"/>
      <c r="L259" s="2">
        <v>43394.695092592592</v>
      </c>
      <c r="M259" s="2">
        <v>43394.704039351855</v>
      </c>
      <c r="N259" s="3" t="s">
        <v>31</v>
      </c>
      <c r="O259" s="3" t="s">
        <v>32</v>
      </c>
      <c r="P259" s="3" t="s">
        <v>45</v>
      </c>
      <c r="Q259" s="3" t="s">
        <v>92</v>
      </c>
      <c r="R259" s="2">
        <v>43394.694166666668</v>
      </c>
      <c r="S259" s="2">
        <v>43394.694189814814</v>
      </c>
      <c r="T259" s="2">
        <v>43394.701377314814</v>
      </c>
      <c r="U259" s="2">
        <v>43394.702789351853</v>
      </c>
      <c r="V259" s="3"/>
      <c r="W259" s="8">
        <f>IF(V259&gt;0,V259,D259)</f>
        <v>43394.688391203701</v>
      </c>
      <c r="X259" s="9">
        <f>M259-L259</f>
        <v>8.9467592624714598E-3</v>
      </c>
      <c r="Y259" s="9">
        <f>X259*J259</f>
        <v>2.6840277787414379E-2</v>
      </c>
      <c r="Z259" s="10"/>
      <c r="AA259" s="10">
        <f>IF(IF(A259="☆",K259-R259,L259-R259)&lt;0,0,IF(A259="☆",K259-R259,L259-R259))</f>
        <v>9.2592592409346253E-4</v>
      </c>
      <c r="AB259" s="10">
        <f>IF(IF(B259="☆",(IF(K259&gt;R259,K259-W259,R259-W259)),L259-W259)&lt;0,0,IF(B259="☆",(IF(K259&gt;R259,K259-W259,R259-W259)),L259-W259))</f>
        <v>6.701388891087845E-3</v>
      </c>
      <c r="AC259" s="10"/>
      <c r="AD259" s="10"/>
    </row>
    <row r="260" spans="1:30" s="7" customFormat="1" x14ac:dyDescent="0.4">
      <c r="A260" s="16" t="str">
        <f t="shared" si="62"/>
        <v>-</v>
      </c>
      <c r="B260" s="16" t="str">
        <f t="shared" si="63"/>
        <v>-</v>
      </c>
      <c r="C260" s="7">
        <v>16</v>
      </c>
      <c r="D260" s="2"/>
      <c r="E260" s="3"/>
      <c r="F260" s="3"/>
      <c r="G260" s="3"/>
      <c r="H260" s="3"/>
      <c r="I260" s="3"/>
      <c r="J260" s="3"/>
      <c r="K260" s="3"/>
      <c r="L260" s="2"/>
      <c r="M260" s="2"/>
      <c r="N260" s="3"/>
      <c r="O260" s="3"/>
      <c r="P260" s="3"/>
      <c r="Q260" s="3"/>
      <c r="R260" s="2"/>
      <c r="S260" s="2"/>
      <c r="T260" s="2"/>
      <c r="U260" s="2"/>
      <c r="V260" s="3"/>
      <c r="W260" s="8"/>
      <c r="X260" s="9"/>
      <c r="Y260" s="9"/>
      <c r="Z260" s="10"/>
      <c r="AA260" s="10"/>
      <c r="AB260" s="10"/>
      <c r="AC260" s="10"/>
      <c r="AD260" s="10"/>
    </row>
    <row r="261" spans="1:30" s="7" customFormat="1" hidden="1" x14ac:dyDescent="0.4">
      <c r="A261" s="16" t="str">
        <f t="shared" si="62"/>
        <v>-</v>
      </c>
      <c r="B261" s="16" t="str">
        <f t="shared" si="63"/>
        <v>-</v>
      </c>
      <c r="C261" s="7">
        <v>16</v>
      </c>
      <c r="D261" s="2">
        <v>43394.694895833331</v>
      </c>
      <c r="E261" s="3">
        <v>5381</v>
      </c>
      <c r="F261" s="3" t="s">
        <v>93</v>
      </c>
      <c r="G261" s="3">
        <v>0</v>
      </c>
      <c r="H261" s="3">
        <v>570</v>
      </c>
      <c r="I261" s="3">
        <v>1</v>
      </c>
      <c r="J261" s="3">
        <v>1</v>
      </c>
      <c r="K261" s="3"/>
      <c r="L261" s="2">
        <v>43394.700243055559</v>
      </c>
      <c r="M261" s="2">
        <v>43394.712326388886</v>
      </c>
      <c r="N261" s="3" t="s">
        <v>65</v>
      </c>
      <c r="O261" s="3" t="s">
        <v>66</v>
      </c>
      <c r="P261" s="3" t="s">
        <v>41</v>
      </c>
      <c r="Q261" s="3" t="s">
        <v>42</v>
      </c>
      <c r="R261" s="2">
        <v>43394.698888888888</v>
      </c>
      <c r="S261" s="2">
        <v>43394.698888888888</v>
      </c>
      <c r="T261" s="2">
        <v>43394.710555555554</v>
      </c>
      <c r="U261" s="2">
        <v>43394.710555555554</v>
      </c>
      <c r="V261" s="3"/>
      <c r="W261" s="8">
        <f>IF(V261&gt;0,V261,D261)</f>
        <v>43394.694895833331</v>
      </c>
      <c r="X261" s="9">
        <f>M261-L261</f>
        <v>1.208333332760958E-2</v>
      </c>
      <c r="Y261" s="9">
        <f>X261*J261</f>
        <v>1.208333332760958E-2</v>
      </c>
      <c r="Z261" s="10"/>
      <c r="AA261" s="10">
        <f>IF(IF(A261="☆",K261-R261,L261-R261)&lt;0,0,IF(A261="☆",K261-R261,L261-R261))</f>
        <v>1.3541666703531519E-3</v>
      </c>
      <c r="AB261" s="10">
        <f>IF(IF(B261="☆",(IF(K261&gt;R261,K261-W261,R261-W261)),L261-W261)&lt;0,0,IF(B261="☆",(IF(K261&gt;R261,K261-W261,R261-W261)),L261-W261))</f>
        <v>5.3472222280106507E-3</v>
      </c>
      <c r="AC261" s="10"/>
      <c r="AD261" s="10"/>
    </row>
    <row r="262" spans="1:30" s="7" customFormat="1" x14ac:dyDescent="0.4">
      <c r="A262" s="16" t="str">
        <f t="shared" si="62"/>
        <v>-</v>
      </c>
      <c r="B262" s="16" t="str">
        <f t="shared" si="63"/>
        <v>-</v>
      </c>
      <c r="C262" s="7">
        <v>16</v>
      </c>
      <c r="D262" s="2"/>
      <c r="E262" s="3"/>
      <c r="F262" s="3"/>
      <c r="G262" s="3"/>
      <c r="H262" s="3"/>
      <c r="I262" s="3"/>
      <c r="J262" s="3"/>
      <c r="K262" s="3"/>
      <c r="L262" s="2"/>
      <c r="M262" s="2"/>
      <c r="N262" s="3"/>
      <c r="O262" s="3"/>
      <c r="P262" s="3"/>
      <c r="Q262" s="3"/>
      <c r="R262" s="2"/>
      <c r="S262" s="2"/>
      <c r="T262" s="2"/>
      <c r="U262" s="2"/>
      <c r="V262" s="3"/>
      <c r="W262" s="8"/>
      <c r="X262" s="9"/>
      <c r="Y262" s="9"/>
      <c r="Z262" s="10"/>
      <c r="AA262" s="10"/>
      <c r="AB262" s="10"/>
      <c r="AC262" s="10"/>
      <c r="AD262" s="10"/>
    </row>
    <row r="263" spans="1:30" s="7" customFormat="1" hidden="1" x14ac:dyDescent="0.4">
      <c r="A263" s="16" t="str">
        <f t="shared" si="62"/>
        <v>-</v>
      </c>
      <c r="B263" s="16" t="str">
        <f t="shared" si="63"/>
        <v>-</v>
      </c>
      <c r="C263" s="7">
        <v>16</v>
      </c>
      <c r="D263" s="2">
        <v>43394.699108796296</v>
      </c>
      <c r="E263" s="3">
        <v>5387</v>
      </c>
      <c r="F263" s="3" t="s">
        <v>93</v>
      </c>
      <c r="G263" s="3">
        <v>0</v>
      </c>
      <c r="H263" s="3">
        <v>592</v>
      </c>
      <c r="I263" s="3">
        <v>5</v>
      </c>
      <c r="J263" s="3">
        <v>1</v>
      </c>
      <c r="K263" s="3"/>
      <c r="L263" s="2">
        <v>43394.702048611114</v>
      </c>
      <c r="M263" s="2">
        <v>43394.712141203701</v>
      </c>
      <c r="N263" s="3" t="s">
        <v>21</v>
      </c>
      <c r="O263" s="3" t="s">
        <v>22</v>
      </c>
      <c r="P263" s="3" t="s">
        <v>48</v>
      </c>
      <c r="Q263" s="3" t="s">
        <v>49</v>
      </c>
      <c r="R263" s="2">
        <v>43394.702557870369</v>
      </c>
      <c r="S263" s="2">
        <v>43394.702557870369</v>
      </c>
      <c r="T263" s="2">
        <v>43394.713750000003</v>
      </c>
      <c r="U263" s="2">
        <v>43394.713750000003</v>
      </c>
      <c r="V263" s="3"/>
      <c r="W263" s="8">
        <f>IF(V263&gt;0,V263,D263)</f>
        <v>43394.699108796296</v>
      </c>
      <c r="X263" s="9">
        <f>M263-L263</f>
        <v>1.0092592587170657E-2</v>
      </c>
      <c r="Y263" s="9">
        <f>X263*J263</f>
        <v>1.0092592587170657E-2</v>
      </c>
      <c r="Z263" s="10"/>
      <c r="AA263" s="10">
        <f>IF(IF(A263="☆",K263-R263,L263-R263)&lt;0,0,IF(A263="☆",K263-R263,L263-R263))</f>
        <v>0</v>
      </c>
      <c r="AB263" s="10">
        <f>IF(IF(B263="☆",(IF(K263&gt;R263,K263-W263,R263-W263)),L263-W263)&lt;0,0,IF(B263="☆",(IF(K263&gt;R263,K263-W263,R263-W263)),L263-W263))</f>
        <v>2.9398148180916905E-3</v>
      </c>
      <c r="AC263" s="10"/>
      <c r="AD263" s="10"/>
    </row>
    <row r="264" spans="1:30" s="7" customFormat="1" x14ac:dyDescent="0.4">
      <c r="A264" s="16" t="str">
        <f t="shared" si="62"/>
        <v>-</v>
      </c>
      <c r="B264" s="16" t="str">
        <f t="shared" si="63"/>
        <v>-</v>
      </c>
      <c r="C264" s="7">
        <v>16</v>
      </c>
      <c r="D264" s="2"/>
      <c r="E264" s="3"/>
      <c r="F264" s="3"/>
      <c r="G264" s="3"/>
      <c r="H264" s="3"/>
      <c r="I264" s="3"/>
      <c r="J264" s="3"/>
      <c r="K264" s="3"/>
      <c r="L264" s="2"/>
      <c r="M264" s="2"/>
      <c r="N264" s="3"/>
      <c r="O264" s="3"/>
      <c r="P264" s="3"/>
      <c r="Q264" s="3"/>
      <c r="R264" s="2"/>
      <c r="S264" s="2"/>
      <c r="T264" s="2"/>
      <c r="U264" s="2"/>
      <c r="V264" s="3"/>
      <c r="W264" s="8"/>
      <c r="X264" s="9"/>
      <c r="Y264" s="9"/>
      <c r="Z264" s="10"/>
      <c r="AA264" s="10"/>
      <c r="AB264" s="10"/>
      <c r="AC264" s="10"/>
      <c r="AD264" s="10"/>
    </row>
    <row r="265" spans="1:30" s="7" customFormat="1" hidden="1" x14ac:dyDescent="0.4">
      <c r="A265" s="16" t="str">
        <f t="shared" si="62"/>
        <v>-</v>
      </c>
      <c r="B265" s="16" t="str">
        <f t="shared" si="63"/>
        <v>-</v>
      </c>
      <c r="C265" s="7">
        <v>16</v>
      </c>
      <c r="D265" s="2">
        <v>43394.701655092591</v>
      </c>
      <c r="E265" s="3">
        <v>5389</v>
      </c>
      <c r="F265" s="3" t="s">
        <v>93</v>
      </c>
      <c r="G265" s="3">
        <v>0</v>
      </c>
      <c r="H265" s="3">
        <v>684</v>
      </c>
      <c r="I265" s="3">
        <v>9</v>
      </c>
      <c r="J265" s="3">
        <v>2</v>
      </c>
      <c r="K265" s="3"/>
      <c r="L265" s="2">
        <v>43394.705752314818</v>
      </c>
      <c r="M265" s="2">
        <v>43394.709074074075</v>
      </c>
      <c r="N265" s="3" t="s">
        <v>29</v>
      </c>
      <c r="O265" s="3" t="s">
        <v>30</v>
      </c>
      <c r="P265" s="3" t="s">
        <v>31</v>
      </c>
      <c r="Q265" s="3" t="s">
        <v>32</v>
      </c>
      <c r="R265" s="2">
        <v>43394.706261574072</v>
      </c>
      <c r="S265" s="2">
        <v>43394.706261574072</v>
      </c>
      <c r="T265" s="2">
        <v>43394.711724537039</v>
      </c>
      <c r="U265" s="2">
        <v>43394.711724537039</v>
      </c>
      <c r="V265" s="3"/>
      <c r="W265" s="8">
        <f t="shared" ref="W265:W274" si="64">IF(V265&gt;0,V265,D265)</f>
        <v>43394.701655092591</v>
      </c>
      <c r="X265" s="9">
        <f t="shared" ref="X265:X274" si="65">M265-L265</f>
        <v>3.3217592572327703E-3</v>
      </c>
      <c r="Y265" s="9">
        <f t="shared" ref="Y265:Y274" si="66">X265*J265</f>
        <v>6.6435185144655406E-3</v>
      </c>
      <c r="Z265" s="10"/>
      <c r="AA265" s="10">
        <f t="shared" ref="AA265:AA274" si="67">IF(IF(A265="☆",K265-R265,L265-R265)&lt;0,0,IF(A265="☆",K265-R265,L265-R265))</f>
        <v>0</v>
      </c>
      <c r="AB265" s="10">
        <f t="shared" ref="AB265:AB274" si="68">IF(IF(B265="☆",(IF(K265&gt;R265,K265-W265,R265-W265)),L265-W265)&lt;0,0,IF(B265="☆",(IF(K265&gt;R265,K265-W265,R265-W265)),L265-W265))</f>
        <v>4.0972222268464975E-3</v>
      </c>
      <c r="AC265" s="10"/>
      <c r="AD265" s="10"/>
    </row>
    <row r="266" spans="1:30" s="7" customFormat="1" hidden="1" x14ac:dyDescent="0.4">
      <c r="A266" s="16" t="str">
        <f t="shared" si="62"/>
        <v>-</v>
      </c>
      <c r="B266" s="16" t="str">
        <f t="shared" si="63"/>
        <v>-</v>
      </c>
      <c r="C266" s="7">
        <v>16</v>
      </c>
      <c r="D266" s="2">
        <v>43394.703263888892</v>
      </c>
      <c r="E266" s="3">
        <v>5390</v>
      </c>
      <c r="F266" s="3" t="s">
        <v>94</v>
      </c>
      <c r="G266" s="3">
        <v>0</v>
      </c>
      <c r="H266" s="3">
        <v>1276</v>
      </c>
      <c r="I266" s="3">
        <v>6</v>
      </c>
      <c r="J266" s="3">
        <v>1</v>
      </c>
      <c r="K266" s="3"/>
      <c r="L266" s="2">
        <v>43394.706446759257</v>
      </c>
      <c r="M266" s="2">
        <v>43394.715127314812</v>
      </c>
      <c r="N266" s="3" t="s">
        <v>31</v>
      </c>
      <c r="O266" s="3" t="s">
        <v>32</v>
      </c>
      <c r="P266" s="3" t="s">
        <v>19</v>
      </c>
      <c r="Q266" s="3" t="s">
        <v>20</v>
      </c>
      <c r="R266" s="2">
        <v>43394.708229166667</v>
      </c>
      <c r="S266" s="2">
        <v>43394.708229166667</v>
      </c>
      <c r="T266" s="2">
        <v>43394.71702546296</v>
      </c>
      <c r="U266" s="2">
        <v>43394.71702546296</v>
      </c>
      <c r="V266" s="3"/>
      <c r="W266" s="8">
        <f t="shared" si="64"/>
        <v>43394.703263888892</v>
      </c>
      <c r="X266" s="9">
        <f t="shared" si="65"/>
        <v>8.6805555547471158E-3</v>
      </c>
      <c r="Y266" s="9">
        <f t="shared" si="66"/>
        <v>8.6805555547471158E-3</v>
      </c>
      <c r="Z266" s="10"/>
      <c r="AA266" s="10">
        <f t="shared" si="67"/>
        <v>0</v>
      </c>
      <c r="AB266" s="10">
        <f t="shared" si="68"/>
        <v>3.1828703649807721E-3</v>
      </c>
      <c r="AC266" s="10"/>
      <c r="AD266" s="10"/>
    </row>
    <row r="267" spans="1:30" s="7" customFormat="1" hidden="1" x14ac:dyDescent="0.4">
      <c r="A267" s="16" t="str">
        <f t="shared" si="62"/>
        <v>★</v>
      </c>
      <c r="B267" s="16" t="str">
        <f t="shared" si="63"/>
        <v>☆</v>
      </c>
      <c r="C267" s="7">
        <v>16</v>
      </c>
      <c r="D267" s="2">
        <v>43394.664293981485</v>
      </c>
      <c r="E267" s="3">
        <v>5351</v>
      </c>
      <c r="F267" s="3" t="s">
        <v>18</v>
      </c>
      <c r="G267" s="3">
        <v>3516</v>
      </c>
      <c r="H267" s="3">
        <v>1030</v>
      </c>
      <c r="I267" s="3">
        <v>1</v>
      </c>
      <c r="J267" s="3">
        <v>2</v>
      </c>
      <c r="K267" s="2">
        <v>43394.66479166667</v>
      </c>
      <c r="L267" s="3"/>
      <c r="M267" s="3"/>
      <c r="N267" s="3" t="s">
        <v>31</v>
      </c>
      <c r="O267" s="3" t="s">
        <v>32</v>
      </c>
      <c r="P267" s="3" t="s">
        <v>43</v>
      </c>
      <c r="Q267" s="3" t="s">
        <v>44</v>
      </c>
      <c r="R267" s="2">
        <v>43394.685115740744</v>
      </c>
      <c r="S267" s="3"/>
      <c r="T267" s="2">
        <v>43394.692557870374</v>
      </c>
      <c r="U267" s="3"/>
      <c r="V267" s="2">
        <v>43394.685115740744</v>
      </c>
      <c r="W267" s="8">
        <f t="shared" si="64"/>
        <v>43394.685115740744</v>
      </c>
      <c r="X267" s="9">
        <f t="shared" si="65"/>
        <v>0</v>
      </c>
      <c r="Y267" s="9">
        <f t="shared" si="66"/>
        <v>0</v>
      </c>
      <c r="Z267" s="10"/>
      <c r="AA267" s="10">
        <f t="shared" si="67"/>
        <v>0</v>
      </c>
      <c r="AB267" s="10">
        <f t="shared" si="68"/>
        <v>0</v>
      </c>
      <c r="AC267" s="10"/>
      <c r="AD267" s="10"/>
    </row>
    <row r="268" spans="1:30" s="7" customFormat="1" hidden="1" x14ac:dyDescent="0.4">
      <c r="A268" s="16" t="str">
        <f t="shared" ref="A268:A274" si="69">IF(V268&gt;0, "★", "-")</f>
        <v>-</v>
      </c>
      <c r="B268" s="16" t="str">
        <f t="shared" ref="B268:B274" si="70">IF(K268&gt;0, "☆", "-")</f>
        <v>☆</v>
      </c>
      <c r="C268" s="7">
        <v>16</v>
      </c>
      <c r="D268" s="2">
        <v>43394.670601851853</v>
      </c>
      <c r="E268" s="3">
        <v>5355</v>
      </c>
      <c r="F268" s="3" t="s">
        <v>33</v>
      </c>
      <c r="G268" s="3">
        <v>1211</v>
      </c>
      <c r="H268" s="3">
        <v>617</v>
      </c>
      <c r="I268" s="3">
        <v>5</v>
      </c>
      <c r="J268" s="3">
        <v>2</v>
      </c>
      <c r="K268" s="2">
        <v>43394.671064814815</v>
      </c>
      <c r="L268" s="3"/>
      <c r="M268" s="3"/>
      <c r="N268" s="3" t="s">
        <v>55</v>
      </c>
      <c r="O268" s="3" t="s">
        <v>56</v>
      </c>
      <c r="P268" s="3" t="s">
        <v>72</v>
      </c>
      <c r="Q268" s="3" t="s">
        <v>73</v>
      </c>
      <c r="R268" s="2">
        <v>43394.680081018516</v>
      </c>
      <c r="S268" s="3"/>
      <c r="T268" s="2">
        <v>43394.689814814818</v>
      </c>
      <c r="U268" s="3"/>
      <c r="V268" s="3"/>
      <c r="W268" s="8">
        <f t="shared" si="64"/>
        <v>43394.670601851853</v>
      </c>
      <c r="X268" s="9">
        <f t="shared" si="65"/>
        <v>0</v>
      </c>
      <c r="Y268" s="9">
        <f t="shared" si="66"/>
        <v>0</v>
      </c>
      <c r="Z268" s="10"/>
      <c r="AA268" s="10">
        <f t="shared" si="67"/>
        <v>0</v>
      </c>
      <c r="AB268" s="10">
        <f t="shared" si="68"/>
        <v>9.4791666633682325E-3</v>
      </c>
      <c r="AC268" s="10"/>
      <c r="AD268" s="10"/>
    </row>
    <row r="269" spans="1:30" s="7" customFormat="1" hidden="1" x14ac:dyDescent="0.4">
      <c r="A269" s="16" t="str">
        <f t="shared" si="69"/>
        <v>-</v>
      </c>
      <c r="B269" s="16" t="str">
        <f t="shared" si="70"/>
        <v>☆</v>
      </c>
      <c r="C269" s="7">
        <v>16</v>
      </c>
      <c r="D269" s="2">
        <v>43394.677268518521</v>
      </c>
      <c r="E269" s="3">
        <v>5362</v>
      </c>
      <c r="F269" s="3" t="s">
        <v>18</v>
      </c>
      <c r="G269" s="3">
        <v>3598</v>
      </c>
      <c r="H269" s="3">
        <v>1125</v>
      </c>
      <c r="I269" s="3">
        <v>6</v>
      </c>
      <c r="J269" s="3">
        <v>2</v>
      </c>
      <c r="K269" s="2">
        <v>43394.678368055553</v>
      </c>
      <c r="L269" s="3"/>
      <c r="M269" s="3"/>
      <c r="N269" s="3" t="s">
        <v>41</v>
      </c>
      <c r="O269" s="3" t="s">
        <v>42</v>
      </c>
      <c r="P269" s="3" t="s">
        <v>80</v>
      </c>
      <c r="Q269" s="3" t="s">
        <v>81</v>
      </c>
      <c r="R269" s="2">
        <v>43394.682256944441</v>
      </c>
      <c r="S269" s="3"/>
      <c r="T269" s="2">
        <v>43394.686516203707</v>
      </c>
      <c r="U269" s="3"/>
      <c r="V269" s="3"/>
      <c r="W269" s="8">
        <f t="shared" si="64"/>
        <v>43394.677268518521</v>
      </c>
      <c r="X269" s="9">
        <f t="shared" si="65"/>
        <v>0</v>
      </c>
      <c r="Y269" s="9">
        <f t="shared" si="66"/>
        <v>0</v>
      </c>
      <c r="Z269" s="10"/>
      <c r="AA269" s="10">
        <f t="shared" si="67"/>
        <v>0</v>
      </c>
      <c r="AB269" s="10">
        <f t="shared" si="68"/>
        <v>4.9884259206010029E-3</v>
      </c>
      <c r="AC269" s="10"/>
      <c r="AD269" s="10"/>
    </row>
    <row r="270" spans="1:30" s="7" customFormat="1" hidden="1" x14ac:dyDescent="0.4">
      <c r="A270" s="16" t="str">
        <f t="shared" si="69"/>
        <v>-</v>
      </c>
      <c r="B270" s="16" t="str">
        <f t="shared" si="70"/>
        <v>☆</v>
      </c>
      <c r="C270" s="7">
        <v>16</v>
      </c>
      <c r="D270" s="2">
        <v>43394.678738425922</v>
      </c>
      <c r="E270" s="3">
        <v>5364</v>
      </c>
      <c r="F270" s="3" t="s">
        <v>33</v>
      </c>
      <c r="G270" s="3">
        <v>1666</v>
      </c>
      <c r="H270" s="3">
        <v>366</v>
      </c>
      <c r="I270" s="3">
        <v>10</v>
      </c>
      <c r="J270" s="3">
        <v>1</v>
      </c>
      <c r="K270" s="2">
        <v>43394.679236111115</v>
      </c>
      <c r="L270" s="3"/>
      <c r="M270" s="3"/>
      <c r="N270" s="3" t="s">
        <v>50</v>
      </c>
      <c r="O270" s="3" t="s">
        <v>51</v>
      </c>
      <c r="P270" s="3" t="s">
        <v>80</v>
      </c>
      <c r="Q270" s="3" t="s">
        <v>81</v>
      </c>
      <c r="R270" s="2">
        <v>43394.685555555552</v>
      </c>
      <c r="S270" s="3"/>
      <c r="T270" s="2">
        <v>43394.692546296297</v>
      </c>
      <c r="U270" s="3"/>
      <c r="V270" s="3"/>
      <c r="W270" s="8">
        <f t="shared" si="64"/>
        <v>43394.678738425922</v>
      </c>
      <c r="X270" s="9">
        <f t="shared" si="65"/>
        <v>0</v>
      </c>
      <c r="Y270" s="9">
        <f t="shared" si="66"/>
        <v>0</v>
      </c>
      <c r="Z270" s="10"/>
      <c r="AA270" s="10">
        <f t="shared" si="67"/>
        <v>0</v>
      </c>
      <c r="AB270" s="10">
        <f t="shared" si="68"/>
        <v>6.8171296297805384E-3</v>
      </c>
      <c r="AC270" s="10"/>
      <c r="AD270" s="10"/>
    </row>
    <row r="271" spans="1:30" s="7" customFormat="1" hidden="1" x14ac:dyDescent="0.4">
      <c r="A271" s="16" t="str">
        <f t="shared" si="69"/>
        <v>-</v>
      </c>
      <c r="B271" s="16" t="str">
        <f t="shared" si="70"/>
        <v>☆</v>
      </c>
      <c r="C271" s="7">
        <v>16</v>
      </c>
      <c r="D271" s="2">
        <v>43394.683356481481</v>
      </c>
      <c r="E271" s="3">
        <v>5371</v>
      </c>
      <c r="F271" s="3" t="s">
        <v>18</v>
      </c>
      <c r="G271" s="3">
        <v>2511</v>
      </c>
      <c r="H271" s="3">
        <v>946</v>
      </c>
      <c r="I271" s="3">
        <v>9</v>
      </c>
      <c r="J271" s="3">
        <v>1</v>
      </c>
      <c r="K271" s="2">
        <v>43394.683530092596</v>
      </c>
      <c r="L271" s="3"/>
      <c r="M271" s="3"/>
      <c r="N271" s="3" t="s">
        <v>63</v>
      </c>
      <c r="O271" s="3" t="s">
        <v>64</v>
      </c>
      <c r="P271" s="3" t="s">
        <v>39</v>
      </c>
      <c r="Q271" s="3" t="s">
        <v>40</v>
      </c>
      <c r="R271" s="2">
        <v>43394.699745370373</v>
      </c>
      <c r="S271" s="3"/>
      <c r="T271" s="2">
        <v>43394.711041666669</v>
      </c>
      <c r="U271" s="3"/>
      <c r="V271" s="3"/>
      <c r="W271" s="8">
        <f t="shared" si="64"/>
        <v>43394.683356481481</v>
      </c>
      <c r="X271" s="9">
        <f t="shared" si="65"/>
        <v>0</v>
      </c>
      <c r="Y271" s="9">
        <f t="shared" si="66"/>
        <v>0</v>
      </c>
      <c r="Z271" s="10"/>
      <c r="AA271" s="10">
        <f t="shared" si="67"/>
        <v>0</v>
      </c>
      <c r="AB271" s="10">
        <f t="shared" si="68"/>
        <v>1.6388888892834075E-2</v>
      </c>
      <c r="AC271" s="10"/>
      <c r="AD271" s="10"/>
    </row>
    <row r="272" spans="1:30" s="7" customFormat="1" hidden="1" x14ac:dyDescent="0.4">
      <c r="A272" s="16" t="str">
        <f t="shared" si="69"/>
        <v>-</v>
      </c>
      <c r="B272" s="16" t="str">
        <f t="shared" si="70"/>
        <v>☆</v>
      </c>
      <c r="C272" s="7">
        <v>16</v>
      </c>
      <c r="D272" s="2">
        <v>43394.684583333335</v>
      </c>
      <c r="E272" s="3">
        <v>5374</v>
      </c>
      <c r="F272" s="3" t="s">
        <v>94</v>
      </c>
      <c r="G272" s="3">
        <v>0</v>
      </c>
      <c r="H272" s="3">
        <v>900</v>
      </c>
      <c r="I272" s="3">
        <v>9</v>
      </c>
      <c r="J272" s="3">
        <v>2</v>
      </c>
      <c r="K272" s="2">
        <v>43394.686203703706</v>
      </c>
      <c r="L272" s="3"/>
      <c r="M272" s="3"/>
      <c r="N272" s="3" t="s">
        <v>63</v>
      </c>
      <c r="O272" s="3" t="s">
        <v>64</v>
      </c>
      <c r="P272" s="3" t="s">
        <v>70</v>
      </c>
      <c r="Q272" s="3" t="s">
        <v>71</v>
      </c>
      <c r="R272" s="2">
        <v>43394.69908564815</v>
      </c>
      <c r="S272" s="3"/>
      <c r="T272" s="2">
        <v>43394.711412037039</v>
      </c>
      <c r="U272" s="3"/>
      <c r="V272" s="3"/>
      <c r="W272" s="8">
        <f t="shared" si="64"/>
        <v>43394.684583333335</v>
      </c>
      <c r="X272" s="9">
        <f t="shared" si="65"/>
        <v>0</v>
      </c>
      <c r="Y272" s="9">
        <f t="shared" si="66"/>
        <v>0</v>
      </c>
      <c r="Z272" s="10"/>
      <c r="AA272" s="10">
        <f t="shared" si="67"/>
        <v>0</v>
      </c>
      <c r="AB272" s="10">
        <f t="shared" si="68"/>
        <v>1.4502314814308193E-2</v>
      </c>
      <c r="AC272" s="10"/>
      <c r="AD272" s="10"/>
    </row>
    <row r="273" spans="1:30" s="7" customFormat="1" hidden="1" x14ac:dyDescent="0.4">
      <c r="A273" s="16" t="str">
        <f t="shared" si="69"/>
        <v>-</v>
      </c>
      <c r="B273" s="16" t="str">
        <f t="shared" si="70"/>
        <v>☆</v>
      </c>
      <c r="C273" s="7">
        <v>16</v>
      </c>
      <c r="D273" s="2">
        <v>43394.694918981484</v>
      </c>
      <c r="E273" s="3">
        <v>5382</v>
      </c>
      <c r="F273" s="3" t="s">
        <v>33</v>
      </c>
      <c r="G273" s="3">
        <v>1666</v>
      </c>
      <c r="H273" s="3">
        <v>975</v>
      </c>
      <c r="I273" s="3">
        <v>3</v>
      </c>
      <c r="J273" s="3">
        <v>1</v>
      </c>
      <c r="K273" s="2">
        <v>43394.695208333331</v>
      </c>
      <c r="L273" s="3"/>
      <c r="M273" s="3"/>
      <c r="N273" s="3" t="s">
        <v>80</v>
      </c>
      <c r="O273" s="3" t="s">
        <v>81</v>
      </c>
      <c r="P273" s="3" t="s">
        <v>63</v>
      </c>
      <c r="Q273" s="3" t="s">
        <v>64</v>
      </c>
      <c r="R273" s="2">
        <v>43394.698298611111</v>
      </c>
      <c r="S273" s="3"/>
      <c r="T273" s="2">
        <v>43394.709861111114</v>
      </c>
      <c r="U273" s="3"/>
      <c r="V273" s="3"/>
      <c r="W273" s="8">
        <f t="shared" si="64"/>
        <v>43394.694918981484</v>
      </c>
      <c r="X273" s="9">
        <f t="shared" si="65"/>
        <v>0</v>
      </c>
      <c r="Y273" s="9">
        <f t="shared" si="66"/>
        <v>0</v>
      </c>
      <c r="Z273" s="10"/>
      <c r="AA273" s="10">
        <f t="shared" si="67"/>
        <v>0</v>
      </c>
      <c r="AB273" s="10">
        <f t="shared" si="68"/>
        <v>3.379629626579117E-3</v>
      </c>
      <c r="AC273" s="10"/>
      <c r="AD273" s="10"/>
    </row>
    <row r="274" spans="1:30" s="12" customFormat="1" hidden="1" x14ac:dyDescent="0.4">
      <c r="A274" s="17" t="str">
        <f t="shared" si="69"/>
        <v>★</v>
      </c>
      <c r="B274" s="17" t="str">
        <f t="shared" si="70"/>
        <v>☆</v>
      </c>
      <c r="C274" s="12">
        <v>16</v>
      </c>
      <c r="D274" s="4">
        <v>43394.69908564815</v>
      </c>
      <c r="E274" s="5">
        <v>5386</v>
      </c>
      <c r="F274" s="5" t="s">
        <v>93</v>
      </c>
      <c r="G274" s="5">
        <v>0</v>
      </c>
      <c r="H274" s="5">
        <v>656</v>
      </c>
      <c r="I274" s="5">
        <v>7</v>
      </c>
      <c r="J274" s="5">
        <v>1</v>
      </c>
      <c r="K274" s="4">
        <v>43394.70484953704</v>
      </c>
      <c r="L274" s="5"/>
      <c r="M274" s="5"/>
      <c r="N274" s="5" t="s">
        <v>53</v>
      </c>
      <c r="O274" s="5" t="s">
        <v>54</v>
      </c>
      <c r="P274" s="5" t="s">
        <v>41</v>
      </c>
      <c r="Q274" s="5" t="s">
        <v>42</v>
      </c>
      <c r="R274" s="4">
        <v>43394.700277777774</v>
      </c>
      <c r="S274" s="5"/>
      <c r="T274" s="4">
        <v>43394.704155092593</v>
      </c>
      <c r="U274" s="5"/>
      <c r="V274" s="4">
        <v>43394.677974537037</v>
      </c>
      <c r="W274" s="13">
        <f t="shared" si="64"/>
        <v>43394.677974537037</v>
      </c>
      <c r="X274" s="18">
        <f t="shared" si="65"/>
        <v>0</v>
      </c>
      <c r="Y274" s="18">
        <f t="shared" si="66"/>
        <v>0</v>
      </c>
      <c r="Z274" s="19"/>
      <c r="AA274" s="19">
        <f t="shared" si="67"/>
        <v>0</v>
      </c>
      <c r="AB274" s="19">
        <f t="shared" si="68"/>
        <v>2.6875000003201421E-2</v>
      </c>
      <c r="AC274" s="19"/>
      <c r="AD274" s="19"/>
    </row>
    <row r="275" spans="1:30" s="23" customFormat="1" x14ac:dyDescent="0.4">
      <c r="A275" s="20" t="str">
        <f t="shared" ref="A275:A282" si="71">IF(V275&gt;0, "★", "-")</f>
        <v>-</v>
      </c>
      <c r="B275" s="20" t="str">
        <f t="shared" ref="B275:B282" si="72">IF(K275&gt;0, "☆", "-")</f>
        <v>-</v>
      </c>
      <c r="C275" s="23">
        <v>17</v>
      </c>
      <c r="D275" s="22"/>
      <c r="E275" s="21"/>
      <c r="F275" s="21"/>
      <c r="G275" s="21"/>
      <c r="H275" s="21"/>
      <c r="I275" s="21"/>
      <c r="J275" s="21"/>
      <c r="K275" s="21"/>
      <c r="L275" s="22"/>
      <c r="M275" s="22"/>
      <c r="N275" s="21"/>
      <c r="O275" s="21"/>
      <c r="P275" s="21"/>
      <c r="Q275" s="21"/>
      <c r="R275" s="22"/>
      <c r="S275" s="22"/>
      <c r="T275" s="22"/>
      <c r="U275" s="22"/>
      <c r="V275" s="22"/>
      <c r="W275" s="24"/>
      <c r="X275" s="25"/>
      <c r="Y275" s="25"/>
      <c r="Z275" s="26"/>
      <c r="AA275" s="26"/>
      <c r="AB275" s="26"/>
      <c r="AC275" s="26"/>
      <c r="AD275" s="26"/>
    </row>
    <row r="276" spans="1:30" s="7" customFormat="1" x14ac:dyDescent="0.4">
      <c r="A276" s="16" t="str">
        <f t="shared" si="71"/>
        <v>-</v>
      </c>
      <c r="B276" s="16" t="str">
        <f t="shared" si="72"/>
        <v>-</v>
      </c>
      <c r="C276" s="7">
        <v>17</v>
      </c>
      <c r="D276" s="2"/>
      <c r="E276" s="3"/>
      <c r="F276" s="3"/>
      <c r="G276" s="3"/>
      <c r="H276" s="3"/>
      <c r="I276" s="3"/>
      <c r="J276" s="3"/>
      <c r="K276" s="3"/>
      <c r="L276" s="2"/>
      <c r="M276" s="2"/>
      <c r="N276" s="3"/>
      <c r="O276" s="3"/>
      <c r="P276" s="3"/>
      <c r="Q276" s="3"/>
      <c r="R276" s="2"/>
      <c r="S276" s="2"/>
      <c r="T276" s="2"/>
      <c r="U276" s="2"/>
      <c r="V276" s="2"/>
      <c r="W276" s="8"/>
      <c r="X276" s="9"/>
      <c r="Y276" s="9"/>
      <c r="Z276" s="10"/>
      <c r="AA276" s="10"/>
      <c r="AB276" s="10"/>
      <c r="AC276" s="10"/>
      <c r="AD276" s="10"/>
    </row>
    <row r="277" spans="1:30" s="7" customFormat="1" hidden="1" x14ac:dyDescent="0.4">
      <c r="A277" s="16" t="str">
        <f t="shared" si="71"/>
        <v>★</v>
      </c>
      <c r="B277" s="16" t="str">
        <f t="shared" si="72"/>
        <v>-</v>
      </c>
      <c r="C277" s="7">
        <v>17</v>
      </c>
      <c r="D277" s="2">
        <v>43394.692407407405</v>
      </c>
      <c r="E277" s="3">
        <v>5379</v>
      </c>
      <c r="F277" s="3" t="s">
        <v>93</v>
      </c>
      <c r="G277" s="3">
        <v>0</v>
      </c>
      <c r="H277" s="3">
        <v>758</v>
      </c>
      <c r="I277" s="3">
        <v>6</v>
      </c>
      <c r="J277" s="3">
        <v>5</v>
      </c>
      <c r="K277" s="3"/>
      <c r="L277" s="2">
        <v>43394.732071759259</v>
      </c>
      <c r="M277" s="2">
        <v>43394.739444444444</v>
      </c>
      <c r="N277" s="3" t="s">
        <v>19</v>
      </c>
      <c r="O277" s="3" t="s">
        <v>20</v>
      </c>
      <c r="P277" s="3" t="s">
        <v>45</v>
      </c>
      <c r="Q277" s="3" t="s">
        <v>92</v>
      </c>
      <c r="R277" s="2">
        <v>43394.733298611114</v>
      </c>
      <c r="S277" s="2">
        <v>43394.733298611114</v>
      </c>
      <c r="T277" s="2">
        <v>43394.742696759262</v>
      </c>
      <c r="U277" s="2">
        <v>43394.742696759262</v>
      </c>
      <c r="V277" s="2">
        <v>43394.733298611114</v>
      </c>
      <c r="W277" s="8">
        <f>IF(V277&gt;0,V277,D277)</f>
        <v>43394.733298611114</v>
      </c>
      <c r="X277" s="9">
        <f>M277-L277</f>
        <v>7.3726851842366159E-3</v>
      </c>
      <c r="Y277" s="9">
        <f>X277*J277</f>
        <v>3.6863425921183079E-2</v>
      </c>
      <c r="Z277" s="10"/>
      <c r="AA277" s="10">
        <f>IF(IF(A277="☆",K277-R277,L277-R277)&lt;0,0,IF(A277="☆",K277-R277,L277-R277))</f>
        <v>0</v>
      </c>
      <c r="AB277" s="10">
        <f>IF(IF(B277="☆",(IF(K277&gt;R277,K277-W277,R277-W277)),L277-W277)&lt;0,0,IF(B277="☆",(IF(K277&gt;R277,K277-W277,R277-W277)),L277-W277))</f>
        <v>0</v>
      </c>
      <c r="AC277" s="10"/>
      <c r="AD277" s="10"/>
    </row>
    <row r="278" spans="1:30" s="7" customFormat="1" hidden="1" x14ac:dyDescent="0.4">
      <c r="A278" s="16" t="str">
        <f t="shared" si="71"/>
        <v>★</v>
      </c>
      <c r="B278" s="16" t="str">
        <f t="shared" si="72"/>
        <v>-</v>
      </c>
      <c r="C278" s="7">
        <v>17</v>
      </c>
      <c r="D278" s="2">
        <v>43394.698518518519</v>
      </c>
      <c r="E278" s="3">
        <v>5384</v>
      </c>
      <c r="F278" s="3" t="s">
        <v>93</v>
      </c>
      <c r="G278" s="3">
        <v>0</v>
      </c>
      <c r="H278" s="3">
        <v>460</v>
      </c>
      <c r="I278" s="3">
        <v>2</v>
      </c>
      <c r="J278" s="3">
        <v>5</v>
      </c>
      <c r="K278" s="3"/>
      <c r="L278" s="2">
        <v>43394.718263888892</v>
      </c>
      <c r="M278" s="2">
        <v>43394.727430555555</v>
      </c>
      <c r="N278" s="3" t="s">
        <v>19</v>
      </c>
      <c r="O278" s="3" t="s">
        <v>20</v>
      </c>
      <c r="P278" s="3" t="s">
        <v>45</v>
      </c>
      <c r="Q278" s="3" t="s">
        <v>92</v>
      </c>
      <c r="R278" s="2">
        <v>43394.718449074076</v>
      </c>
      <c r="S278" s="2">
        <v>43394.718449074076</v>
      </c>
      <c r="T278" s="2">
        <v>43394.727847222224</v>
      </c>
      <c r="U278" s="2">
        <v>43394.733958333331</v>
      </c>
      <c r="V278" s="2">
        <v>43394.718449074076</v>
      </c>
      <c r="W278" s="8">
        <f>IF(V278&gt;0,V278,D278)</f>
        <v>43394.718449074076</v>
      </c>
      <c r="X278" s="9">
        <f>M278-L278</f>
        <v>9.1666666630771942E-3</v>
      </c>
      <c r="Y278" s="9">
        <f>X278*J278</f>
        <v>4.5833333315385971E-2</v>
      </c>
      <c r="Z278" s="10"/>
      <c r="AA278" s="10">
        <f>IF(IF(A278="☆",K278-R278,L278-R278)&lt;0,0,IF(A278="☆",K278-R278,L278-R278))</f>
        <v>0</v>
      </c>
      <c r="AB278" s="10">
        <f>IF(IF(B278="☆",(IF(K278&gt;R278,K278-W278,R278-W278)),L278-W278)&lt;0,0,IF(B278="☆",(IF(K278&gt;R278,K278-W278,R278-W278)),L278-W278))</f>
        <v>0</v>
      </c>
      <c r="AC278" s="10"/>
      <c r="AD278" s="10"/>
    </row>
    <row r="279" spans="1:30" s="7" customFormat="1" x14ac:dyDescent="0.4">
      <c r="A279" s="16" t="str">
        <f t="shared" si="71"/>
        <v>-</v>
      </c>
      <c r="B279" s="16" t="str">
        <f t="shared" si="72"/>
        <v>-</v>
      </c>
      <c r="C279" s="7">
        <v>17</v>
      </c>
      <c r="D279" s="2"/>
      <c r="E279" s="3"/>
      <c r="F279" s="3"/>
      <c r="G279" s="3"/>
      <c r="H279" s="3"/>
      <c r="I279" s="3"/>
      <c r="J279" s="3"/>
      <c r="K279" s="3"/>
      <c r="L279" s="2"/>
      <c r="M279" s="2"/>
      <c r="N279" s="3"/>
      <c r="O279" s="3"/>
      <c r="P279" s="3"/>
      <c r="Q279" s="3"/>
      <c r="R279" s="2"/>
      <c r="S279" s="2"/>
      <c r="T279" s="2"/>
      <c r="U279" s="2"/>
      <c r="V279" s="2"/>
      <c r="W279" s="8"/>
      <c r="X279" s="9"/>
      <c r="Y279" s="9"/>
      <c r="Z279" s="10"/>
      <c r="AA279" s="10"/>
      <c r="AB279" s="10"/>
      <c r="AC279" s="10"/>
      <c r="AD279" s="10"/>
    </row>
    <row r="280" spans="1:30" s="7" customFormat="1" hidden="1" x14ac:dyDescent="0.4">
      <c r="A280" s="16" t="str">
        <f t="shared" si="71"/>
        <v>-</v>
      </c>
      <c r="B280" s="16" t="str">
        <f t="shared" si="72"/>
        <v>-</v>
      </c>
      <c r="C280" s="7">
        <v>17</v>
      </c>
      <c r="D280" s="2">
        <v>43394.709004629629</v>
      </c>
      <c r="E280" s="3">
        <v>5391</v>
      </c>
      <c r="F280" s="3" t="s">
        <v>93</v>
      </c>
      <c r="G280" s="3">
        <v>0</v>
      </c>
      <c r="H280" s="3">
        <v>1125</v>
      </c>
      <c r="I280" s="3">
        <v>1</v>
      </c>
      <c r="J280" s="3">
        <v>1</v>
      </c>
      <c r="K280" s="3"/>
      <c r="L280" s="2">
        <v>43394.713321759256</v>
      </c>
      <c r="M280" s="2">
        <v>43394.724120370367</v>
      </c>
      <c r="N280" s="3" t="s">
        <v>41</v>
      </c>
      <c r="O280" s="3" t="s">
        <v>42</v>
      </c>
      <c r="P280" s="3" t="s">
        <v>37</v>
      </c>
      <c r="Q280" s="3" t="s">
        <v>38</v>
      </c>
      <c r="R280" s="2">
        <v>43394.71193287037</v>
      </c>
      <c r="S280" s="2">
        <v>43394.71193287037</v>
      </c>
      <c r="T280" s="2">
        <v>43394.721446759257</v>
      </c>
      <c r="U280" s="2">
        <v>43394.721446759257</v>
      </c>
      <c r="V280" s="3"/>
      <c r="W280" s="8">
        <f>IF(V280&gt;0,V280,D280)</f>
        <v>43394.709004629629</v>
      </c>
      <c r="X280" s="9">
        <f>M280-L280</f>
        <v>1.0798611110658385E-2</v>
      </c>
      <c r="Y280" s="9">
        <f>X280*J280</f>
        <v>1.0798611110658385E-2</v>
      </c>
      <c r="Z280" s="10"/>
      <c r="AA280" s="10">
        <f>IF(IF(A280="☆",K280-R280,L280-R280)&lt;0,0,IF(A280="☆",K280-R280,L280-R280))</f>
        <v>1.3888888861401938E-3</v>
      </c>
      <c r="AB280" s="10">
        <f>IF(IF(B280="☆",(IF(K280&gt;R280,K280-W280,R280-W280)),L280-W280)&lt;0,0,IF(B280="☆",(IF(K280&gt;R280,K280-W280,R280-W280)),L280-W280))</f>
        <v>4.3171296274522319E-3</v>
      </c>
      <c r="AC280" s="10"/>
      <c r="AD280" s="10"/>
    </row>
    <row r="281" spans="1:30" s="7" customFormat="1" hidden="1" x14ac:dyDescent="0.4">
      <c r="A281" s="16" t="str">
        <f t="shared" si="71"/>
        <v>-</v>
      </c>
      <c r="B281" s="16" t="str">
        <f t="shared" si="72"/>
        <v>-</v>
      </c>
      <c r="C281" s="7">
        <v>17</v>
      </c>
      <c r="D281" s="2">
        <v>43394.710081018522</v>
      </c>
      <c r="E281" s="3">
        <v>5392</v>
      </c>
      <c r="F281" s="3" t="s">
        <v>93</v>
      </c>
      <c r="G281" s="3">
        <v>0</v>
      </c>
      <c r="H281" s="3">
        <v>655</v>
      </c>
      <c r="I281" s="3">
        <v>5</v>
      </c>
      <c r="J281" s="3">
        <v>3</v>
      </c>
      <c r="K281" s="3"/>
      <c r="L281" s="2">
        <v>43394.716458333336</v>
      </c>
      <c r="M281" s="2">
        <v>43394.723067129627</v>
      </c>
      <c r="N281" s="3" t="s">
        <v>19</v>
      </c>
      <c r="O281" s="3" t="s">
        <v>20</v>
      </c>
      <c r="P281" s="3" t="s">
        <v>45</v>
      </c>
      <c r="Q281" s="3" t="s">
        <v>92</v>
      </c>
      <c r="R281" s="2">
        <v>43394.713171296295</v>
      </c>
      <c r="S281" s="2">
        <v>43394.713171296295</v>
      </c>
      <c r="T281" s="2">
        <v>43394.721180555556</v>
      </c>
      <c r="U281" s="2">
        <v>43394.721180555556</v>
      </c>
      <c r="V281" s="3"/>
      <c r="W281" s="8">
        <f>IF(V281&gt;0,V281,D281)</f>
        <v>43394.710081018522</v>
      </c>
      <c r="X281" s="9">
        <f>M281-L281</f>
        <v>6.6087962914025411E-3</v>
      </c>
      <c r="Y281" s="9">
        <f>X281*J281</f>
        <v>1.9826388874207623E-2</v>
      </c>
      <c r="Z281" s="10"/>
      <c r="AA281" s="10">
        <f>IF(IF(A281="☆",K281-R281,L281-R281)&lt;0,0,IF(A281="☆",K281-R281,L281-R281))</f>
        <v>3.2870370414457284E-3</v>
      </c>
      <c r="AB281" s="10">
        <f>IF(IF(B281="☆",(IF(K281&gt;R281,K281-W281,R281-W281)),L281-W281)&lt;0,0,IF(B281="☆",(IF(K281&gt;R281,K281-W281,R281-W281)),L281-W281))</f>
        <v>6.3773148140171543E-3</v>
      </c>
      <c r="AC281" s="10"/>
      <c r="AD281" s="10"/>
    </row>
    <row r="282" spans="1:30" s="7" customFormat="1" hidden="1" x14ac:dyDescent="0.4">
      <c r="A282" s="16" t="str">
        <f t="shared" si="71"/>
        <v>-</v>
      </c>
      <c r="B282" s="16" t="str">
        <f t="shared" si="72"/>
        <v>-</v>
      </c>
      <c r="C282" s="7">
        <v>17</v>
      </c>
      <c r="D282" s="2">
        <v>43394.712708333333</v>
      </c>
      <c r="E282" s="3">
        <v>5393</v>
      </c>
      <c r="F282" s="3" t="s">
        <v>93</v>
      </c>
      <c r="G282" s="3">
        <v>0</v>
      </c>
      <c r="H282" s="3">
        <v>1261</v>
      </c>
      <c r="I282" s="3">
        <v>3</v>
      </c>
      <c r="J282" s="3">
        <v>3</v>
      </c>
      <c r="K282" s="3"/>
      <c r="L282" s="2">
        <v>43394.716504629629</v>
      </c>
      <c r="M282" s="2">
        <v>43394.722754629627</v>
      </c>
      <c r="N282" s="3" t="s">
        <v>48</v>
      </c>
      <c r="O282" s="3" t="s">
        <v>49</v>
      </c>
      <c r="P282" s="3" t="s">
        <v>45</v>
      </c>
      <c r="Q282" s="3" t="s">
        <v>92</v>
      </c>
      <c r="R282" s="2">
        <v>43394.714490740742</v>
      </c>
      <c r="S282" s="2">
        <v>43394.714490740742</v>
      </c>
      <c r="T282" s="2">
        <v>43394.723437499997</v>
      </c>
      <c r="U282" s="2">
        <v>43394.723437499997</v>
      </c>
      <c r="V282" s="3"/>
      <c r="W282" s="8">
        <f>IF(V282&gt;0,V282,D282)</f>
        <v>43394.712708333333</v>
      </c>
      <c r="X282" s="9">
        <f>M282-L282</f>
        <v>6.2499999985448085E-3</v>
      </c>
      <c r="Y282" s="9">
        <f>X282*J282</f>
        <v>1.8749999995634425E-2</v>
      </c>
      <c r="Z282" s="10"/>
      <c r="AA282" s="10">
        <f>IF(IF(A282="☆",K282-R282,L282-R282)&lt;0,0,IF(A282="☆",K282-R282,L282-R282))</f>
        <v>2.0138888867222704E-3</v>
      </c>
      <c r="AB282" s="10">
        <f>IF(IF(B282="☆",(IF(K282&gt;R282,K282-W282,R282-W282)),L282-W282)&lt;0,0,IF(B282="☆",(IF(K282&gt;R282,K282-W282,R282-W282)),L282-W282))</f>
        <v>3.796296296059154E-3</v>
      </c>
      <c r="AC282" s="10"/>
      <c r="AD282" s="10"/>
    </row>
    <row r="283" spans="1:30" s="7" customFormat="1" hidden="1" x14ac:dyDescent="0.4">
      <c r="A283" s="16" t="str">
        <f t="shared" ref="A283:A304" si="73">IF(V283&gt;0, "★", "-")</f>
        <v>-</v>
      </c>
      <c r="B283" s="16" t="str">
        <f t="shared" ref="B283:B304" si="74">IF(K283&gt;0, "☆", "-")</f>
        <v>-</v>
      </c>
      <c r="C283" s="7">
        <v>17</v>
      </c>
      <c r="D283" s="2">
        <v>43394.714456018519</v>
      </c>
      <c r="E283" s="3">
        <v>5394</v>
      </c>
      <c r="F283" s="3" t="s">
        <v>94</v>
      </c>
      <c r="G283" s="3">
        <v>0</v>
      </c>
      <c r="H283" s="3">
        <v>409</v>
      </c>
      <c r="I283" s="3">
        <v>4</v>
      </c>
      <c r="J283" s="3">
        <v>2</v>
      </c>
      <c r="K283" s="3"/>
      <c r="L283" s="2">
        <v>43394.718553240738</v>
      </c>
      <c r="M283" s="2">
        <v>43394.724386574075</v>
      </c>
      <c r="N283" s="3" t="s">
        <v>37</v>
      </c>
      <c r="O283" s="3" t="s">
        <v>38</v>
      </c>
      <c r="P283" s="3" t="s">
        <v>63</v>
      </c>
      <c r="Q283" s="3" t="s">
        <v>64</v>
      </c>
      <c r="R283" s="2">
        <v>43394.718576388892</v>
      </c>
      <c r="S283" s="2">
        <v>43394.718842592592</v>
      </c>
      <c r="T283" s="2">
        <v>43394.725370370368</v>
      </c>
      <c r="U283" s="2">
        <v>43394.728310185186</v>
      </c>
      <c r="V283" s="3"/>
      <c r="W283" s="8">
        <f>IF(V283&gt;0,V283,D283)</f>
        <v>43394.714456018519</v>
      </c>
      <c r="X283" s="9">
        <f>M283-L283</f>
        <v>5.8333333363407291E-3</v>
      </c>
      <c r="Y283" s="9">
        <f>X283*J283</f>
        <v>1.1666666672681458E-2</v>
      </c>
      <c r="Z283" s="10"/>
      <c r="AA283" s="10">
        <f>IF(IF(A283="☆",K283-R283,L283-R283)&lt;0,0,IF(A283="☆",K283-R283,L283-R283))</f>
        <v>0</v>
      </c>
      <c r="AB283" s="10">
        <f>IF(IF(B283="☆",(IF(K283&gt;R283,K283-W283,R283-W283)),L283-W283)&lt;0,0,IF(B283="☆",(IF(K283&gt;R283,K283-W283,R283-W283)),L283-W283))</f>
        <v>4.0972222195705399E-3</v>
      </c>
      <c r="AC283" s="10"/>
      <c r="AD283" s="10"/>
    </row>
    <row r="284" spans="1:30" s="7" customFormat="1" hidden="1" x14ac:dyDescent="0.4">
      <c r="A284" s="16" t="str">
        <f t="shared" si="73"/>
        <v>-</v>
      </c>
      <c r="B284" s="16" t="str">
        <f t="shared" si="74"/>
        <v>-</v>
      </c>
      <c r="C284" s="7">
        <v>17</v>
      </c>
      <c r="D284" s="2">
        <v>43394.717395833337</v>
      </c>
      <c r="E284" s="3">
        <v>5395</v>
      </c>
      <c r="F284" s="3" t="s">
        <v>93</v>
      </c>
      <c r="G284" s="3">
        <v>0</v>
      </c>
      <c r="H284" s="3">
        <v>747</v>
      </c>
      <c r="I284" s="3">
        <v>4</v>
      </c>
      <c r="J284" s="3">
        <v>1</v>
      </c>
      <c r="K284" s="3"/>
      <c r="L284" s="2">
        <v>43394.722268518519</v>
      </c>
      <c r="M284" s="2">
        <v>43394.729247685187</v>
      </c>
      <c r="N284" s="3" t="s">
        <v>65</v>
      </c>
      <c r="O284" s="3" t="s">
        <v>66</v>
      </c>
      <c r="P284" s="3" t="s">
        <v>21</v>
      </c>
      <c r="Q284" s="3" t="s">
        <v>22</v>
      </c>
      <c r="R284" s="2">
        <v>43394.72388888889</v>
      </c>
      <c r="S284" s="2">
        <v>43394.72388888889</v>
      </c>
      <c r="T284" s="2">
        <v>43394.736377314817</v>
      </c>
      <c r="U284" s="2">
        <v>43394.73741898148</v>
      </c>
      <c r="V284" s="3"/>
      <c r="W284" s="8">
        <f>IF(V284&gt;0,V284,D284)</f>
        <v>43394.717395833337</v>
      </c>
      <c r="X284" s="9">
        <f>M284-L284</f>
        <v>6.9791666683158837E-3</v>
      </c>
      <c r="Y284" s="9">
        <f>X284*J284</f>
        <v>6.9791666683158837E-3</v>
      </c>
      <c r="Z284" s="10"/>
      <c r="AA284" s="10">
        <f>IF(IF(A284="☆",K284-R284,L284-R284)&lt;0,0,IF(A284="☆",K284-R284,L284-R284))</f>
        <v>0</v>
      </c>
      <c r="AB284" s="10">
        <f>IF(IF(B284="☆",(IF(K284&gt;R284,K284-W284,R284-W284)),L284-W284)&lt;0,0,IF(B284="☆",(IF(K284&gt;R284,K284-W284,R284-W284)),L284-W284))</f>
        <v>4.8726851819083095E-3</v>
      </c>
      <c r="AC284" s="10"/>
      <c r="AD284" s="10"/>
    </row>
    <row r="285" spans="1:30" s="7" customFormat="1" x14ac:dyDescent="0.4">
      <c r="A285" s="16" t="str">
        <f t="shared" si="73"/>
        <v>-</v>
      </c>
      <c r="B285" s="16" t="str">
        <f t="shared" si="74"/>
        <v>-</v>
      </c>
      <c r="C285" s="7">
        <v>17</v>
      </c>
      <c r="D285" s="2"/>
      <c r="E285" s="3"/>
      <c r="F285" s="3"/>
      <c r="G285" s="3"/>
      <c r="H285" s="3"/>
      <c r="I285" s="3"/>
      <c r="J285" s="3"/>
      <c r="K285" s="3"/>
      <c r="L285" s="2"/>
      <c r="M285" s="2"/>
      <c r="N285" s="3"/>
      <c r="O285" s="3"/>
      <c r="P285" s="3"/>
      <c r="Q285" s="3"/>
      <c r="R285" s="2"/>
      <c r="S285" s="2"/>
      <c r="T285" s="2"/>
      <c r="U285" s="2"/>
      <c r="V285" s="3"/>
      <c r="W285" s="8"/>
      <c r="X285" s="9"/>
      <c r="Y285" s="9"/>
      <c r="Z285" s="10"/>
      <c r="AA285" s="10"/>
      <c r="AB285" s="10"/>
      <c r="AC285" s="10"/>
      <c r="AD285" s="10"/>
    </row>
    <row r="286" spans="1:30" s="7" customFormat="1" x14ac:dyDescent="0.4">
      <c r="A286" s="16" t="str">
        <f t="shared" si="73"/>
        <v>-</v>
      </c>
      <c r="B286" s="16" t="str">
        <f t="shared" si="74"/>
        <v>-</v>
      </c>
      <c r="C286" s="7">
        <v>17</v>
      </c>
      <c r="D286" s="2"/>
      <c r="E286" s="3"/>
      <c r="F286" s="3"/>
      <c r="G286" s="3"/>
      <c r="H286" s="3"/>
      <c r="I286" s="3"/>
      <c r="J286" s="3"/>
      <c r="K286" s="3"/>
      <c r="L286" s="2"/>
      <c r="M286" s="2"/>
      <c r="N286" s="3"/>
      <c r="O286" s="3"/>
      <c r="P286" s="3"/>
      <c r="Q286" s="3"/>
      <c r="R286" s="2"/>
      <c r="S286" s="2"/>
      <c r="T286" s="2"/>
      <c r="U286" s="2"/>
      <c r="V286" s="3"/>
      <c r="W286" s="8"/>
      <c r="X286" s="9"/>
      <c r="Y286" s="9"/>
      <c r="Z286" s="10"/>
      <c r="AA286" s="10"/>
      <c r="AB286" s="10"/>
      <c r="AC286" s="10"/>
      <c r="AD286" s="10"/>
    </row>
    <row r="287" spans="1:30" s="7" customFormat="1" x14ac:dyDescent="0.4">
      <c r="A287" s="16" t="str">
        <f t="shared" si="73"/>
        <v>-</v>
      </c>
      <c r="B287" s="16" t="str">
        <f t="shared" si="74"/>
        <v>-</v>
      </c>
      <c r="C287" s="7">
        <v>17</v>
      </c>
      <c r="D287" s="2"/>
      <c r="E287" s="3"/>
      <c r="F287" s="3"/>
      <c r="G287" s="3"/>
      <c r="H287" s="3"/>
      <c r="I287" s="3"/>
      <c r="J287" s="3"/>
      <c r="K287" s="3"/>
      <c r="L287" s="2"/>
      <c r="M287" s="2"/>
      <c r="N287" s="3"/>
      <c r="O287" s="3"/>
      <c r="P287" s="3"/>
      <c r="Q287" s="3"/>
      <c r="R287" s="2"/>
      <c r="S287" s="2"/>
      <c r="T287" s="2"/>
      <c r="U287" s="2"/>
      <c r="V287" s="3"/>
      <c r="W287" s="8"/>
      <c r="X287" s="9"/>
      <c r="Y287" s="9"/>
      <c r="Z287" s="10"/>
      <c r="AA287" s="10"/>
      <c r="AB287" s="10"/>
      <c r="AC287" s="10"/>
      <c r="AD287" s="10"/>
    </row>
    <row r="288" spans="1:30" s="7" customFormat="1" hidden="1" x14ac:dyDescent="0.4">
      <c r="A288" s="16" t="str">
        <f t="shared" si="73"/>
        <v>-</v>
      </c>
      <c r="B288" s="16" t="str">
        <f t="shared" si="74"/>
        <v>-</v>
      </c>
      <c r="C288" s="7">
        <v>17</v>
      </c>
      <c r="D288" s="2">
        <v>43394.723946759259</v>
      </c>
      <c r="E288" s="3">
        <v>5400</v>
      </c>
      <c r="F288" s="3" t="s">
        <v>94</v>
      </c>
      <c r="G288" s="3">
        <v>0</v>
      </c>
      <c r="H288" s="3">
        <v>846</v>
      </c>
      <c r="I288" s="3">
        <v>10</v>
      </c>
      <c r="J288" s="3">
        <v>3</v>
      </c>
      <c r="K288" s="3"/>
      <c r="L288" s="2">
        <v>43394.727476851855</v>
      </c>
      <c r="M288" s="2">
        <v>43394.734305555554</v>
      </c>
      <c r="N288" s="3" t="s">
        <v>19</v>
      </c>
      <c r="O288" s="3" t="s">
        <v>20</v>
      </c>
      <c r="P288" s="3" t="s">
        <v>55</v>
      </c>
      <c r="Q288" s="3" t="s">
        <v>56</v>
      </c>
      <c r="R288" s="2">
        <v>43394.726967592593</v>
      </c>
      <c r="S288" s="2">
        <v>43394.726967592593</v>
      </c>
      <c r="T288" s="2">
        <v>43394.737187500003</v>
      </c>
      <c r="U288" s="2">
        <v>43394.737187500003</v>
      </c>
      <c r="V288" s="3"/>
      <c r="W288" s="8">
        <f>IF(V288&gt;0,V288,D288)</f>
        <v>43394.723946759259</v>
      </c>
      <c r="X288" s="9">
        <f>M288-L288</f>
        <v>6.8287036992842332E-3</v>
      </c>
      <c r="Y288" s="9">
        <f>X288*J288</f>
        <v>2.0486111097852699E-2</v>
      </c>
      <c r="Z288" s="10"/>
      <c r="AA288" s="10">
        <f>IF(IF(A288="☆",K288-R288,L288-R288)&lt;0,0,IF(A288="☆",K288-R288,L288-R288))</f>
        <v>5.092592618893832E-4</v>
      </c>
      <c r="AB288" s="10">
        <f>IF(IF(B288="☆",(IF(K288&gt;R288,K288-W288,R288-W288)),L288-W288)&lt;0,0,IF(B288="☆",(IF(K288&gt;R288,K288-W288,R288-W288)),L288-W288))</f>
        <v>3.5300925956107676E-3</v>
      </c>
      <c r="AC288" s="10"/>
      <c r="AD288" s="10"/>
    </row>
    <row r="289" spans="1:30" s="7" customFormat="1" x14ac:dyDescent="0.4">
      <c r="A289" s="16" t="str">
        <f t="shared" si="73"/>
        <v>-</v>
      </c>
      <c r="B289" s="16" t="str">
        <f t="shared" si="74"/>
        <v>-</v>
      </c>
      <c r="C289" s="7">
        <v>17</v>
      </c>
      <c r="D289" s="2"/>
      <c r="E289" s="3"/>
      <c r="F289" s="3"/>
      <c r="G289" s="3"/>
      <c r="H289" s="3"/>
      <c r="I289" s="3"/>
      <c r="J289" s="3"/>
      <c r="K289" s="3"/>
      <c r="L289" s="2"/>
      <c r="M289" s="2"/>
      <c r="N289" s="3"/>
      <c r="O289" s="3"/>
      <c r="P289" s="3"/>
      <c r="Q289" s="3"/>
      <c r="R289" s="2"/>
      <c r="S289" s="2"/>
      <c r="T289" s="2"/>
      <c r="U289" s="2"/>
      <c r="V289" s="3"/>
      <c r="W289" s="8"/>
      <c r="X289" s="9"/>
      <c r="Y289" s="9"/>
      <c r="Z289" s="10"/>
      <c r="AA289" s="10"/>
      <c r="AB289" s="10"/>
      <c r="AC289" s="10"/>
      <c r="AD289" s="10"/>
    </row>
    <row r="290" spans="1:30" s="7" customFormat="1" x14ac:dyDescent="0.4">
      <c r="A290" s="16" t="str">
        <f>IF(V290&gt;0, "★", "-")</f>
        <v>-</v>
      </c>
      <c r="B290" s="16" t="str">
        <f>IF(K290&gt;0, "☆", "-")</f>
        <v>-</v>
      </c>
      <c r="C290" s="7">
        <v>17</v>
      </c>
      <c r="D290" s="2"/>
      <c r="E290" s="3"/>
      <c r="F290" s="3"/>
      <c r="G290" s="3"/>
      <c r="H290" s="3"/>
      <c r="I290" s="3"/>
      <c r="J290" s="3"/>
      <c r="K290" s="3"/>
      <c r="L290" s="2"/>
      <c r="M290" s="2"/>
      <c r="N290" s="3"/>
      <c r="O290" s="3"/>
      <c r="P290" s="3"/>
      <c r="Q290" s="3"/>
      <c r="R290" s="2"/>
      <c r="S290" s="2"/>
      <c r="T290" s="2"/>
      <c r="U290" s="2"/>
      <c r="V290" s="3"/>
      <c r="W290" s="8"/>
      <c r="X290" s="9"/>
      <c r="Y290" s="9"/>
      <c r="Z290" s="10"/>
      <c r="AA290" s="10"/>
      <c r="AB290" s="10"/>
      <c r="AC290" s="10"/>
      <c r="AD290" s="10"/>
    </row>
    <row r="291" spans="1:30" s="7" customFormat="1" hidden="1" x14ac:dyDescent="0.4">
      <c r="A291" s="16" t="str">
        <f>IF(V291&gt;0, "★", "-")</f>
        <v>-</v>
      </c>
      <c r="B291" s="16" t="str">
        <f>IF(K291&gt;0, "☆", "-")</f>
        <v>-</v>
      </c>
      <c r="C291" s="7">
        <v>17</v>
      </c>
      <c r="D291" s="2">
        <v>43394.726446759261</v>
      </c>
      <c r="E291" s="3">
        <v>5403</v>
      </c>
      <c r="F291" s="3" t="s">
        <v>94</v>
      </c>
      <c r="G291" s="3">
        <v>0</v>
      </c>
      <c r="H291" s="3">
        <v>1297</v>
      </c>
      <c r="I291" s="3">
        <v>2</v>
      </c>
      <c r="J291" s="3">
        <v>2</v>
      </c>
      <c r="K291" s="3"/>
      <c r="L291" s="2">
        <v>43394.730624999997</v>
      </c>
      <c r="M291" s="2">
        <v>43394.735567129632</v>
      </c>
      <c r="N291" s="3" t="s">
        <v>39</v>
      </c>
      <c r="O291" s="3" t="s">
        <v>40</v>
      </c>
      <c r="P291" s="3" t="s">
        <v>27</v>
      </c>
      <c r="Q291" s="3" t="s">
        <v>28</v>
      </c>
      <c r="R291" s="2">
        <v>43394.731087962966</v>
      </c>
      <c r="S291" s="2">
        <v>43394.731087962966</v>
      </c>
      <c r="T291" s="2">
        <v>43394.739201388889</v>
      </c>
      <c r="U291" s="2">
        <v>43394.739201388889</v>
      </c>
      <c r="V291" s="3"/>
      <c r="W291" s="8">
        <f>IF(V291&gt;0,V291,D291)</f>
        <v>43394.726446759261</v>
      </c>
      <c r="X291" s="9">
        <f>M291-L291</f>
        <v>4.9421296353102662E-3</v>
      </c>
      <c r="Y291" s="9">
        <f>X291*J291</f>
        <v>9.8842592706205323E-3</v>
      </c>
      <c r="Z291" s="10"/>
      <c r="AA291" s="10">
        <f>IF(IF(A291="☆",K291-R291,L291-R291)&lt;0,0,IF(A291="☆",K291-R291,L291-R291))</f>
        <v>0</v>
      </c>
      <c r="AB291" s="10">
        <f>IF(IF(B291="☆",(IF(K291&gt;R291,K291-W291,R291-W291)),L291-W291)&lt;0,0,IF(B291="☆",(IF(K291&gt;R291,K291-W291,R291-W291)),L291-W291))</f>
        <v>4.1782407352002338E-3</v>
      </c>
      <c r="AC291" s="10"/>
      <c r="AD291" s="10"/>
    </row>
    <row r="292" spans="1:30" s="7" customFormat="1" x14ac:dyDescent="0.4">
      <c r="A292" s="16" t="str">
        <f t="shared" si="73"/>
        <v>-</v>
      </c>
      <c r="B292" s="16" t="str">
        <f t="shared" si="74"/>
        <v>-</v>
      </c>
      <c r="C292" s="7">
        <v>17</v>
      </c>
      <c r="D292" s="2"/>
      <c r="E292" s="3"/>
      <c r="F292" s="3"/>
      <c r="G292" s="3"/>
      <c r="H292" s="3"/>
      <c r="I292" s="3"/>
      <c r="J292" s="3"/>
      <c r="K292" s="3"/>
      <c r="L292" s="2"/>
      <c r="M292" s="2"/>
      <c r="N292" s="3"/>
      <c r="O292" s="3"/>
      <c r="P292" s="3"/>
      <c r="Q292" s="3"/>
      <c r="R292" s="2"/>
      <c r="S292" s="2"/>
      <c r="T292" s="2"/>
      <c r="U292" s="2"/>
      <c r="V292" s="3"/>
      <c r="W292" s="8"/>
      <c r="X292" s="9"/>
      <c r="Y292" s="9"/>
      <c r="Z292" s="10"/>
      <c r="AA292" s="10"/>
      <c r="AB292" s="10"/>
      <c r="AC292" s="10"/>
      <c r="AD292" s="10"/>
    </row>
    <row r="293" spans="1:30" s="7" customFormat="1" x14ac:dyDescent="0.4">
      <c r="A293" s="16" t="str">
        <f t="shared" si="73"/>
        <v>-</v>
      </c>
      <c r="B293" s="16" t="str">
        <f t="shared" si="74"/>
        <v>-</v>
      </c>
      <c r="C293" s="7">
        <v>17</v>
      </c>
      <c r="D293" s="2"/>
      <c r="E293" s="3"/>
      <c r="F293" s="3"/>
      <c r="G293" s="3"/>
      <c r="H293" s="3"/>
      <c r="I293" s="3"/>
      <c r="J293" s="3"/>
      <c r="K293" s="3"/>
      <c r="L293" s="2"/>
      <c r="M293" s="2"/>
      <c r="N293" s="3"/>
      <c r="O293" s="3"/>
      <c r="P293" s="3"/>
      <c r="Q293" s="3"/>
      <c r="R293" s="2"/>
      <c r="S293" s="2"/>
      <c r="T293" s="2"/>
      <c r="U293" s="2"/>
      <c r="V293" s="3"/>
      <c r="W293" s="8"/>
      <c r="X293" s="9"/>
      <c r="Y293" s="9"/>
      <c r="Z293" s="10"/>
      <c r="AA293" s="10"/>
      <c r="AB293" s="10"/>
      <c r="AC293" s="10"/>
      <c r="AD293" s="10"/>
    </row>
    <row r="294" spans="1:30" s="7" customFormat="1" x14ac:dyDescent="0.4">
      <c r="A294" s="16" t="str">
        <f t="shared" si="73"/>
        <v>-</v>
      </c>
      <c r="B294" s="16" t="str">
        <f t="shared" si="74"/>
        <v>-</v>
      </c>
      <c r="C294" s="7">
        <v>17</v>
      </c>
      <c r="D294" s="2"/>
      <c r="E294" s="3"/>
      <c r="F294" s="3"/>
      <c r="G294" s="3"/>
      <c r="H294" s="3"/>
      <c r="I294" s="3"/>
      <c r="J294" s="3"/>
      <c r="K294" s="3"/>
      <c r="L294" s="2"/>
      <c r="M294" s="2"/>
      <c r="N294" s="3"/>
      <c r="O294" s="3"/>
      <c r="P294" s="3"/>
      <c r="Q294" s="3"/>
      <c r="R294" s="2"/>
      <c r="S294" s="2"/>
      <c r="T294" s="2"/>
      <c r="U294" s="2"/>
      <c r="V294" s="3"/>
      <c r="W294" s="8"/>
      <c r="X294" s="9"/>
      <c r="Y294" s="9"/>
      <c r="Z294" s="10"/>
      <c r="AA294" s="10"/>
      <c r="AB294" s="10"/>
      <c r="AC294" s="10"/>
      <c r="AD294" s="10"/>
    </row>
    <row r="295" spans="1:30" s="7" customFormat="1" hidden="1" x14ac:dyDescent="0.4">
      <c r="A295" s="16" t="str">
        <f t="shared" si="73"/>
        <v>-</v>
      </c>
      <c r="B295" s="16" t="str">
        <f t="shared" si="74"/>
        <v>-</v>
      </c>
      <c r="C295" s="7">
        <v>17</v>
      </c>
      <c r="D295" s="2">
        <v>43394.734479166669</v>
      </c>
      <c r="E295" s="3">
        <v>5407</v>
      </c>
      <c r="F295" s="3" t="s">
        <v>94</v>
      </c>
      <c r="G295" s="3">
        <v>0</v>
      </c>
      <c r="H295" s="3">
        <v>1135</v>
      </c>
      <c r="I295" s="3">
        <v>9</v>
      </c>
      <c r="J295" s="3">
        <v>4</v>
      </c>
      <c r="K295" s="3"/>
      <c r="L295" s="2">
        <v>43394.738171296296</v>
      </c>
      <c r="M295" s="2">
        <v>43394.744976851849</v>
      </c>
      <c r="N295" s="3" t="s">
        <v>31</v>
      </c>
      <c r="O295" s="3" t="s">
        <v>32</v>
      </c>
      <c r="P295" s="3" t="s">
        <v>45</v>
      </c>
      <c r="Q295" s="3" t="s">
        <v>92</v>
      </c>
      <c r="R295" s="2">
        <v>43394.739421296297</v>
      </c>
      <c r="S295" s="2">
        <v>43394.739421296297</v>
      </c>
      <c r="T295" s="2">
        <v>43394.74732638889</v>
      </c>
      <c r="U295" s="2">
        <v>43394.74732638889</v>
      </c>
      <c r="V295" s="3"/>
      <c r="W295" s="8">
        <f>IF(V295&gt;0,V295,D295)</f>
        <v>43394.734479166669</v>
      </c>
      <c r="X295" s="9">
        <f>M295-L295</f>
        <v>6.805555553000886E-3</v>
      </c>
      <c r="Y295" s="9">
        <f>X295*J295</f>
        <v>2.7222222212003544E-2</v>
      </c>
      <c r="Z295" s="10"/>
      <c r="AA295" s="10">
        <f>IF(IF(A295="☆",K295-R295,L295-R295)&lt;0,0,IF(A295="☆",K295-R295,L295-R295))</f>
        <v>0</v>
      </c>
      <c r="AB295" s="10">
        <f>IF(IF(B295="☆",(IF(K295&gt;R295,K295-W295,R295-W295)),L295-W295)&lt;0,0,IF(B295="☆",(IF(K295&gt;R295,K295-W295,R295-W295)),L295-W295))</f>
        <v>3.6921296268701553E-3</v>
      </c>
      <c r="AC295" s="10"/>
      <c r="AD295" s="10"/>
    </row>
    <row r="296" spans="1:30" s="7" customFormat="1" x14ac:dyDescent="0.4">
      <c r="A296" s="16" t="str">
        <f t="shared" si="73"/>
        <v>-</v>
      </c>
      <c r="B296" s="16" t="str">
        <f t="shared" si="74"/>
        <v>-</v>
      </c>
      <c r="C296" s="7">
        <v>17</v>
      </c>
      <c r="D296" s="2"/>
      <c r="E296" s="3"/>
      <c r="F296" s="3"/>
      <c r="G296" s="3"/>
      <c r="H296" s="3"/>
      <c r="I296" s="3"/>
      <c r="J296" s="3"/>
      <c r="K296" s="3"/>
      <c r="L296" s="2"/>
      <c r="M296" s="2"/>
      <c r="N296" s="3"/>
      <c r="O296" s="3"/>
      <c r="P296" s="3"/>
      <c r="Q296" s="3"/>
      <c r="R296" s="2"/>
      <c r="S296" s="2"/>
      <c r="T296" s="2"/>
      <c r="U296" s="2"/>
      <c r="V296" s="3"/>
      <c r="W296" s="8"/>
      <c r="X296" s="9"/>
      <c r="Y296" s="9"/>
      <c r="Z296" s="10"/>
      <c r="AA296" s="10"/>
      <c r="AB296" s="10"/>
      <c r="AC296" s="10"/>
      <c r="AD296" s="10"/>
    </row>
    <row r="297" spans="1:30" s="12" customFormat="1" hidden="1" x14ac:dyDescent="0.4">
      <c r="A297" s="17" t="str">
        <f t="shared" si="73"/>
        <v>-</v>
      </c>
      <c r="B297" s="17" t="str">
        <f t="shared" si="74"/>
        <v>☆</v>
      </c>
      <c r="C297" s="12">
        <v>17</v>
      </c>
      <c r="D297" s="4">
        <v>43394.739583333336</v>
      </c>
      <c r="E297" s="5">
        <v>5411</v>
      </c>
      <c r="F297" s="5" t="s">
        <v>33</v>
      </c>
      <c r="G297" s="5">
        <v>3631</v>
      </c>
      <c r="H297" s="5">
        <v>517</v>
      </c>
      <c r="I297" s="5">
        <v>5</v>
      </c>
      <c r="J297" s="5">
        <v>4</v>
      </c>
      <c r="K297" s="4">
        <v>43394.739791666667</v>
      </c>
      <c r="L297" s="5"/>
      <c r="M297" s="5"/>
      <c r="N297" s="5" t="s">
        <v>76</v>
      </c>
      <c r="O297" s="5" t="s">
        <v>77</v>
      </c>
      <c r="P297" s="5" t="s">
        <v>70</v>
      </c>
      <c r="Q297" s="5" t="s">
        <v>71</v>
      </c>
      <c r="R297" s="4">
        <v>43394.746539351851</v>
      </c>
      <c r="S297" s="5"/>
      <c r="T297" s="4">
        <v>43394.756840277776</v>
      </c>
      <c r="U297" s="5"/>
      <c r="V297" s="5"/>
      <c r="W297" s="13">
        <f>IF(V297&gt;0,V297,D297)</f>
        <v>43394.739583333336</v>
      </c>
      <c r="X297" s="18">
        <f>M297-L297</f>
        <v>0</v>
      </c>
      <c r="Y297" s="18">
        <f>X297*J297</f>
        <v>0</v>
      </c>
      <c r="Z297" s="19"/>
      <c r="AA297" s="19">
        <f>IF(IF(A297="☆",K297-R297,L297-R297)&lt;0,0,IF(A297="☆",K297-R297,L297-R297))</f>
        <v>0</v>
      </c>
      <c r="AB297" s="19">
        <f>IF(IF(B297="☆",(IF(K297&gt;R297,K297-W297,R297-W297)),L297-W297)&lt;0,0,IF(B297="☆",(IF(K297&gt;R297,K297-W297,R297-W297)),L297-W297))</f>
        <v>6.956018514756579E-3</v>
      </c>
      <c r="AC297" s="19"/>
      <c r="AD297" s="19"/>
    </row>
    <row r="298" spans="1:30" s="23" customFormat="1" hidden="1" x14ac:dyDescent="0.4">
      <c r="A298" s="20" t="str">
        <f>IF(V298&gt;0, "★", "-")</f>
        <v>★</v>
      </c>
      <c r="B298" s="20" t="str">
        <f>IF(K298&gt;0, "☆", "-")</f>
        <v>-</v>
      </c>
      <c r="C298" s="23">
        <v>18</v>
      </c>
      <c r="D298" s="22">
        <v>43394.721377314818</v>
      </c>
      <c r="E298" s="21">
        <v>5398</v>
      </c>
      <c r="F298" s="21" t="s">
        <v>94</v>
      </c>
      <c r="G298" s="21">
        <v>0</v>
      </c>
      <c r="H298" s="21">
        <v>583</v>
      </c>
      <c r="I298" s="21">
        <v>1</v>
      </c>
      <c r="J298" s="21">
        <v>2</v>
      </c>
      <c r="K298" s="21"/>
      <c r="L298" s="22">
        <v>43394.760300925926</v>
      </c>
      <c r="M298" s="22">
        <v>43394.770601851851</v>
      </c>
      <c r="N298" s="21" t="s">
        <v>29</v>
      </c>
      <c r="O298" s="21" t="s">
        <v>30</v>
      </c>
      <c r="P298" s="21" t="s">
        <v>50</v>
      </c>
      <c r="Q298" s="21" t="s">
        <v>51</v>
      </c>
      <c r="R298" s="22">
        <v>43394.762858796297</v>
      </c>
      <c r="S298" s="22">
        <v>43394.762858796297</v>
      </c>
      <c r="T298" s="22">
        <v>43394.772083333337</v>
      </c>
      <c r="U298" s="22">
        <v>43394.774791666663</v>
      </c>
      <c r="V298" s="22">
        <v>43394.762858796297</v>
      </c>
      <c r="W298" s="24">
        <f>IF(V298&gt;0,V298,D298)</f>
        <v>43394.762858796297</v>
      </c>
      <c r="X298" s="25">
        <f>M298-L298</f>
        <v>1.0300925925548654E-2</v>
      </c>
      <c r="Y298" s="25">
        <f>X298*J298</f>
        <v>2.0601851851097308E-2</v>
      </c>
      <c r="Z298" s="26">
        <f>SUM(Y298:Y316)</f>
        <v>6.3159722216369119E-2</v>
      </c>
      <c r="AA298" s="26">
        <f>IF(IF(A298="☆",K298-R298,L298-R298)&lt;0,0,IF(A298="☆",K298-R298,L298-R298))</f>
        <v>0</v>
      </c>
      <c r="AB298" s="26">
        <f>IF(IF(B298="☆",(IF(K298&gt;R298,K298-W298,R298-W298)),L298-W298)&lt;0,0,IF(B298="☆",(IF(K298&gt;R298,K298-W298,R298-W298)),L298-W298))</f>
        <v>0</v>
      </c>
      <c r="AC298" s="26">
        <f>AVERAGE(AB298:AB316)</f>
        <v>1.828703703982423E-3</v>
      </c>
      <c r="AD298" s="26">
        <f>MEDIAN(AB298:AB316)</f>
        <v>8.3333333168411627E-4</v>
      </c>
    </row>
    <row r="299" spans="1:30" s="7" customFormat="1" hidden="1" x14ac:dyDescent="0.4">
      <c r="A299" s="16" t="str">
        <f>IF(V299&gt;0, "★", "-")</f>
        <v>★</v>
      </c>
      <c r="B299" s="16" t="str">
        <f>IF(K299&gt;0, "☆", "-")</f>
        <v>-</v>
      </c>
      <c r="C299" s="7">
        <v>18</v>
      </c>
      <c r="D299" s="2">
        <v>43394.735011574077</v>
      </c>
      <c r="E299" s="3">
        <v>5408</v>
      </c>
      <c r="F299" s="3" t="s">
        <v>93</v>
      </c>
      <c r="G299" s="3">
        <v>0</v>
      </c>
      <c r="H299" s="3">
        <v>312</v>
      </c>
      <c r="I299" s="3">
        <v>6</v>
      </c>
      <c r="J299" s="3">
        <v>1</v>
      </c>
      <c r="K299" s="3"/>
      <c r="L299" s="2">
        <v>43394.753159722219</v>
      </c>
      <c r="M299" s="2">
        <v>43394.75885416667</v>
      </c>
      <c r="N299" s="3" t="s">
        <v>41</v>
      </c>
      <c r="O299" s="3" t="s">
        <v>42</v>
      </c>
      <c r="P299" s="3" t="s">
        <v>19</v>
      </c>
      <c r="Q299" s="3" t="s">
        <v>20</v>
      </c>
      <c r="R299" s="2">
        <v>43394.755393518521</v>
      </c>
      <c r="S299" s="2">
        <v>43394.755393518521</v>
      </c>
      <c r="T299" s="2">
        <v>43394.762638888889</v>
      </c>
      <c r="U299" s="2">
        <v>43394.762638888889</v>
      </c>
      <c r="V299" s="2">
        <v>43394.755393518521</v>
      </c>
      <c r="W299" s="8">
        <f>IF(V299&gt;0,V299,D299)</f>
        <v>43394.755393518521</v>
      </c>
      <c r="X299" s="9">
        <f>M299-L299</f>
        <v>5.6944444513646886E-3</v>
      </c>
      <c r="Y299" s="9">
        <f>X299*J299</f>
        <v>5.6944444513646886E-3</v>
      </c>
      <c r="Z299" s="10"/>
      <c r="AA299" s="10">
        <f>IF(IF(A299="☆",K299-R299,L299-R299)&lt;0,0,IF(A299="☆",K299-R299,L299-R299))</f>
        <v>0</v>
      </c>
      <c r="AB299" s="10">
        <f>IF(IF(B299="☆",(IF(K299&gt;R299,K299-W299,R299-W299)),L299-W299)&lt;0,0,IF(B299="☆",(IF(K299&gt;R299,K299-W299,R299-W299)),L299-W299))</f>
        <v>0</v>
      </c>
      <c r="AC299" s="10"/>
      <c r="AD299" s="10"/>
    </row>
    <row r="300" spans="1:30" s="7" customFormat="1" hidden="1" x14ac:dyDescent="0.4">
      <c r="A300" s="16" t="str">
        <f>IF(V300&gt;0, "★", "-")</f>
        <v>★</v>
      </c>
      <c r="B300" s="16" t="str">
        <f>IF(K300&gt;0, "☆", "-")</f>
        <v>-</v>
      </c>
      <c r="C300" s="7">
        <v>18</v>
      </c>
      <c r="D300" s="2">
        <v>43394.736203703702</v>
      </c>
      <c r="E300" s="3">
        <v>5410</v>
      </c>
      <c r="F300" s="3" t="s">
        <v>94</v>
      </c>
      <c r="G300" s="3">
        <v>0</v>
      </c>
      <c r="H300" s="3">
        <v>419</v>
      </c>
      <c r="I300" s="3">
        <v>9</v>
      </c>
      <c r="J300" s="3">
        <v>3</v>
      </c>
      <c r="K300" s="3"/>
      <c r="L300" s="2">
        <v>43394.755069444444</v>
      </c>
      <c r="M300" s="2">
        <v>43394.762476851851</v>
      </c>
      <c r="N300" s="3" t="s">
        <v>55</v>
      </c>
      <c r="O300" s="3" t="s">
        <v>56</v>
      </c>
      <c r="P300" s="3" t="s">
        <v>27</v>
      </c>
      <c r="Q300" s="3" t="s">
        <v>28</v>
      </c>
      <c r="R300" s="2">
        <v>43394.756747685184</v>
      </c>
      <c r="S300" s="2">
        <v>43394.756747685184</v>
      </c>
      <c r="T300" s="2">
        <v>43394.765555555554</v>
      </c>
      <c r="U300" s="2">
        <v>43394.765555555554</v>
      </c>
      <c r="V300" s="2">
        <v>43394.756747685184</v>
      </c>
      <c r="W300" s="8">
        <f>IF(V300&gt;0,V300,D300)</f>
        <v>43394.756747685184</v>
      </c>
      <c r="X300" s="9">
        <f>M300-L300</f>
        <v>7.4074074072996154E-3</v>
      </c>
      <c r="Y300" s="9">
        <f>X300*J300</f>
        <v>2.2222222221898846E-2</v>
      </c>
      <c r="Z300" s="10"/>
      <c r="AA300" s="10">
        <f>IF(IF(A300="☆",K300-R300,L300-R300)&lt;0,0,IF(A300="☆",K300-R300,L300-R300))</f>
        <v>0</v>
      </c>
      <c r="AB300" s="10">
        <f>IF(IF(B300="☆",(IF(K300&gt;R300,K300-W300,R300-W300)),L300-W300)&lt;0,0,IF(B300="☆",(IF(K300&gt;R300,K300-W300,R300-W300)),L300-W300))</f>
        <v>0</v>
      </c>
      <c r="AC300" s="10"/>
      <c r="AD300" s="10"/>
    </row>
    <row r="301" spans="1:30" s="7" customFormat="1" x14ac:dyDescent="0.4">
      <c r="A301" s="16" t="str">
        <f t="shared" si="73"/>
        <v>-</v>
      </c>
      <c r="B301" s="16" t="str">
        <f t="shared" si="74"/>
        <v>-</v>
      </c>
      <c r="C301" s="7">
        <v>18</v>
      </c>
      <c r="D301" s="2"/>
      <c r="E301" s="3"/>
      <c r="F301" s="3"/>
      <c r="G301" s="3"/>
      <c r="H301" s="3"/>
      <c r="I301" s="3"/>
      <c r="J301" s="3"/>
      <c r="K301" s="3"/>
      <c r="L301" s="2"/>
      <c r="M301" s="2"/>
      <c r="N301" s="3"/>
      <c r="O301" s="3"/>
      <c r="P301" s="3"/>
      <c r="Q301" s="3"/>
      <c r="R301" s="2"/>
      <c r="S301" s="2"/>
      <c r="T301" s="2"/>
      <c r="U301" s="2"/>
      <c r="V301" s="3"/>
      <c r="W301" s="8"/>
      <c r="X301" s="9"/>
      <c r="Y301" s="9"/>
      <c r="Z301" s="10"/>
      <c r="AA301" s="10"/>
      <c r="AB301" s="10"/>
      <c r="AC301" s="10"/>
      <c r="AD301" s="10"/>
    </row>
    <row r="302" spans="1:30" s="7" customFormat="1" x14ac:dyDescent="0.4">
      <c r="A302" s="16" t="str">
        <f t="shared" si="73"/>
        <v>-</v>
      </c>
      <c r="B302" s="16" t="str">
        <f t="shared" si="74"/>
        <v>-</v>
      </c>
      <c r="C302" s="7">
        <v>18</v>
      </c>
      <c r="D302" s="2"/>
      <c r="E302" s="3"/>
      <c r="F302" s="3"/>
      <c r="G302" s="3"/>
      <c r="H302" s="3"/>
      <c r="I302" s="3"/>
      <c r="J302" s="3"/>
      <c r="K302" s="3"/>
      <c r="L302" s="2"/>
      <c r="M302" s="2"/>
      <c r="N302" s="3"/>
      <c r="O302" s="3"/>
      <c r="P302" s="3"/>
      <c r="Q302" s="3"/>
      <c r="R302" s="2"/>
      <c r="S302" s="2"/>
      <c r="T302" s="2"/>
      <c r="U302" s="2"/>
      <c r="V302" s="3"/>
      <c r="W302" s="8"/>
      <c r="X302" s="9"/>
      <c r="Y302" s="9"/>
      <c r="Z302" s="10"/>
      <c r="AA302" s="10"/>
      <c r="AB302" s="10"/>
      <c r="AC302" s="10"/>
      <c r="AD302" s="10"/>
    </row>
    <row r="303" spans="1:30" s="7" customFormat="1" hidden="1" x14ac:dyDescent="0.4">
      <c r="A303" s="16" t="str">
        <f t="shared" si="73"/>
        <v>-</v>
      </c>
      <c r="B303" s="16" t="str">
        <f t="shared" si="74"/>
        <v>-</v>
      </c>
      <c r="C303" s="7">
        <v>18</v>
      </c>
      <c r="D303" s="2">
        <v>43394.759548611109</v>
      </c>
      <c r="E303" s="3">
        <v>5414</v>
      </c>
      <c r="F303" s="3" t="s">
        <v>93</v>
      </c>
      <c r="G303" s="3">
        <v>0</v>
      </c>
      <c r="H303" s="3">
        <v>1244</v>
      </c>
      <c r="I303" s="3">
        <v>7</v>
      </c>
      <c r="J303" s="3">
        <v>1</v>
      </c>
      <c r="K303" s="3"/>
      <c r="L303" s="2">
        <v>43394.763831018521</v>
      </c>
      <c r="M303" s="2">
        <v>43394.768576388888</v>
      </c>
      <c r="N303" s="3" t="s">
        <v>41</v>
      </c>
      <c r="O303" s="3" t="s">
        <v>42</v>
      </c>
      <c r="P303" s="3" t="s">
        <v>37</v>
      </c>
      <c r="Q303" s="3" t="s">
        <v>38</v>
      </c>
      <c r="R303" s="2">
        <v>43394.764490740738</v>
      </c>
      <c r="S303" s="2">
        <v>43394.764490740738</v>
      </c>
      <c r="T303" s="2">
        <v>43394.774004629631</v>
      </c>
      <c r="U303" s="2">
        <v>43394.774004629631</v>
      </c>
      <c r="V303" s="3"/>
      <c r="W303" s="8">
        <f>IF(V303&gt;0,V303,D303)</f>
        <v>43394.759548611109</v>
      </c>
      <c r="X303" s="9">
        <f>M303-L303</f>
        <v>4.7453703664359637E-3</v>
      </c>
      <c r="Y303" s="9">
        <f>X303*J303</f>
        <v>4.7453703664359637E-3</v>
      </c>
      <c r="Z303" s="10"/>
      <c r="AA303" s="10">
        <f>IF(IF(A303="☆",K303-R303,L303-R303)&lt;0,0,IF(A303="☆",K303-R303,L303-R303))</f>
        <v>0</v>
      </c>
      <c r="AB303" s="10">
        <f>IF(IF(B303="☆",(IF(K303&gt;R303,K303-W303,R303-W303)),L303-W303)&lt;0,0,IF(B303="☆",(IF(K303&gt;R303,K303-W303,R303-W303)),L303-W303))</f>
        <v>4.28240741166519E-3</v>
      </c>
      <c r="AC303" s="10"/>
      <c r="AD303" s="10"/>
    </row>
    <row r="304" spans="1:30" s="7" customFormat="1" hidden="1" x14ac:dyDescent="0.4">
      <c r="A304" s="16" t="str">
        <f t="shared" si="73"/>
        <v>-</v>
      </c>
      <c r="B304" s="16" t="str">
        <f t="shared" si="74"/>
        <v>-</v>
      </c>
      <c r="C304" s="7">
        <v>18</v>
      </c>
      <c r="D304" s="2">
        <v>43394.75990740741</v>
      </c>
      <c r="E304" s="3">
        <v>5415</v>
      </c>
      <c r="F304" s="3" t="s">
        <v>93</v>
      </c>
      <c r="G304" s="3">
        <v>0</v>
      </c>
      <c r="H304" s="3">
        <v>1226</v>
      </c>
      <c r="I304" s="3">
        <v>1</v>
      </c>
      <c r="J304" s="3">
        <v>1</v>
      </c>
      <c r="K304" s="3"/>
      <c r="L304" s="2">
        <v>43394.760740740741</v>
      </c>
      <c r="M304" s="2">
        <v>43394.7655787037</v>
      </c>
      <c r="N304" s="3" t="s">
        <v>29</v>
      </c>
      <c r="O304" s="3" t="s">
        <v>30</v>
      </c>
      <c r="P304" s="3" t="s">
        <v>19</v>
      </c>
      <c r="Q304" s="3" t="s">
        <v>20</v>
      </c>
      <c r="R304" s="2">
        <v>43394.761400462965</v>
      </c>
      <c r="S304" s="2">
        <v>43394.761400462965</v>
      </c>
      <c r="T304" s="2">
        <v>43394.768622685187</v>
      </c>
      <c r="U304" s="2">
        <v>43394.768622685187</v>
      </c>
      <c r="V304" s="3"/>
      <c r="W304" s="8">
        <f>IF(V304&gt;0,V304,D304)</f>
        <v>43394.75990740741</v>
      </c>
      <c r="X304" s="9">
        <f>M304-L304</f>
        <v>4.8379629588453099E-3</v>
      </c>
      <c r="Y304" s="9">
        <f>X304*J304</f>
        <v>4.8379629588453099E-3</v>
      </c>
      <c r="Z304" s="10"/>
      <c r="AA304" s="10">
        <f>IF(IF(A304="☆",K304-R304,L304-R304)&lt;0,0,IF(A304="☆",K304-R304,L304-R304))</f>
        <v>0</v>
      </c>
      <c r="AB304" s="10">
        <f>IF(IF(B304="☆",(IF(K304&gt;R304,K304-W304,R304-W304)),L304-W304)&lt;0,0,IF(B304="☆",(IF(K304&gt;R304,K304-W304,R304-W304)),L304-W304))</f>
        <v>8.3333333168411627E-4</v>
      </c>
      <c r="AC304" s="10"/>
      <c r="AD304" s="10"/>
    </row>
    <row r="305" spans="1:30" s="7" customFormat="1" x14ac:dyDescent="0.4">
      <c r="A305" s="16" t="str">
        <f>IF(V305&gt;0, "★", "-")</f>
        <v>-</v>
      </c>
      <c r="B305" s="16" t="str">
        <f>IF(K305&gt;0, "☆", "-")</f>
        <v>-</v>
      </c>
      <c r="C305" s="7">
        <v>18</v>
      </c>
      <c r="D305" s="2"/>
      <c r="E305" s="3"/>
      <c r="F305" s="3"/>
      <c r="G305" s="3"/>
      <c r="H305" s="3"/>
      <c r="I305" s="3"/>
      <c r="J305" s="3"/>
      <c r="K305" s="3"/>
      <c r="L305" s="2"/>
      <c r="M305" s="2"/>
      <c r="N305" s="3"/>
      <c r="O305" s="3"/>
      <c r="P305" s="3"/>
      <c r="Q305" s="3"/>
      <c r="R305" s="2"/>
      <c r="S305" s="2"/>
      <c r="T305" s="2"/>
      <c r="U305" s="2"/>
      <c r="V305" s="3"/>
      <c r="W305" s="8"/>
      <c r="X305" s="9"/>
      <c r="Y305" s="9"/>
      <c r="Z305" s="10"/>
      <c r="AA305" s="10"/>
      <c r="AB305" s="10"/>
      <c r="AC305" s="10"/>
      <c r="AD305" s="10"/>
    </row>
    <row r="306" spans="1:30" s="7" customFormat="1" x14ac:dyDescent="0.4">
      <c r="A306" s="16" t="str">
        <f>IF(V306&gt;0, "★", "-")</f>
        <v>-</v>
      </c>
      <c r="B306" s="16" t="str">
        <f>IF(K306&gt;0, "☆", "-")</f>
        <v>-</v>
      </c>
      <c r="C306" s="7">
        <v>18</v>
      </c>
      <c r="D306" s="2"/>
      <c r="E306" s="3"/>
      <c r="F306" s="3"/>
      <c r="G306" s="3"/>
      <c r="H306" s="3"/>
      <c r="I306" s="3"/>
      <c r="J306" s="3"/>
      <c r="K306" s="3"/>
      <c r="L306" s="2"/>
      <c r="M306" s="2"/>
      <c r="N306" s="3"/>
      <c r="O306" s="3"/>
      <c r="P306" s="3"/>
      <c r="Q306" s="3"/>
      <c r="R306" s="2"/>
      <c r="S306" s="2"/>
      <c r="T306" s="2"/>
      <c r="U306" s="2"/>
      <c r="V306" s="2"/>
      <c r="W306" s="8"/>
      <c r="X306" s="9"/>
      <c r="Y306" s="9"/>
      <c r="Z306" s="10"/>
      <c r="AA306" s="10"/>
      <c r="AB306" s="10"/>
      <c r="AC306" s="10"/>
      <c r="AD306" s="10"/>
    </row>
    <row r="307" spans="1:30" s="3" customFormat="1" x14ac:dyDescent="0.4">
      <c r="A307" s="16" t="str">
        <f t="shared" ref="A307:A344" si="75">IF(V307&gt;0, "★", "-")</f>
        <v>-</v>
      </c>
      <c r="B307" s="16" t="str">
        <f t="shared" ref="B307:B344" si="76">IF(K307&gt;0, "☆", "-")</f>
        <v>-</v>
      </c>
      <c r="C307" s="7">
        <v>18</v>
      </c>
      <c r="D307" s="2"/>
      <c r="L307" s="2"/>
      <c r="M307" s="2"/>
      <c r="R307" s="2"/>
      <c r="S307" s="2"/>
      <c r="T307" s="2"/>
      <c r="U307" s="2"/>
      <c r="W307" s="2"/>
      <c r="X307" s="34"/>
      <c r="Y307" s="34"/>
      <c r="Z307" s="31"/>
      <c r="AA307" s="31"/>
      <c r="AB307" s="31"/>
      <c r="AC307" s="31"/>
      <c r="AD307" s="31"/>
    </row>
    <row r="308" spans="1:30" s="3" customFormat="1" hidden="1" x14ac:dyDescent="0.4">
      <c r="A308" s="16" t="str">
        <f t="shared" si="75"/>
        <v>-</v>
      </c>
      <c r="B308" s="16" t="str">
        <f t="shared" si="76"/>
        <v>-</v>
      </c>
      <c r="C308" s="7">
        <v>18</v>
      </c>
      <c r="D308" s="2">
        <v>43394.767847222225</v>
      </c>
      <c r="E308" s="3">
        <v>5419</v>
      </c>
      <c r="F308" s="3" t="s">
        <v>93</v>
      </c>
      <c r="G308" s="3">
        <v>0</v>
      </c>
      <c r="H308" s="3">
        <v>830</v>
      </c>
      <c r="I308" s="3">
        <v>2</v>
      </c>
      <c r="J308" s="3">
        <v>1</v>
      </c>
      <c r="L308" s="2">
        <v>43394.771736111114</v>
      </c>
      <c r="M308" s="2">
        <v>43394.77679398148</v>
      </c>
      <c r="N308" s="3" t="s">
        <v>46</v>
      </c>
      <c r="O308" s="3" t="s">
        <v>47</v>
      </c>
      <c r="P308" s="3" t="s">
        <v>19</v>
      </c>
      <c r="Q308" s="3" t="s">
        <v>20</v>
      </c>
      <c r="R308" s="2">
        <v>43394.770416666666</v>
      </c>
      <c r="S308" s="2">
        <v>43394.770416666666</v>
      </c>
      <c r="T308" s="2">
        <v>43394.775752314818</v>
      </c>
      <c r="U308" s="2">
        <v>43394.775752314818</v>
      </c>
      <c r="W308" s="2">
        <f>IF(V308&gt;0,V308,D308)</f>
        <v>43394.767847222225</v>
      </c>
      <c r="X308" s="34">
        <f>M308-L308</f>
        <v>5.057870366727002E-3</v>
      </c>
      <c r="Y308" s="34">
        <f>X308*J308</f>
        <v>5.057870366727002E-3</v>
      </c>
      <c r="Z308" s="31"/>
      <c r="AA308" s="31">
        <f>IF(IF(A308="☆",K308-R308,L308-R308)&lt;0,0,IF(A308="☆",K308-R308,L308-R308))</f>
        <v>1.3194444472901523E-3</v>
      </c>
      <c r="AB308" s="31">
        <f>IF(IF(B308="☆",(IF(K308&gt;R308,K308-W308,R308-W308)),L308-W308)&lt;0,0,IF(B308="☆",(IF(K308&gt;R308,K308-W308,R308-W308)),L308-W308))</f>
        <v>3.8888888884685002E-3</v>
      </c>
      <c r="AC308" s="31"/>
      <c r="AD308" s="31"/>
    </row>
    <row r="309" spans="1:30" s="3" customFormat="1" x14ac:dyDescent="0.4">
      <c r="A309" s="16" t="str">
        <f t="shared" si="75"/>
        <v>-</v>
      </c>
      <c r="B309" s="16" t="str">
        <f t="shared" si="76"/>
        <v>-</v>
      </c>
      <c r="C309" s="7">
        <v>18</v>
      </c>
      <c r="D309" s="2"/>
      <c r="L309" s="2"/>
      <c r="M309" s="2"/>
      <c r="R309" s="2"/>
      <c r="S309" s="2"/>
      <c r="T309" s="2"/>
      <c r="U309" s="2"/>
      <c r="W309" s="2"/>
      <c r="X309" s="34"/>
      <c r="Y309" s="34"/>
      <c r="Z309" s="31"/>
      <c r="AA309" s="31"/>
      <c r="AB309" s="31"/>
      <c r="AC309" s="31"/>
      <c r="AD309" s="31"/>
    </row>
    <row r="310" spans="1:30" s="3" customFormat="1" x14ac:dyDescent="0.4">
      <c r="A310" s="16" t="str">
        <f t="shared" si="75"/>
        <v>-</v>
      </c>
      <c r="B310" s="16" t="str">
        <f t="shared" si="76"/>
        <v>-</v>
      </c>
      <c r="C310" s="7">
        <v>18</v>
      </c>
      <c r="D310" s="2"/>
      <c r="L310" s="2"/>
      <c r="M310" s="2"/>
      <c r="R310" s="2"/>
      <c r="S310" s="2"/>
      <c r="T310" s="2"/>
      <c r="U310" s="2"/>
      <c r="W310" s="2"/>
      <c r="X310" s="34"/>
      <c r="Y310" s="34"/>
      <c r="Z310" s="31"/>
      <c r="AA310" s="31"/>
      <c r="AB310" s="31"/>
      <c r="AC310" s="31"/>
      <c r="AD310" s="31"/>
    </row>
    <row r="311" spans="1:30" s="3" customFormat="1" x14ac:dyDescent="0.4">
      <c r="A311" s="16" t="str">
        <f t="shared" si="75"/>
        <v>-</v>
      </c>
      <c r="B311" s="16" t="str">
        <f t="shared" si="76"/>
        <v>-</v>
      </c>
      <c r="C311" s="7">
        <v>18</v>
      </c>
      <c r="D311" s="2"/>
      <c r="L311" s="2"/>
      <c r="M311" s="2"/>
      <c r="R311" s="2"/>
      <c r="S311" s="2"/>
      <c r="T311" s="2"/>
      <c r="U311" s="2"/>
      <c r="W311" s="2"/>
      <c r="X311" s="34"/>
      <c r="Y311" s="34"/>
      <c r="Z311" s="31"/>
      <c r="AA311" s="31"/>
      <c r="AB311" s="31"/>
      <c r="AC311" s="31"/>
      <c r="AD311" s="31"/>
    </row>
    <row r="312" spans="1:30" s="3" customFormat="1" x14ac:dyDescent="0.4">
      <c r="A312" s="16" t="str">
        <f t="shared" si="75"/>
        <v>-</v>
      </c>
      <c r="B312" s="16" t="str">
        <f t="shared" si="76"/>
        <v>-</v>
      </c>
      <c r="C312" s="7">
        <v>18</v>
      </c>
      <c r="D312" s="2"/>
      <c r="L312" s="2"/>
      <c r="M312" s="2"/>
      <c r="R312" s="2"/>
      <c r="S312" s="2"/>
      <c r="T312" s="2"/>
      <c r="U312" s="2"/>
      <c r="W312" s="2"/>
      <c r="X312" s="34"/>
      <c r="Y312" s="34"/>
      <c r="Z312" s="31"/>
      <c r="AA312" s="31"/>
      <c r="AB312" s="31"/>
      <c r="AC312" s="31"/>
      <c r="AD312" s="31"/>
    </row>
    <row r="313" spans="1:30" s="3" customFormat="1" x14ac:dyDescent="0.4">
      <c r="A313" s="16" t="str">
        <f t="shared" si="75"/>
        <v>-</v>
      </c>
      <c r="B313" s="16" t="str">
        <f t="shared" si="76"/>
        <v>-</v>
      </c>
      <c r="C313" s="7">
        <v>18</v>
      </c>
      <c r="D313" s="2"/>
      <c r="L313" s="2"/>
      <c r="M313" s="2"/>
      <c r="R313" s="2"/>
      <c r="S313" s="2"/>
      <c r="T313" s="2"/>
      <c r="U313" s="2"/>
      <c r="W313" s="2"/>
      <c r="X313" s="34"/>
      <c r="Y313" s="34"/>
      <c r="Z313" s="31"/>
      <c r="AA313" s="31"/>
      <c r="AB313" s="31"/>
      <c r="AC313" s="31"/>
      <c r="AD313" s="31"/>
    </row>
    <row r="314" spans="1:30" s="3" customFormat="1" x14ac:dyDescent="0.4">
      <c r="A314" s="16" t="str">
        <f t="shared" si="75"/>
        <v>-</v>
      </c>
      <c r="B314" s="16" t="str">
        <f t="shared" si="76"/>
        <v>-</v>
      </c>
      <c r="C314" s="7">
        <v>18</v>
      </c>
      <c r="D314" s="2"/>
      <c r="L314" s="2"/>
      <c r="M314" s="2"/>
      <c r="R314" s="2"/>
      <c r="S314" s="2"/>
      <c r="T314" s="2"/>
      <c r="U314" s="2"/>
      <c r="W314" s="2"/>
      <c r="X314" s="34"/>
      <c r="Y314" s="34"/>
      <c r="Z314" s="31"/>
      <c r="AA314" s="31"/>
      <c r="AB314" s="31"/>
      <c r="AC314" s="31"/>
      <c r="AD314" s="31"/>
    </row>
    <row r="315" spans="1:30" s="3" customFormat="1" x14ac:dyDescent="0.4">
      <c r="A315" s="16" t="str">
        <f t="shared" si="75"/>
        <v>-</v>
      </c>
      <c r="B315" s="16" t="str">
        <f t="shared" si="76"/>
        <v>-</v>
      </c>
      <c r="C315" s="7">
        <v>18</v>
      </c>
      <c r="D315" s="2"/>
      <c r="L315" s="2"/>
      <c r="M315" s="2"/>
      <c r="R315" s="2"/>
      <c r="S315" s="2"/>
      <c r="T315" s="2"/>
      <c r="U315" s="2"/>
      <c r="W315" s="2"/>
      <c r="X315" s="34"/>
      <c r="Y315" s="34"/>
      <c r="Z315" s="31"/>
      <c r="AA315" s="31"/>
      <c r="AB315" s="31"/>
      <c r="AC315" s="31"/>
      <c r="AD315" s="31"/>
    </row>
    <row r="316" spans="1:30" s="5" customFormat="1" hidden="1" x14ac:dyDescent="0.4">
      <c r="A316" s="17" t="str">
        <f t="shared" si="75"/>
        <v>-</v>
      </c>
      <c r="B316" s="17" t="str">
        <f t="shared" si="76"/>
        <v>☆</v>
      </c>
      <c r="C316" s="12">
        <v>18</v>
      </c>
      <c r="D316" s="4">
        <v>43394.788506944446</v>
      </c>
      <c r="E316" s="5">
        <v>5427</v>
      </c>
      <c r="F316" s="5" t="s">
        <v>33</v>
      </c>
      <c r="G316" s="5">
        <v>2934</v>
      </c>
      <c r="H316" s="5">
        <v>632</v>
      </c>
      <c r="I316" s="5">
        <v>4</v>
      </c>
      <c r="J316" s="5">
        <v>2</v>
      </c>
      <c r="K316" s="4">
        <v>43394.792303240742</v>
      </c>
      <c r="N316" s="5" t="s">
        <v>76</v>
      </c>
      <c r="O316" s="5" t="s">
        <v>77</v>
      </c>
      <c r="P316" s="5" t="s">
        <v>65</v>
      </c>
      <c r="Q316" s="5" t="s">
        <v>66</v>
      </c>
      <c r="R316" s="4">
        <v>43394.790520833332</v>
      </c>
      <c r="T316" s="4">
        <v>43394.7971875</v>
      </c>
      <c r="W316" s="4">
        <f>IF(V316&gt;0,V316,D316)</f>
        <v>43394.788506944446</v>
      </c>
      <c r="X316" s="35">
        <f>M316-L316</f>
        <v>0</v>
      </c>
      <c r="Y316" s="35">
        <f>X316*J316</f>
        <v>0</v>
      </c>
      <c r="Z316" s="32"/>
      <c r="AA316" s="32">
        <f>IF(IF(A316="☆",K316-R316,L316-R316)&lt;0,0,IF(A316="☆",K316-R316,L316-R316))</f>
        <v>0</v>
      </c>
      <c r="AB316" s="32">
        <f>IF(IF(B316="☆",(IF(K316&gt;R316,K316-W316,R316-W316)),L316-W316)&lt;0,0,IF(B316="☆",(IF(K316&gt;R316,K316-W316,R316-W316)),L316-W316))</f>
        <v>3.796296296059154E-3</v>
      </c>
      <c r="AC316" s="32"/>
      <c r="AD316" s="32"/>
    </row>
    <row r="317" spans="1:30" s="21" customFormat="1" x14ac:dyDescent="0.4">
      <c r="A317" s="20" t="str">
        <f t="shared" si="75"/>
        <v>-</v>
      </c>
      <c r="B317" s="20" t="str">
        <f t="shared" si="76"/>
        <v>-</v>
      </c>
      <c r="C317" s="23">
        <v>19</v>
      </c>
      <c r="D317" s="22"/>
      <c r="L317" s="22"/>
      <c r="M317" s="22"/>
      <c r="R317" s="22"/>
      <c r="S317" s="22"/>
      <c r="T317" s="22"/>
      <c r="U317" s="22"/>
      <c r="W317" s="22"/>
      <c r="X317" s="36"/>
      <c r="Y317" s="36"/>
      <c r="Z317" s="33"/>
      <c r="AA317" s="33"/>
      <c r="AB317" s="33"/>
      <c r="AC317" s="33"/>
      <c r="AD317" s="33"/>
    </row>
    <row r="318" spans="1:30" s="3" customFormat="1" x14ac:dyDescent="0.4">
      <c r="A318" s="16" t="str">
        <f t="shared" si="75"/>
        <v>-</v>
      </c>
      <c r="B318" s="16" t="str">
        <f t="shared" si="76"/>
        <v>-</v>
      </c>
      <c r="C318" s="7">
        <v>19</v>
      </c>
      <c r="D318" s="2"/>
      <c r="L318" s="2"/>
      <c r="M318" s="2"/>
      <c r="R318" s="2"/>
      <c r="S318" s="2"/>
      <c r="T318" s="2"/>
      <c r="U318" s="2"/>
      <c r="W318" s="2"/>
      <c r="X318" s="34"/>
      <c r="Y318" s="34"/>
      <c r="Z318" s="31"/>
      <c r="AA318" s="31"/>
      <c r="AB318" s="31"/>
      <c r="AC318" s="31"/>
      <c r="AD318" s="31"/>
    </row>
    <row r="319" spans="1:30" s="3" customFormat="1" x14ac:dyDescent="0.4">
      <c r="A319" s="16" t="str">
        <f t="shared" si="75"/>
        <v>-</v>
      </c>
      <c r="B319" s="16" t="str">
        <f t="shared" si="76"/>
        <v>-</v>
      </c>
      <c r="C319" s="7">
        <v>19</v>
      </c>
      <c r="D319" s="2"/>
      <c r="L319" s="2"/>
      <c r="M319" s="2"/>
      <c r="R319" s="2"/>
      <c r="S319" s="2"/>
      <c r="T319" s="2"/>
      <c r="U319" s="2"/>
      <c r="W319" s="2"/>
      <c r="X319" s="34"/>
      <c r="Y319" s="34"/>
      <c r="Z319" s="31"/>
      <c r="AA319" s="31"/>
      <c r="AB319" s="31"/>
      <c r="AC319" s="31"/>
      <c r="AD319" s="31"/>
    </row>
    <row r="320" spans="1:30" s="3" customFormat="1" x14ac:dyDescent="0.4">
      <c r="A320" s="16" t="str">
        <f t="shared" si="75"/>
        <v>-</v>
      </c>
      <c r="B320" s="16" t="str">
        <f t="shared" si="76"/>
        <v>-</v>
      </c>
      <c r="C320" s="7">
        <v>19</v>
      </c>
      <c r="D320" s="2"/>
      <c r="L320" s="2"/>
      <c r="M320" s="2"/>
      <c r="R320" s="2"/>
      <c r="S320" s="2"/>
      <c r="T320" s="2"/>
      <c r="U320" s="2"/>
      <c r="W320" s="2"/>
      <c r="X320" s="34"/>
      <c r="Y320" s="34"/>
      <c r="Z320" s="31"/>
      <c r="AA320" s="31"/>
      <c r="AB320" s="31"/>
      <c r="AC320" s="31"/>
      <c r="AD320" s="31"/>
    </row>
    <row r="321" spans="1:30" s="3" customFormat="1" hidden="1" x14ac:dyDescent="0.4">
      <c r="A321" s="16" t="str">
        <f t="shared" si="75"/>
        <v>-</v>
      </c>
      <c r="B321" s="16" t="str">
        <f t="shared" si="76"/>
        <v>-</v>
      </c>
      <c r="C321" s="7">
        <v>19</v>
      </c>
      <c r="D321" s="2">
        <v>43394.81690972222</v>
      </c>
      <c r="E321" s="3">
        <v>5436</v>
      </c>
      <c r="F321" s="3" t="s">
        <v>94</v>
      </c>
      <c r="G321" s="3">
        <v>0</v>
      </c>
      <c r="H321" s="3">
        <v>662</v>
      </c>
      <c r="I321" s="3">
        <v>5</v>
      </c>
      <c r="J321" s="3">
        <v>3</v>
      </c>
      <c r="L321" s="2">
        <v>43394.821712962963</v>
      </c>
      <c r="M321" s="2">
        <v>43394.826307870368</v>
      </c>
      <c r="N321" s="3" t="s">
        <v>31</v>
      </c>
      <c r="O321" s="3" t="s">
        <v>32</v>
      </c>
      <c r="P321" s="3" t="s">
        <v>19</v>
      </c>
      <c r="Q321" s="3" t="s">
        <v>20</v>
      </c>
      <c r="R321" s="2">
        <v>43394.822523148148</v>
      </c>
      <c r="S321" s="2">
        <v>43394.822523148148</v>
      </c>
      <c r="T321" s="2">
        <v>43394.829872685186</v>
      </c>
      <c r="U321" s="2">
        <v>43394.829872685186</v>
      </c>
      <c r="W321" s="2">
        <f>IF(V321&gt;0,V321,D321)</f>
        <v>43394.81690972222</v>
      </c>
      <c r="X321" s="34">
        <f>M321-L321</f>
        <v>4.5949074046802707E-3</v>
      </c>
      <c r="Y321" s="34">
        <f>X321*J321</f>
        <v>1.3784722214040812E-2</v>
      </c>
      <c r="Z321" s="31"/>
      <c r="AA321" s="31">
        <f>IF(IF(A321="☆",K321-R321,L321-R321)&lt;0,0,IF(A321="☆",K321-R321,L321-R321))</f>
        <v>0</v>
      </c>
      <c r="AB321" s="31">
        <f>IF(IF(B321="☆",(IF(K321&gt;R321,K321-W321,R321-W321)),L321-W321)&lt;0,0,IF(B321="☆",(IF(K321&gt;R321,K321-W321,R321-W321)),L321-W321))</f>
        <v>4.803240743058268E-3</v>
      </c>
      <c r="AC321" s="31"/>
      <c r="AD321" s="31"/>
    </row>
    <row r="322" spans="1:30" s="3" customFormat="1" hidden="1" x14ac:dyDescent="0.4">
      <c r="A322" s="16" t="str">
        <f t="shared" si="75"/>
        <v>-</v>
      </c>
      <c r="B322" s="16" t="str">
        <f t="shared" si="76"/>
        <v>-</v>
      </c>
      <c r="C322" s="7">
        <v>19</v>
      </c>
      <c r="D322" s="2">
        <v>43394.823784722219</v>
      </c>
      <c r="E322" s="3">
        <v>5437</v>
      </c>
      <c r="F322" s="3" t="s">
        <v>93</v>
      </c>
      <c r="G322" s="3">
        <v>0</v>
      </c>
      <c r="H322" s="3">
        <v>578</v>
      </c>
      <c r="I322" s="3">
        <v>4</v>
      </c>
      <c r="J322" s="3">
        <v>2</v>
      </c>
      <c r="L322" s="2">
        <v>43394.827141203707</v>
      </c>
      <c r="M322" s="2">
        <v>43394.830740740741</v>
      </c>
      <c r="N322" s="3" t="s">
        <v>59</v>
      </c>
      <c r="O322" s="3" t="s">
        <v>60</v>
      </c>
      <c r="P322" s="3" t="s">
        <v>31</v>
      </c>
      <c r="Q322" s="3" t="s">
        <v>32</v>
      </c>
      <c r="R322" s="2">
        <v>43394.825949074075</v>
      </c>
      <c r="S322" s="2">
        <v>43394.825949074075</v>
      </c>
      <c r="T322" s="2">
        <v>43394.832094907404</v>
      </c>
      <c r="U322" s="2">
        <v>43394.832094907404</v>
      </c>
      <c r="W322" s="2">
        <f>IF(V322&gt;0,V322,D322)</f>
        <v>43394.823784722219</v>
      </c>
      <c r="X322" s="34">
        <f>M322-L322</f>
        <v>3.5995370344608091E-3</v>
      </c>
      <c r="Y322" s="34">
        <f>X322*J322</f>
        <v>7.1990740689216182E-3</v>
      </c>
      <c r="Z322" s="31"/>
      <c r="AA322" s="31">
        <f>IF(IF(A322="☆",K322-R322,L322-R322)&lt;0,0,IF(A322="☆",K322-R322,L322-R322))</f>
        <v>1.1921296318178065E-3</v>
      </c>
      <c r="AB322" s="31">
        <f>IF(IF(B322="☆",(IF(K322&gt;R322,K322-W322,R322-W322)),L322-W322)&lt;0,0,IF(B322="☆",(IF(K322&gt;R322,K322-W322,R322-W322)),L322-W322))</f>
        <v>3.3564814875717275E-3</v>
      </c>
      <c r="AC322" s="31"/>
      <c r="AD322" s="31"/>
    </row>
    <row r="323" spans="1:30" s="3" customFormat="1" hidden="1" x14ac:dyDescent="0.4">
      <c r="A323" s="16" t="str">
        <f>IF(V323&gt;0, "★", "-")</f>
        <v>-</v>
      </c>
      <c r="B323" s="16" t="str">
        <f>IF(K323&gt;0, "☆", "-")</f>
        <v>☆</v>
      </c>
      <c r="C323" s="7">
        <v>19</v>
      </c>
      <c r="D323" s="2">
        <v>43394.799398148149</v>
      </c>
      <c r="E323" s="3">
        <v>5431</v>
      </c>
      <c r="F323" s="3" t="s">
        <v>67</v>
      </c>
      <c r="G323" s="3">
        <v>3231</v>
      </c>
      <c r="H323" s="3">
        <v>784</v>
      </c>
      <c r="I323" s="3">
        <v>1</v>
      </c>
      <c r="J323" s="3">
        <v>2</v>
      </c>
      <c r="K323" s="2">
        <v>43394.799803240741</v>
      </c>
      <c r="N323" s="3" t="s">
        <v>23</v>
      </c>
      <c r="O323" s="3" t="s">
        <v>24</v>
      </c>
      <c r="P323" s="3" t="s">
        <v>45</v>
      </c>
      <c r="Q323" s="3" t="s">
        <v>92</v>
      </c>
      <c r="R323" s="2">
        <v>43394.801354166666</v>
      </c>
      <c r="T323" s="2">
        <v>43394.812581018516</v>
      </c>
      <c r="W323" s="2">
        <f>IF(V323&gt;0,V323,D323)</f>
        <v>43394.799398148149</v>
      </c>
      <c r="X323" s="34">
        <f>M323-L323</f>
        <v>0</v>
      </c>
      <c r="Y323" s="34">
        <f>X323*J323</f>
        <v>0</v>
      </c>
      <c r="Z323" s="31"/>
      <c r="AA323" s="31">
        <f>IF(IF(A323="☆",K323-R323,L323-R323)&lt;0,0,IF(A323="☆",K323-R323,L323-R323))</f>
        <v>0</v>
      </c>
      <c r="AB323" s="31">
        <f>IF(IF(B323="☆",(IF(K323&gt;R323,K323-W323,R323-W323)),L323-W323)&lt;0,0,IF(B323="☆",(IF(K323&gt;R323,K323-W323,R323-W323)),L323-W323))</f>
        <v>1.9560185173759237E-3</v>
      </c>
      <c r="AC323" s="31"/>
      <c r="AD323" s="31"/>
    </row>
    <row r="324" spans="1:30" s="5" customFormat="1" hidden="1" x14ac:dyDescent="0.4">
      <c r="A324" s="17" t="str">
        <f>IF(V324&gt;0, "★", "-")</f>
        <v>-</v>
      </c>
      <c r="B324" s="17" t="str">
        <f>IF(K324&gt;0, "☆", "-")</f>
        <v>☆</v>
      </c>
      <c r="C324" s="12">
        <v>19</v>
      </c>
      <c r="D324" s="4">
        <v>43394.812789351854</v>
      </c>
      <c r="E324" s="5">
        <v>5435</v>
      </c>
      <c r="F324" s="5" t="s">
        <v>33</v>
      </c>
      <c r="G324" s="5">
        <v>3625</v>
      </c>
      <c r="H324" s="5">
        <v>402</v>
      </c>
      <c r="I324" s="5">
        <v>1</v>
      </c>
      <c r="J324" s="5">
        <v>1</v>
      </c>
      <c r="K324" s="4">
        <v>43394.812905092593</v>
      </c>
      <c r="N324" s="5" t="s">
        <v>78</v>
      </c>
      <c r="O324" s="5" t="s">
        <v>79</v>
      </c>
      <c r="P324" s="5" t="s">
        <v>63</v>
      </c>
      <c r="Q324" s="5" t="s">
        <v>64</v>
      </c>
      <c r="R324" s="4">
        <v>43394.816365740742</v>
      </c>
      <c r="T324" s="4">
        <v>43394.829664351855</v>
      </c>
      <c r="W324" s="4">
        <f>IF(V324&gt;0,V324,D324)</f>
        <v>43394.812789351854</v>
      </c>
      <c r="X324" s="35">
        <f>M324-L324</f>
        <v>0</v>
      </c>
      <c r="Y324" s="35">
        <f>X324*J324</f>
        <v>0</v>
      </c>
      <c r="Z324" s="32"/>
      <c r="AA324" s="32">
        <f>IF(IF(A324="☆",K324-R324,L324-R324)&lt;0,0,IF(A324="☆",K324-R324,L324-R324))</f>
        <v>0</v>
      </c>
      <c r="AB324" s="32">
        <f>IF(IF(B324="☆",(IF(K324&gt;R324,K324-W324,R324-W324)),L324-W324)&lt;0,0,IF(B324="☆",(IF(K324&gt;R324,K324-W324,R324-W324)),L324-W324))</f>
        <v>3.5763888881774619E-3</v>
      </c>
      <c r="AC324" s="32"/>
      <c r="AD324" s="32"/>
    </row>
    <row r="325" spans="1:30" s="21" customFormat="1" x14ac:dyDescent="0.4">
      <c r="A325" s="20" t="str">
        <f>IF(V325&gt;0, "★", "-")</f>
        <v>-</v>
      </c>
      <c r="B325" s="20" t="str">
        <f>IF(K325&gt;0, "☆", "-")</f>
        <v>-</v>
      </c>
      <c r="C325" s="23">
        <v>20</v>
      </c>
      <c r="D325" s="22"/>
      <c r="L325" s="22"/>
      <c r="M325" s="22"/>
      <c r="R325" s="22"/>
      <c r="S325" s="22"/>
      <c r="T325" s="22"/>
      <c r="U325" s="22"/>
      <c r="V325" s="22"/>
      <c r="W325" s="22"/>
      <c r="X325" s="36"/>
      <c r="Y325" s="36"/>
      <c r="Z325" s="33"/>
      <c r="AA325" s="33"/>
      <c r="AB325" s="33"/>
      <c r="AC325" s="33"/>
      <c r="AD325" s="33"/>
    </row>
    <row r="326" spans="1:30" s="3" customFormat="1" hidden="1" x14ac:dyDescent="0.4">
      <c r="A326" s="16" t="str">
        <f>IF(V326&gt;0, "★", "-")</f>
        <v>★</v>
      </c>
      <c r="B326" s="16" t="str">
        <f>IF(K326&gt;0, "☆", "-")</f>
        <v>-</v>
      </c>
      <c r="C326" s="7">
        <v>20</v>
      </c>
      <c r="D326" s="2">
        <v>43394.805868055555</v>
      </c>
      <c r="E326" s="3">
        <v>5434</v>
      </c>
      <c r="F326" s="3" t="s">
        <v>94</v>
      </c>
      <c r="G326" s="3">
        <v>0</v>
      </c>
      <c r="H326" s="3">
        <v>712</v>
      </c>
      <c r="I326" s="3">
        <v>9</v>
      </c>
      <c r="J326" s="3">
        <v>4</v>
      </c>
      <c r="L326" s="2">
        <v>43394.846504629626</v>
      </c>
      <c r="M326" s="2">
        <v>43394.849976851852</v>
      </c>
      <c r="N326" s="3" t="s">
        <v>31</v>
      </c>
      <c r="O326" s="3" t="s">
        <v>32</v>
      </c>
      <c r="P326" s="3" t="s">
        <v>37</v>
      </c>
      <c r="Q326" s="3" t="s">
        <v>38</v>
      </c>
      <c r="R326" s="2">
        <v>43394.84716435185</v>
      </c>
      <c r="S326" s="2">
        <v>43394.84716435185</v>
      </c>
      <c r="T326" s="2">
        <v>43394.856736111113</v>
      </c>
      <c r="U326" s="2">
        <v>43394.856736111113</v>
      </c>
      <c r="V326" s="2">
        <v>43394.84716435185</v>
      </c>
      <c r="W326" s="2">
        <f>IF(V326&gt;0,V326,D326)</f>
        <v>43394.84716435185</v>
      </c>
      <c r="X326" s="34">
        <f>M326-L326</f>
        <v>3.4722222262644209E-3</v>
      </c>
      <c r="Y326" s="34">
        <f>X326*J326</f>
        <v>1.3888888905057684E-2</v>
      </c>
      <c r="Z326" s="31"/>
      <c r="AA326" s="31">
        <f>IF(IF(A326="☆",K326-R326,L326-R326)&lt;0,0,IF(A326="☆",K326-R326,L326-R326))</f>
        <v>0</v>
      </c>
      <c r="AB326" s="31">
        <f>IF(IF(B326="☆",(IF(K326&gt;R326,K326-W326,R326-W326)),L326-W326)&lt;0,0,IF(B326="☆",(IF(K326&gt;R326,K326-W326,R326-W326)),L326-W326))</f>
        <v>0</v>
      </c>
      <c r="AC326" s="31"/>
      <c r="AD326" s="31"/>
    </row>
    <row r="327" spans="1:30" s="3" customFormat="1" x14ac:dyDescent="0.4">
      <c r="A327" s="16" t="str">
        <f>IF(V327&gt;0, "★", "-")</f>
        <v>-</v>
      </c>
      <c r="B327" s="16" t="str">
        <f>IF(K327&gt;0, "☆", "-")</f>
        <v>-</v>
      </c>
      <c r="C327" s="7">
        <v>20</v>
      </c>
      <c r="D327" s="2"/>
      <c r="L327" s="2"/>
      <c r="M327" s="2"/>
      <c r="R327" s="2"/>
      <c r="S327" s="2"/>
      <c r="T327" s="2"/>
      <c r="U327" s="2"/>
      <c r="V327" s="2"/>
      <c r="W327" s="2"/>
      <c r="X327" s="34"/>
      <c r="Y327" s="34"/>
      <c r="Z327" s="31"/>
      <c r="AA327" s="31"/>
      <c r="AB327" s="31"/>
      <c r="AC327" s="31"/>
      <c r="AD327" s="31"/>
    </row>
    <row r="328" spans="1:30" s="3" customFormat="1" hidden="1" x14ac:dyDescent="0.4">
      <c r="A328" s="16" t="str">
        <f t="shared" si="75"/>
        <v>-</v>
      </c>
      <c r="B328" s="16" t="str">
        <f t="shared" si="76"/>
        <v>-</v>
      </c>
      <c r="C328" s="7">
        <v>20</v>
      </c>
      <c r="D328" s="2">
        <v>43394.833738425928</v>
      </c>
      <c r="E328" s="3">
        <v>5439</v>
      </c>
      <c r="F328" s="3" t="s">
        <v>93</v>
      </c>
      <c r="G328" s="3">
        <v>0</v>
      </c>
      <c r="H328" s="3">
        <v>1028</v>
      </c>
      <c r="I328" s="3">
        <v>5</v>
      </c>
      <c r="J328" s="3">
        <v>1</v>
      </c>
      <c r="L328" s="2">
        <v>43394.834861111114</v>
      </c>
      <c r="M328" s="2">
        <v>43394.838738425926</v>
      </c>
      <c r="N328" s="3" t="s">
        <v>34</v>
      </c>
      <c r="O328" s="3" t="s">
        <v>35</v>
      </c>
      <c r="P328" s="3" t="s">
        <v>27</v>
      </c>
      <c r="Q328" s="3" t="s">
        <v>28</v>
      </c>
      <c r="R328" s="2">
        <v>43394.835462962961</v>
      </c>
      <c r="S328" s="2">
        <v>43394.835462962961</v>
      </c>
      <c r="T328" s="2">
        <v>43394.843321759261</v>
      </c>
      <c r="U328" s="2">
        <v>43394.843321759261</v>
      </c>
      <c r="W328" s="2">
        <f>IF(V328&gt;0,V328,D328)</f>
        <v>43394.833738425928</v>
      </c>
      <c r="X328" s="34">
        <f>M328-L328</f>
        <v>3.8773148116888478E-3</v>
      </c>
      <c r="Y328" s="34">
        <f>X328*J328</f>
        <v>3.8773148116888478E-3</v>
      </c>
      <c r="Z328" s="31"/>
      <c r="AA328" s="31">
        <f>IF(IF(A328="☆",K328-R328,L328-R328)&lt;0,0,IF(A328="☆",K328-R328,L328-R328))</f>
        <v>0</v>
      </c>
      <c r="AB328" s="31">
        <f>IF(IF(B328="☆",(IF(K328&gt;R328,K328-W328,R328-W328)),L328-W328)&lt;0,0,IF(B328="☆",(IF(K328&gt;R328,K328-W328,R328-W328)),L328-W328))</f>
        <v>1.1226851856918074E-3</v>
      </c>
      <c r="AC328" s="31"/>
      <c r="AD328" s="31"/>
    </row>
    <row r="329" spans="1:30" s="3" customFormat="1" x14ac:dyDescent="0.4">
      <c r="A329" s="16" t="str">
        <f t="shared" si="75"/>
        <v>-</v>
      </c>
      <c r="B329" s="16" t="str">
        <f t="shared" si="76"/>
        <v>-</v>
      </c>
      <c r="C329" s="7">
        <v>20</v>
      </c>
      <c r="D329" s="2"/>
      <c r="L329" s="2"/>
      <c r="M329" s="2"/>
      <c r="R329" s="2"/>
      <c r="S329" s="2"/>
      <c r="T329" s="2"/>
      <c r="U329" s="2"/>
      <c r="W329" s="2"/>
      <c r="X329" s="34"/>
      <c r="Y329" s="34"/>
      <c r="Z329" s="31"/>
      <c r="AA329" s="31"/>
      <c r="AB329" s="31"/>
      <c r="AC329" s="31"/>
      <c r="AD329" s="31"/>
    </row>
    <row r="330" spans="1:30" s="3" customFormat="1" x14ac:dyDescent="0.4">
      <c r="A330" s="16" t="str">
        <f t="shared" si="75"/>
        <v>-</v>
      </c>
      <c r="B330" s="16" t="str">
        <f t="shared" si="76"/>
        <v>-</v>
      </c>
      <c r="C330" s="7">
        <v>20</v>
      </c>
      <c r="D330" s="2"/>
      <c r="L330" s="2"/>
      <c r="M330" s="2"/>
      <c r="R330" s="2"/>
      <c r="S330" s="2"/>
      <c r="T330" s="2"/>
      <c r="U330" s="2"/>
      <c r="W330" s="2"/>
      <c r="X330" s="34"/>
      <c r="Y330" s="34"/>
      <c r="Z330" s="31"/>
      <c r="AA330" s="31"/>
      <c r="AB330" s="31"/>
      <c r="AC330" s="31"/>
      <c r="AD330" s="31"/>
    </row>
    <row r="331" spans="1:30" s="3" customFormat="1" x14ac:dyDescent="0.4">
      <c r="A331" s="16" t="str">
        <f t="shared" si="75"/>
        <v>-</v>
      </c>
      <c r="B331" s="16" t="str">
        <f t="shared" si="76"/>
        <v>-</v>
      </c>
      <c r="C331" s="7">
        <v>20</v>
      </c>
      <c r="D331" s="2"/>
      <c r="L331" s="2"/>
      <c r="M331" s="2"/>
      <c r="R331" s="2"/>
      <c r="S331" s="2"/>
      <c r="T331" s="2"/>
      <c r="U331" s="2"/>
      <c r="W331" s="2"/>
      <c r="X331" s="34"/>
      <c r="Y331" s="34"/>
      <c r="Z331" s="31"/>
      <c r="AA331" s="31"/>
      <c r="AB331" s="31"/>
      <c r="AC331" s="31"/>
      <c r="AD331" s="31"/>
    </row>
    <row r="332" spans="1:30" s="3" customFormat="1" x14ac:dyDescent="0.4">
      <c r="A332" s="16" t="str">
        <f t="shared" si="75"/>
        <v>-</v>
      </c>
      <c r="B332" s="16" t="str">
        <f t="shared" si="76"/>
        <v>-</v>
      </c>
      <c r="C332" s="7">
        <v>20</v>
      </c>
      <c r="D332" s="2"/>
      <c r="L332" s="2"/>
      <c r="M332" s="2"/>
      <c r="R332" s="2"/>
      <c r="S332" s="2"/>
      <c r="T332" s="2"/>
      <c r="U332" s="2"/>
      <c r="W332" s="2"/>
      <c r="X332" s="34"/>
      <c r="Y332" s="34"/>
      <c r="Z332" s="31"/>
      <c r="AA332" s="31"/>
      <c r="AB332" s="31"/>
      <c r="AC332" s="31"/>
      <c r="AD332" s="31"/>
    </row>
    <row r="333" spans="1:30" s="3" customFormat="1" hidden="1" x14ac:dyDescent="0.4">
      <c r="A333" s="16" t="str">
        <f t="shared" si="75"/>
        <v>-</v>
      </c>
      <c r="B333" s="16" t="str">
        <f t="shared" si="76"/>
        <v>-</v>
      </c>
      <c r="C333" s="7">
        <v>20</v>
      </c>
      <c r="D333" s="2">
        <v>43394.850925925923</v>
      </c>
      <c r="E333" s="3">
        <v>5445</v>
      </c>
      <c r="F333" s="3" t="s">
        <v>93</v>
      </c>
      <c r="G333" s="3">
        <v>0</v>
      </c>
      <c r="H333" s="3">
        <v>1174</v>
      </c>
      <c r="I333" s="3">
        <v>9</v>
      </c>
      <c r="J333" s="3">
        <v>4</v>
      </c>
      <c r="L333" s="2">
        <v>43394.853252314817</v>
      </c>
      <c r="M333" s="2">
        <v>43394.858206018522</v>
      </c>
      <c r="N333" s="3" t="s">
        <v>29</v>
      </c>
      <c r="O333" s="3" t="s">
        <v>30</v>
      </c>
      <c r="P333" s="3" t="s">
        <v>19</v>
      </c>
      <c r="Q333" s="3" t="s">
        <v>20</v>
      </c>
      <c r="R333" s="2">
        <v>43394.852766203701</v>
      </c>
      <c r="S333" s="2">
        <v>43394.852766203701</v>
      </c>
      <c r="T333" s="2">
        <v>43394.860266203701</v>
      </c>
      <c r="U333" s="2">
        <v>43394.860266203701</v>
      </c>
      <c r="W333" s="2">
        <f>IF(V333&gt;0,V333,D333)</f>
        <v>43394.850925925923</v>
      </c>
      <c r="X333" s="34">
        <f>M333-L333</f>
        <v>4.9537037048139609E-3</v>
      </c>
      <c r="Y333" s="34">
        <f>X333*J333</f>
        <v>1.9814814819255844E-2</v>
      </c>
      <c r="Z333" s="31"/>
      <c r="AA333" s="31">
        <f>IF(IF(A333="☆",K333-R333,L333-R333)&lt;0,0,IF(A333="☆",K333-R333,L333-R333))</f>
        <v>4.8611111560603604E-4</v>
      </c>
      <c r="AB333" s="31">
        <f>IF(IF(B333="☆",(IF(K333&gt;R333,K333-W333,R333-W333)),L333-W333)&lt;0,0,IF(B333="☆",(IF(K333&gt;R333,K333-W333,R333-W333)),L333-W333))</f>
        <v>2.3263888942892663E-3</v>
      </c>
      <c r="AC333" s="31"/>
      <c r="AD333" s="31"/>
    </row>
    <row r="334" spans="1:30" s="3" customFormat="1" x14ac:dyDescent="0.4">
      <c r="A334" s="16" t="str">
        <f t="shared" si="75"/>
        <v>-</v>
      </c>
      <c r="B334" s="16" t="str">
        <f t="shared" si="76"/>
        <v>-</v>
      </c>
      <c r="C334" s="7">
        <v>20</v>
      </c>
      <c r="D334" s="2"/>
      <c r="L334" s="2"/>
      <c r="M334" s="2"/>
      <c r="R334" s="2"/>
      <c r="S334" s="2"/>
      <c r="T334" s="2"/>
      <c r="U334" s="2"/>
      <c r="V334" s="2"/>
      <c r="W334" s="2"/>
      <c r="X334" s="34"/>
      <c r="Y334" s="34"/>
      <c r="Z334" s="31"/>
      <c r="AA334" s="31"/>
      <c r="AB334" s="31"/>
      <c r="AC334" s="31"/>
      <c r="AD334" s="31"/>
    </row>
    <row r="335" spans="1:30" s="3" customFormat="1" x14ac:dyDescent="0.4">
      <c r="A335" s="16" t="str">
        <f t="shared" si="75"/>
        <v>-</v>
      </c>
      <c r="B335" s="16" t="str">
        <f t="shared" si="76"/>
        <v>-</v>
      </c>
      <c r="C335" s="7">
        <v>20</v>
      </c>
      <c r="D335" s="2"/>
      <c r="L335" s="2"/>
      <c r="M335" s="2"/>
      <c r="R335" s="2"/>
      <c r="S335" s="2"/>
      <c r="T335" s="2"/>
      <c r="U335" s="2"/>
      <c r="W335" s="2"/>
      <c r="X335" s="34"/>
      <c r="Y335" s="34"/>
      <c r="Z335" s="31"/>
      <c r="AA335" s="31"/>
      <c r="AB335" s="31"/>
      <c r="AC335" s="31"/>
      <c r="AD335" s="31"/>
    </row>
    <row r="336" spans="1:30" s="3" customFormat="1" x14ac:dyDescent="0.4">
      <c r="A336" s="16" t="str">
        <f t="shared" si="75"/>
        <v>-</v>
      </c>
      <c r="B336" s="16" t="str">
        <f t="shared" si="76"/>
        <v>-</v>
      </c>
      <c r="C336" s="7">
        <v>20</v>
      </c>
      <c r="D336" s="2"/>
      <c r="L336" s="2"/>
      <c r="M336" s="2"/>
      <c r="R336" s="2"/>
      <c r="S336" s="2"/>
      <c r="T336" s="2"/>
      <c r="U336" s="2"/>
      <c r="W336" s="2"/>
      <c r="X336" s="34"/>
      <c r="Y336" s="34"/>
      <c r="Z336" s="31"/>
      <c r="AA336" s="31"/>
      <c r="AB336" s="31"/>
      <c r="AC336" s="31"/>
      <c r="AD336" s="31"/>
    </row>
    <row r="337" spans="1:30" s="3" customFormat="1" x14ac:dyDescent="0.4">
      <c r="A337" s="16" t="str">
        <f t="shared" si="75"/>
        <v>-</v>
      </c>
      <c r="B337" s="16" t="str">
        <f t="shared" si="76"/>
        <v>-</v>
      </c>
      <c r="C337" s="7">
        <v>20</v>
      </c>
      <c r="D337" s="2"/>
      <c r="L337" s="2"/>
      <c r="M337" s="2"/>
      <c r="R337" s="2"/>
      <c r="S337" s="2"/>
      <c r="T337" s="2"/>
      <c r="U337" s="2"/>
      <c r="W337" s="2"/>
      <c r="X337" s="34"/>
      <c r="Y337" s="34"/>
      <c r="Z337" s="31"/>
      <c r="AA337" s="31"/>
      <c r="AB337" s="31"/>
      <c r="AC337" s="31"/>
      <c r="AD337" s="31"/>
    </row>
    <row r="338" spans="1:30" s="3" customFormat="1" hidden="1" x14ac:dyDescent="0.4">
      <c r="A338" s="16" t="str">
        <f t="shared" si="75"/>
        <v>-</v>
      </c>
      <c r="B338" s="16" t="str">
        <f t="shared" si="76"/>
        <v>-</v>
      </c>
      <c r="C338" s="7">
        <v>20</v>
      </c>
      <c r="D338" s="2">
        <v>43394.860092592593</v>
      </c>
      <c r="E338" s="3">
        <v>5451</v>
      </c>
      <c r="F338" s="3" t="s">
        <v>94</v>
      </c>
      <c r="G338" s="3">
        <v>0</v>
      </c>
      <c r="H338" s="3">
        <v>1091</v>
      </c>
      <c r="I338" s="3">
        <v>5</v>
      </c>
      <c r="J338" s="3">
        <v>1</v>
      </c>
      <c r="L338" s="2">
        <v>43394.862604166665</v>
      </c>
      <c r="M338" s="2">
        <v>43394.874293981484</v>
      </c>
      <c r="N338" s="3" t="s">
        <v>46</v>
      </c>
      <c r="O338" s="3" t="s">
        <v>47</v>
      </c>
      <c r="P338" s="3" t="s">
        <v>74</v>
      </c>
      <c r="Q338" s="3" t="s">
        <v>75</v>
      </c>
      <c r="R338" s="2">
        <v>43394.864965277775</v>
      </c>
      <c r="S338" s="2">
        <v>43394.864965277775</v>
      </c>
      <c r="T338" s="2">
        <v>43394.869016203702</v>
      </c>
      <c r="U338" s="2">
        <v>43394.874699074076</v>
      </c>
      <c r="W338" s="2">
        <f>IF(V338&gt;0,V338,D338)</f>
        <v>43394.860092592593</v>
      </c>
      <c r="X338" s="34">
        <f>M338-L338</f>
        <v>1.1689814818964805E-2</v>
      </c>
      <c r="Y338" s="34">
        <f>X338*J338</f>
        <v>1.1689814818964805E-2</v>
      </c>
      <c r="Z338" s="31"/>
      <c r="AA338" s="31">
        <f>IF(IF(A338="☆",K338-R338,L338-R338)&lt;0,0,IF(A338="☆",K338-R338,L338-R338))</f>
        <v>0</v>
      </c>
      <c r="AB338" s="31">
        <f>IF(IF(B338="☆",(IF(K338&gt;R338,K338-W338,R338-W338)),L338-W338)&lt;0,0,IF(B338="☆",(IF(K338&gt;R338,K338-W338,R338-W338)),L338-W338))</f>
        <v>2.5115740718320012E-3</v>
      </c>
      <c r="AC338" s="31"/>
      <c r="AD338" s="31"/>
    </row>
    <row r="339" spans="1:30" s="3" customFormat="1" hidden="1" x14ac:dyDescent="0.4">
      <c r="A339" s="16" t="str">
        <f t="shared" si="75"/>
        <v>-</v>
      </c>
      <c r="B339" s="16" t="str">
        <f t="shared" si="76"/>
        <v>-</v>
      </c>
      <c r="C339" s="7">
        <v>20</v>
      </c>
      <c r="D339" s="2">
        <v>43394.860914351855</v>
      </c>
      <c r="E339" s="3">
        <v>5452</v>
      </c>
      <c r="F339" s="3" t="s">
        <v>93</v>
      </c>
      <c r="G339" s="3">
        <v>0</v>
      </c>
      <c r="H339" s="3">
        <v>1252</v>
      </c>
      <c r="I339" s="3">
        <v>3</v>
      </c>
      <c r="J339" s="3">
        <v>3</v>
      </c>
      <c r="L339" s="2">
        <v>43394.864942129629</v>
      </c>
      <c r="M339" s="2">
        <v>43394.868622685186</v>
      </c>
      <c r="N339" s="3" t="s">
        <v>37</v>
      </c>
      <c r="O339" s="3" t="s">
        <v>38</v>
      </c>
      <c r="P339" s="3" t="s">
        <v>63</v>
      </c>
      <c r="Q339" s="3" t="s">
        <v>64</v>
      </c>
      <c r="R339" s="2">
        <v>43394.865046296298</v>
      </c>
      <c r="S339" s="2">
        <v>43394.865046296298</v>
      </c>
      <c r="T339" s="2">
        <v>43394.872881944444</v>
      </c>
      <c r="U339" s="2">
        <v>43394.872881944444</v>
      </c>
      <c r="W339" s="2">
        <f>IF(V339&gt;0,V339,D339)</f>
        <v>43394.860914351855</v>
      </c>
      <c r="X339" s="34">
        <f>M339-L339</f>
        <v>3.6805555573664606E-3</v>
      </c>
      <c r="Y339" s="34">
        <f>X339*J339</f>
        <v>1.1041666672099382E-2</v>
      </c>
      <c r="Z339" s="31"/>
      <c r="AA339" s="31">
        <f>IF(IF(A339="☆",K339-R339,L339-R339)&lt;0,0,IF(A339="☆",K339-R339,L339-R339))</f>
        <v>0</v>
      </c>
      <c r="AB339" s="31">
        <f>IF(IF(B339="☆",(IF(K339&gt;R339,K339-W339,R339-W339)),L339-W339)&lt;0,0,IF(B339="☆",(IF(K339&gt;R339,K339-W339,R339-W339)),L339-W339))</f>
        <v>4.0277777734445408E-3</v>
      </c>
      <c r="AC339" s="31"/>
      <c r="AD339" s="31"/>
    </row>
    <row r="340" spans="1:30" s="3" customFormat="1" x14ac:dyDescent="0.4">
      <c r="A340" s="16" t="str">
        <f t="shared" si="75"/>
        <v>-</v>
      </c>
      <c r="B340" s="16" t="str">
        <f t="shared" si="76"/>
        <v>-</v>
      </c>
      <c r="C340" s="7">
        <v>20</v>
      </c>
      <c r="D340" s="2"/>
      <c r="L340" s="2"/>
      <c r="M340" s="2"/>
      <c r="R340" s="2"/>
      <c r="S340" s="2"/>
      <c r="T340" s="2"/>
      <c r="U340" s="2"/>
      <c r="W340" s="2"/>
      <c r="X340" s="34"/>
      <c r="Y340" s="34"/>
      <c r="Z340" s="31"/>
      <c r="AA340" s="31"/>
      <c r="AB340" s="31"/>
      <c r="AC340" s="31"/>
      <c r="AD340" s="31"/>
    </row>
    <row r="341" spans="1:30" s="3" customFormat="1" x14ac:dyDescent="0.4">
      <c r="A341" s="16" t="str">
        <f t="shared" si="75"/>
        <v>-</v>
      </c>
      <c r="B341" s="16" t="str">
        <f t="shared" si="76"/>
        <v>-</v>
      </c>
      <c r="C341" s="7">
        <v>20</v>
      </c>
      <c r="D341" s="2"/>
      <c r="L341" s="2"/>
      <c r="M341" s="2"/>
      <c r="R341" s="2"/>
      <c r="S341" s="2"/>
      <c r="T341" s="2"/>
      <c r="U341" s="2"/>
      <c r="W341" s="2"/>
      <c r="X341" s="34"/>
      <c r="Y341" s="34"/>
      <c r="Z341" s="31"/>
      <c r="AA341" s="31"/>
      <c r="AB341" s="31"/>
      <c r="AC341" s="31"/>
      <c r="AD341" s="31"/>
    </row>
    <row r="342" spans="1:30" s="3" customFormat="1" hidden="1" x14ac:dyDescent="0.4">
      <c r="A342" s="16" t="str">
        <f t="shared" si="75"/>
        <v>-</v>
      </c>
      <c r="B342" s="16" t="str">
        <f t="shared" si="76"/>
        <v>-</v>
      </c>
      <c r="C342" s="7">
        <v>20</v>
      </c>
      <c r="D342" s="2">
        <v>43394.870578703703</v>
      </c>
      <c r="E342" s="3">
        <v>5455</v>
      </c>
      <c r="F342" s="3" t="s">
        <v>94</v>
      </c>
      <c r="G342" s="3">
        <v>0</v>
      </c>
      <c r="H342" s="3">
        <v>634</v>
      </c>
      <c r="I342" s="3">
        <v>1</v>
      </c>
      <c r="J342" s="3">
        <v>1</v>
      </c>
      <c r="L342" s="2">
        <v>43394.874560185184</v>
      </c>
      <c r="M342" s="2">
        <v>43394.881180555552</v>
      </c>
      <c r="N342" s="3" t="s">
        <v>46</v>
      </c>
      <c r="O342" s="3" t="s">
        <v>47</v>
      </c>
      <c r="P342" s="3" t="s">
        <v>27</v>
      </c>
      <c r="Q342" s="3" t="s">
        <v>28</v>
      </c>
      <c r="R342" s="2">
        <v>43394.874618055554</v>
      </c>
      <c r="S342" s="2">
        <v>43394.874618055554</v>
      </c>
      <c r="T342" s="2">
        <v>43394.880995370368</v>
      </c>
      <c r="U342" s="2">
        <v>43394.880995370368</v>
      </c>
      <c r="W342" s="2">
        <f>IF(V342&gt;0,V342,D342)</f>
        <v>43394.870578703703</v>
      </c>
      <c r="X342" s="34">
        <f>M342-L342</f>
        <v>6.6203703681821935E-3</v>
      </c>
      <c r="Y342" s="34">
        <f>X342*J342</f>
        <v>6.6203703681821935E-3</v>
      </c>
      <c r="Z342" s="31"/>
      <c r="AA342" s="31">
        <f>IF(IF(A342="☆",K342-R342,L342-R342)&lt;0,0,IF(A342="☆",K342-R342,L342-R342))</f>
        <v>0</v>
      </c>
      <c r="AB342" s="31">
        <f>IF(IF(B342="☆",(IF(K342&gt;R342,K342-W342,R342-W342)),L342-W342)&lt;0,0,IF(B342="☆",(IF(K342&gt;R342,K342-W342,R342-W342)),L342-W342))</f>
        <v>3.9814814808778465E-3</v>
      </c>
      <c r="AC342" s="31"/>
      <c r="AD342" s="31"/>
    </row>
    <row r="343" spans="1:30" s="3" customFormat="1" x14ac:dyDescent="0.4">
      <c r="A343" s="16" t="str">
        <f t="shared" si="75"/>
        <v>-</v>
      </c>
      <c r="B343" s="16" t="str">
        <f t="shared" si="76"/>
        <v>-</v>
      </c>
      <c r="C343" s="7">
        <v>20</v>
      </c>
      <c r="D343" s="2"/>
      <c r="L343" s="2"/>
      <c r="M343" s="2"/>
      <c r="R343" s="2"/>
      <c r="S343" s="2"/>
      <c r="T343" s="2"/>
      <c r="U343" s="2"/>
      <c r="W343" s="2"/>
      <c r="X343" s="34"/>
      <c r="Y343" s="34"/>
      <c r="Z343" s="31"/>
      <c r="AA343" s="31"/>
      <c r="AB343" s="31"/>
      <c r="AC343" s="31"/>
      <c r="AD343" s="31"/>
    </row>
    <row r="344" spans="1:30" s="3" customFormat="1" hidden="1" x14ac:dyDescent="0.4">
      <c r="A344" s="16" t="str">
        <f t="shared" si="75"/>
        <v>-</v>
      </c>
      <c r="B344" s="16" t="str">
        <f t="shared" si="76"/>
        <v>-</v>
      </c>
      <c r="C344" s="7">
        <v>20</v>
      </c>
      <c r="D344" s="2">
        <v>43394.874155092592</v>
      </c>
      <c r="E344" s="3">
        <v>5457</v>
      </c>
      <c r="F344" s="3" t="s">
        <v>94</v>
      </c>
      <c r="G344" s="3">
        <v>0</v>
      </c>
      <c r="H344" s="3">
        <v>690</v>
      </c>
      <c r="I344" s="3">
        <v>6</v>
      </c>
      <c r="J344" s="3">
        <v>2</v>
      </c>
      <c r="L344" s="2">
        <v>43394.877627314818</v>
      </c>
      <c r="M344" s="2">
        <v>43394.881249999999</v>
      </c>
      <c r="N344" s="3" t="s">
        <v>48</v>
      </c>
      <c r="O344" s="3" t="s">
        <v>49</v>
      </c>
      <c r="P344" s="3" t="s">
        <v>68</v>
      </c>
      <c r="Q344" s="3" t="s">
        <v>69</v>
      </c>
      <c r="R344" s="2">
        <v>43394.87667824074</v>
      </c>
      <c r="S344" s="2">
        <v>43394.87667824074</v>
      </c>
      <c r="T344" s="2">
        <v>43394.881226851852</v>
      </c>
      <c r="U344" s="2">
        <v>43394.881226851852</v>
      </c>
      <c r="W344" s="2">
        <f>IF(V344&gt;0,V344,D344)</f>
        <v>43394.874155092592</v>
      </c>
      <c r="X344" s="34">
        <f>M344-L344</f>
        <v>3.6226851807441562E-3</v>
      </c>
      <c r="Y344" s="34">
        <f>X344*J344</f>
        <v>7.2453703614883125E-3</v>
      </c>
      <c r="Z344" s="31"/>
      <c r="AA344" s="31">
        <f>IF(IF(A344="☆",K344-R344,L344-R344)&lt;0,0,IF(A344="☆",K344-R344,L344-R344))</f>
        <v>9.490740776527673E-4</v>
      </c>
      <c r="AB344" s="31">
        <f>IF(IF(B344="☆",(IF(K344&gt;R344,K344-W344,R344-W344)),L344-W344)&lt;0,0,IF(B344="☆",(IF(K344&gt;R344,K344-W344,R344-W344)),L344-W344))</f>
        <v>3.4722222262644209E-3</v>
      </c>
      <c r="AC344" s="31"/>
      <c r="AD344" s="31"/>
    </row>
    <row r="345" spans="1:30" s="3" customFormat="1" hidden="1" x14ac:dyDescent="0.4">
      <c r="A345" s="16" t="str">
        <f>IF(V345&gt;0, "★", "-")</f>
        <v>-</v>
      </c>
      <c r="B345" s="16" t="str">
        <f>IF(K345&gt;0, "☆", "-")</f>
        <v>☆</v>
      </c>
      <c r="C345" s="7">
        <v>20</v>
      </c>
      <c r="D345" s="2">
        <v>43394.838472222225</v>
      </c>
      <c r="E345" s="3">
        <v>5440</v>
      </c>
      <c r="F345" s="3" t="s">
        <v>18</v>
      </c>
      <c r="G345" s="3">
        <v>1358</v>
      </c>
      <c r="H345" s="3">
        <v>1158</v>
      </c>
      <c r="I345" s="3">
        <v>1</v>
      </c>
      <c r="J345" s="3">
        <v>2</v>
      </c>
      <c r="K345" s="2">
        <v>43394.840509259258</v>
      </c>
      <c r="N345" s="3" t="s">
        <v>31</v>
      </c>
      <c r="O345" s="3" t="s">
        <v>32</v>
      </c>
      <c r="P345" s="3" t="s">
        <v>19</v>
      </c>
      <c r="Q345" s="3" t="s">
        <v>20</v>
      </c>
      <c r="R345" s="2">
        <v>43394.84375</v>
      </c>
      <c r="T345" s="2">
        <v>43394.850405092591</v>
      </c>
      <c r="W345" s="2">
        <f>IF(V345&gt;0,V345,D345)</f>
        <v>43394.838472222225</v>
      </c>
      <c r="X345" s="34">
        <f>M345-L345</f>
        <v>0</v>
      </c>
      <c r="Y345" s="34">
        <f>X345*J345</f>
        <v>0</v>
      </c>
      <c r="Z345" s="31"/>
      <c r="AA345" s="31">
        <f>IF(IF(A345="☆",K345-R345,L345-R345)&lt;0,0,IF(A345="☆",K345-R345,L345-R345))</f>
        <v>0</v>
      </c>
      <c r="AB345" s="31">
        <f>IF(IF(B345="☆",(IF(K345&gt;R345,K345-W345,R345-W345)),L345-W345)&lt;0,0,IF(B345="☆",(IF(K345&gt;R345,K345-W345,R345-W345)),L345-W345))</f>
        <v>5.277777774608694E-3</v>
      </c>
      <c r="AC345" s="31"/>
      <c r="AD345" s="31"/>
    </row>
    <row r="346" spans="1:30" s="5" customFormat="1" hidden="1" x14ac:dyDescent="0.4">
      <c r="A346" s="17" t="str">
        <f>IF(V346&gt;0, "★", "-")</f>
        <v>-</v>
      </c>
      <c r="B346" s="17" t="str">
        <f>IF(K346&gt;0, "☆", "-")</f>
        <v>☆</v>
      </c>
      <c r="C346" s="12">
        <v>20</v>
      </c>
      <c r="D346" s="4">
        <v>43394.858449074076</v>
      </c>
      <c r="E346" s="5">
        <v>5449</v>
      </c>
      <c r="F346" s="5" t="s">
        <v>18</v>
      </c>
      <c r="G346" s="5">
        <v>2823</v>
      </c>
      <c r="H346" s="5">
        <v>395</v>
      </c>
      <c r="I346" s="5">
        <v>5</v>
      </c>
      <c r="J346" s="5">
        <v>1</v>
      </c>
      <c r="K346" s="4">
        <v>43394.861041666663</v>
      </c>
      <c r="N346" s="5" t="s">
        <v>21</v>
      </c>
      <c r="O346" s="5" t="s">
        <v>22</v>
      </c>
      <c r="P346" s="5" t="s">
        <v>37</v>
      </c>
      <c r="Q346" s="5" t="s">
        <v>38</v>
      </c>
      <c r="R346" s="4">
        <v>43394.859490740739</v>
      </c>
      <c r="T346" s="4">
        <v>43394.867349537039</v>
      </c>
      <c r="W346" s="4">
        <f>IF(V346&gt;0,V346,D346)</f>
        <v>43394.858449074076</v>
      </c>
      <c r="X346" s="35">
        <f>M346-L346</f>
        <v>0</v>
      </c>
      <c r="Y346" s="35">
        <f>X346*J346</f>
        <v>0</v>
      </c>
      <c r="Z346" s="32"/>
      <c r="AA346" s="32">
        <f>IF(IF(A346="☆",K346-R346,L346-R346)&lt;0,0,IF(A346="☆",K346-R346,L346-R346))</f>
        <v>0</v>
      </c>
      <c r="AB346" s="32">
        <f>IF(IF(B346="☆",(IF(K346&gt;R346,K346-W346,R346-W346)),L346-W346)&lt;0,0,IF(B346="☆",(IF(K346&gt;R346,K346-W346,R346-W346)),L346-W346))</f>
        <v>2.5925925874616951E-3</v>
      </c>
      <c r="AC346" s="32"/>
      <c r="AD346" s="32"/>
    </row>
    <row r="348" spans="1:30" x14ac:dyDescent="0.4">
      <c r="G348">
        <f>SUMPRODUCT(1/COUNTIF(G2:G346,G2:G346))-1</f>
        <v>41.7857142857141</v>
      </c>
    </row>
  </sheetData>
  <autoFilter ref="A1:AD346">
    <filterColumn colId="1">
      <filters>
        <filter val="-"/>
      </filters>
    </filterColumn>
    <filterColumn colId="6">
      <filters>
        <filter val="1071"/>
        <filter val="1076"/>
        <filter val="1096"/>
        <filter val="1200"/>
        <filter val="1211"/>
        <filter val="1334"/>
        <filter val="1340"/>
        <filter val="1358"/>
        <filter val="1419"/>
        <filter val="1485"/>
        <filter val="1620"/>
        <filter val="1642"/>
        <filter val="1666"/>
        <filter val="1740"/>
        <filter val="1742"/>
        <filter val="1751"/>
        <filter val="1828"/>
        <filter val="1888"/>
        <filter val="1956"/>
        <filter val="1986"/>
        <filter val="2070"/>
        <filter val="2105"/>
        <filter val="2129"/>
        <filter val="2138"/>
        <filter val="2296"/>
        <filter val="2300"/>
        <filter val="2380"/>
        <filter val="2490"/>
        <filter val="2498"/>
        <filter val="2554"/>
        <filter val="2632"/>
        <filter val="2669"/>
        <filter val="2674"/>
        <filter val="2675"/>
        <filter val="2682"/>
        <filter val="2736"/>
        <filter val="2737"/>
        <filter val="2787"/>
        <filter val="2801"/>
        <filter val="2823"/>
        <filter val="2915"/>
        <filter val="2928"/>
        <filter val="2934"/>
        <filter val="2937"/>
        <filter val="2971"/>
        <filter val="2985"/>
        <filter val="3028"/>
        <filter val="3048"/>
        <filter val="3162"/>
        <filter val="3229"/>
        <filter val="3231"/>
        <filter val="3263"/>
        <filter val="3292"/>
        <filter val="3316"/>
        <filter val="3394"/>
        <filter val="3397"/>
        <filter val="3399"/>
        <filter val="3445"/>
        <filter val="3490"/>
        <filter val="3501"/>
        <filter val="3516"/>
        <filter val="3530"/>
        <filter val="3538"/>
        <filter val="3545"/>
        <filter val="3563"/>
        <filter val="3565"/>
        <filter val="3567"/>
        <filter val="3575"/>
        <filter val="3579"/>
        <filter val="3582"/>
        <filter val="3588"/>
        <filter val="3591"/>
        <filter val="3594"/>
        <filter val="3595"/>
        <filter val="3597"/>
        <filter val="3598"/>
        <filter val="3600"/>
        <filter val="3601"/>
        <filter val="3602"/>
        <filter val="3604"/>
        <filter val="3605"/>
        <filter val="3608"/>
        <filter val="3611"/>
        <filter val="3612"/>
        <filter val="3614"/>
        <filter val="3615"/>
        <filter val="3618"/>
        <filter val="3619"/>
        <filter val="3621"/>
        <filter val="3622"/>
        <filter val="3624"/>
        <filter val="3625"/>
        <filter val="3629"/>
        <filter val="3630"/>
        <filter val="3631"/>
        <filter val="3632"/>
        <filter val="3634"/>
        <filter val="3636"/>
        <filter val="3637"/>
        <filter val="3643"/>
        <filter val="3655"/>
        <filter val="716"/>
      </filters>
    </filterColumn>
  </autoFilter>
  <phoneticPr fontId="18"/>
  <conditionalFormatting sqref="A2:AD346306">
    <cfRule type="expression" dxfId="13" priority="3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252"/>
  <sheetViews>
    <sheetView zoomScale="80" zoomScaleNormal="80" workbookViewId="0">
      <pane ySplit="1" topLeftCell="A249" activePane="bottomLeft" state="frozen"/>
      <selection activeCell="W1" sqref="W1"/>
      <selection pane="bottomLeft" activeCell="K251" sqref="K251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1" max="34" width="19.625" style="6" customWidth="1"/>
    <col min="36" max="36" width="18.625" bestFit="1" customWidth="1"/>
  </cols>
  <sheetData>
    <row r="1" spans="1:37" x14ac:dyDescent="0.4">
      <c r="A1" s="27"/>
      <c r="B1" s="2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 t="s">
        <v>184</v>
      </c>
      <c r="AF1" s="15" t="s">
        <v>185</v>
      </c>
      <c r="AG1" s="15" t="s">
        <v>186</v>
      </c>
      <c r="AH1" s="15" t="s">
        <v>187</v>
      </c>
      <c r="AI1" s="15"/>
    </row>
    <row r="2" spans="1:37" s="23" customFormat="1" hidden="1" x14ac:dyDescent="0.4">
      <c r="A2" s="20" t="str">
        <f t="shared" ref="A2:A20" si="0">IF(V2&gt;0, "★", "-")</f>
        <v>-</v>
      </c>
      <c r="B2" s="20" t="str">
        <f t="shared" ref="B2:B20" si="1">IF(K2&gt;0, "☆", "-")</f>
        <v>-</v>
      </c>
      <c r="C2" s="23">
        <v>10</v>
      </c>
      <c r="D2" s="22">
        <v>43402.408831018518</v>
      </c>
      <c r="E2" s="21">
        <v>7179</v>
      </c>
      <c r="F2" s="21" t="s">
        <v>33</v>
      </c>
      <c r="G2" s="21">
        <v>2290</v>
      </c>
      <c r="H2" s="21">
        <v>900</v>
      </c>
      <c r="I2" s="21">
        <v>6</v>
      </c>
      <c r="J2" s="21">
        <v>1</v>
      </c>
      <c r="K2" s="21"/>
      <c r="L2" s="22">
        <v>43402.422534722224</v>
      </c>
      <c r="M2" s="22">
        <v>43402.42827546296</v>
      </c>
      <c r="N2" s="21" t="s">
        <v>74</v>
      </c>
      <c r="O2" s="21" t="s">
        <v>75</v>
      </c>
      <c r="P2" s="21" t="s">
        <v>43</v>
      </c>
      <c r="Q2" s="21" t="s">
        <v>44</v>
      </c>
      <c r="R2" s="22">
        <v>43402.422708333332</v>
      </c>
      <c r="S2" s="22">
        <v>43402.422974537039</v>
      </c>
      <c r="T2" s="22">
        <v>43402.428900462961</v>
      </c>
      <c r="U2" s="22">
        <v>43402.429976851854</v>
      </c>
      <c r="V2" s="21"/>
      <c r="W2" s="24">
        <f t="shared" ref="W2:W20" si="2">IF(V2&gt;0,V2,D2)</f>
        <v>43402.408831018518</v>
      </c>
      <c r="X2" s="25">
        <f>M2-L2</f>
        <v>5.7407407366554253E-3</v>
      </c>
      <c r="Y2" s="25">
        <f t="shared" ref="Y2:Y65" si="3">X2*J2</f>
        <v>5.7407407366554253E-3</v>
      </c>
      <c r="Z2" s="28">
        <f>SUM(Y2:Y31)</f>
        <v>0.21721064814482816</v>
      </c>
      <c r="AA2" s="28">
        <f t="shared" ref="AA2:AA65" si="4">IF(IF(A2="☆",K2-R2,L2-R2)&lt;0,0,IF(A2="☆",K2-R2,L2-R2))</f>
        <v>0</v>
      </c>
      <c r="AB2" s="26">
        <f>L2-AJ2</f>
        <v>5.8680555594037287E-3</v>
      </c>
      <c r="AC2" s="26">
        <f>AVERAGE(AB2:AB31)</f>
        <v>4.5614711939210625E-3</v>
      </c>
      <c r="AD2" s="26">
        <f>MEDIAN(AB2:AB31)</f>
        <v>4.3171296274522319E-3</v>
      </c>
      <c r="AE2" s="71">
        <f>INT(D2*1440)/1440</f>
        <v>43402.408333333333</v>
      </c>
      <c r="AF2" s="71">
        <f>INT(M2*1440)/1440</f>
        <v>43402.427777777775</v>
      </c>
      <c r="AG2" s="26" t="str">
        <f>CONCATENATE(AE2,AF2)</f>
        <v>43402.408333333343402.4277777778</v>
      </c>
      <c r="AH2" s="26" t="e">
        <f>VLOOKUP(AG2,simple_survey!$M$841:$N$1083,2,FALSE)</f>
        <v>#N/A</v>
      </c>
      <c r="AJ2" s="24">
        <v>43402.416666666664</v>
      </c>
      <c r="AK2" s="23" t="s">
        <v>98</v>
      </c>
    </row>
    <row r="3" spans="1:37" s="7" customFormat="1" hidden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43402.409942129627</v>
      </c>
      <c r="E3" s="3">
        <v>7180</v>
      </c>
      <c r="F3" s="3" t="s">
        <v>18</v>
      </c>
      <c r="G3" s="3">
        <v>2314</v>
      </c>
      <c r="H3" s="3">
        <v>1181</v>
      </c>
      <c r="I3" s="3">
        <v>7</v>
      </c>
      <c r="J3" s="3">
        <v>1</v>
      </c>
      <c r="K3" s="3"/>
      <c r="L3" s="2">
        <v>43402.41915509259</v>
      </c>
      <c r="M3" s="2">
        <v>43402.433449074073</v>
      </c>
      <c r="N3" s="3" t="s">
        <v>63</v>
      </c>
      <c r="O3" s="3" t="s">
        <v>64</v>
      </c>
      <c r="P3" s="3" t="s">
        <v>39</v>
      </c>
      <c r="Q3" s="3" t="s">
        <v>40</v>
      </c>
      <c r="R3" s="2">
        <v>43402.418310185189</v>
      </c>
      <c r="S3" s="2">
        <v>43402.420995370368</v>
      </c>
      <c r="T3" s="2">
        <v>43402.428900462961</v>
      </c>
      <c r="U3" s="2">
        <v>43402.437476851854</v>
      </c>
      <c r="V3" s="3"/>
      <c r="W3" s="8">
        <f t="shared" si="2"/>
        <v>43402.409942129627</v>
      </c>
      <c r="X3" s="9">
        <f t="shared" ref="X3:X63" si="5">M3-L3</f>
        <v>1.4293981483206153E-2</v>
      </c>
      <c r="Y3" s="9">
        <f t="shared" si="3"/>
        <v>1.4293981483206153E-2</v>
      </c>
      <c r="Z3" s="10"/>
      <c r="AA3" s="10">
        <f t="shared" si="4"/>
        <v>8.4490740118781105E-4</v>
      </c>
      <c r="AB3" s="10">
        <f>L3-AJ3</f>
        <v>2.488425925548654E-3</v>
      </c>
      <c r="AC3" s="10"/>
      <c r="AD3" s="10"/>
      <c r="AE3" s="71">
        <f t="shared" ref="AE3:AE66" si="6">INT(D3*1440)/1440</f>
        <v>43402.409722222219</v>
      </c>
      <c r="AF3" s="71">
        <f t="shared" ref="AF3:AF66" si="7">INT(M3*1440)/1440</f>
        <v>43402.433333333334</v>
      </c>
      <c r="AG3" s="26" t="str">
        <f t="shared" ref="AG3:AG66" si="8">CONCATENATE(AE3,AF3)</f>
        <v>43402.409722222243402.4333333333</v>
      </c>
      <c r="AH3" s="26" t="e">
        <f>VLOOKUP(AG3,simple_survey!$M$841:$N$1083,2,FALSE)</f>
        <v>#N/A</v>
      </c>
      <c r="AJ3" s="8">
        <v>43402.416666666664</v>
      </c>
      <c r="AK3" s="7" t="s">
        <v>98</v>
      </c>
    </row>
    <row r="4" spans="1:37" s="7" customFormat="1" hidden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43402.41783564815</v>
      </c>
      <c r="E4" s="3">
        <v>7185</v>
      </c>
      <c r="F4" s="3" t="s">
        <v>94</v>
      </c>
      <c r="G4" s="3">
        <v>0</v>
      </c>
      <c r="H4" s="3">
        <v>1052</v>
      </c>
      <c r="I4" s="3">
        <v>7</v>
      </c>
      <c r="J4" s="3">
        <v>1</v>
      </c>
      <c r="K4" s="3"/>
      <c r="L4" s="2">
        <v>43402.419490740744</v>
      </c>
      <c r="M4" s="2">
        <v>43402.434988425928</v>
      </c>
      <c r="N4" s="3" t="s">
        <v>63</v>
      </c>
      <c r="O4" s="3" t="s">
        <v>64</v>
      </c>
      <c r="P4" s="3" t="s">
        <v>70</v>
      </c>
      <c r="Q4" s="3" t="s">
        <v>71</v>
      </c>
      <c r="R4" s="2">
        <v>43402.420902777776</v>
      </c>
      <c r="S4" s="2">
        <v>43402.421342592592</v>
      </c>
      <c r="T4" s="2">
        <v>43402.433379629627</v>
      </c>
      <c r="U4" s="2">
        <v>43402.439363425925</v>
      </c>
      <c r="V4" s="3"/>
      <c r="W4" s="8">
        <f t="shared" si="2"/>
        <v>43402.41783564815</v>
      </c>
      <c r="X4" s="9">
        <f t="shared" si="5"/>
        <v>1.5497685184527654E-2</v>
      </c>
      <c r="Y4" s="9">
        <f t="shared" si="3"/>
        <v>1.5497685184527654E-2</v>
      </c>
      <c r="Z4" s="10"/>
      <c r="AA4" s="10">
        <f t="shared" si="4"/>
        <v>0</v>
      </c>
      <c r="AB4" s="10">
        <f t="shared" ref="AB4:AB65" si="9">IF(IF(B4="☆",(IF(K4&gt;R4,K4-W4,R4-W4)),L4-W4)&lt;0,0,IF(B4="☆",(IF(K4&gt;R4,K4-W4,R4-W4)),L4-W4))</f>
        <v>1.6550925938645378E-3</v>
      </c>
      <c r="AC4" s="10"/>
      <c r="AD4" s="10"/>
      <c r="AE4" s="71">
        <f t="shared" si="6"/>
        <v>43402.417361111111</v>
      </c>
      <c r="AF4" s="71">
        <f t="shared" si="7"/>
        <v>43402.43472222222</v>
      </c>
      <c r="AG4" s="26" t="str">
        <f t="shared" si="8"/>
        <v>43402.417361111143402.4347222222</v>
      </c>
      <c r="AH4" s="26" t="e">
        <f>VLOOKUP(AG4,simple_survey!$M$841:$N$1083,2,FALSE)</f>
        <v>#N/A</v>
      </c>
    </row>
    <row r="5" spans="1:37" s="7" customFormat="1" x14ac:dyDescent="0.4">
      <c r="A5" s="16" t="str">
        <f t="shared" si="0"/>
        <v>★</v>
      </c>
      <c r="B5" s="16" t="str">
        <f t="shared" si="1"/>
        <v>-</v>
      </c>
      <c r="C5" s="7">
        <v>10</v>
      </c>
      <c r="D5" s="2">
        <v>43402.41851851852</v>
      </c>
      <c r="E5" s="3">
        <v>7186</v>
      </c>
      <c r="F5" s="3" t="s">
        <v>18</v>
      </c>
      <c r="G5" s="3">
        <v>4303</v>
      </c>
      <c r="H5" s="3">
        <v>728</v>
      </c>
      <c r="I5" s="3">
        <v>9</v>
      </c>
      <c r="J5" s="3">
        <v>2</v>
      </c>
      <c r="K5" s="3"/>
      <c r="L5" s="2">
        <v>43402.43476851852</v>
      </c>
      <c r="M5" s="2">
        <v>43402.439571759256</v>
      </c>
      <c r="N5" s="3" t="s">
        <v>34</v>
      </c>
      <c r="O5" s="3" t="s">
        <v>35</v>
      </c>
      <c r="P5" s="3" t="s">
        <v>63</v>
      </c>
      <c r="Q5" s="3" t="s">
        <v>64</v>
      </c>
      <c r="R5" s="2">
        <v>43402.439340277779</v>
      </c>
      <c r="S5" s="2">
        <v>43402.439340277779</v>
      </c>
      <c r="T5" s="2">
        <v>43402.446122685185</v>
      </c>
      <c r="U5" s="2">
        <v>43402.446122685185</v>
      </c>
      <c r="V5" s="2">
        <v>43402.439340277779</v>
      </c>
      <c r="W5" s="8">
        <f t="shared" si="2"/>
        <v>43402.439340277779</v>
      </c>
      <c r="X5" s="9">
        <f t="shared" si="5"/>
        <v>4.8032407357823104E-3</v>
      </c>
      <c r="Y5" s="9">
        <f t="shared" si="3"/>
        <v>9.6064814715646207E-3</v>
      </c>
      <c r="Z5" s="10"/>
      <c r="AA5" s="10">
        <f t="shared" si="4"/>
        <v>0</v>
      </c>
      <c r="AB5" s="10">
        <f t="shared" si="9"/>
        <v>0</v>
      </c>
      <c r="AC5" s="10"/>
      <c r="AD5" s="10"/>
      <c r="AE5" s="71">
        <f t="shared" si="6"/>
        <v>43402.418055555558</v>
      </c>
      <c r="AF5" s="71">
        <f t="shared" si="7"/>
        <v>43402.438888888886</v>
      </c>
      <c r="AG5" s="26" t="str">
        <f t="shared" si="8"/>
        <v>43402.418055555643402.4388888889</v>
      </c>
      <c r="AH5" s="26" t="e">
        <f>VLOOKUP(AG5,simple_survey!$M$841:$N$1083,2,FALSE)</f>
        <v>#N/A</v>
      </c>
    </row>
    <row r="6" spans="1:37" s="7" customFormat="1" hidden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43402.418657407405</v>
      </c>
      <c r="E6" s="3">
        <v>7187</v>
      </c>
      <c r="F6" s="3" t="s">
        <v>18</v>
      </c>
      <c r="G6" s="3">
        <v>4311</v>
      </c>
      <c r="H6" s="3">
        <v>727</v>
      </c>
      <c r="I6" s="3">
        <v>7</v>
      </c>
      <c r="J6" s="3">
        <v>2</v>
      </c>
      <c r="K6" s="3"/>
      <c r="L6" s="2">
        <v>43402.423298611109</v>
      </c>
      <c r="M6" s="2">
        <v>43402.427418981482</v>
      </c>
      <c r="N6" s="3" t="s">
        <v>23</v>
      </c>
      <c r="O6" s="3" t="s">
        <v>24</v>
      </c>
      <c r="P6" s="3" t="s">
        <v>31</v>
      </c>
      <c r="Q6" s="3" t="s">
        <v>32</v>
      </c>
      <c r="R6" s="2">
        <v>43402.424675925926</v>
      </c>
      <c r="S6" s="2">
        <v>43402.424675925926</v>
      </c>
      <c r="T6" s="2">
        <v>43402.431539351855</v>
      </c>
      <c r="U6" s="2">
        <v>43402.431539351855</v>
      </c>
      <c r="V6" s="3"/>
      <c r="W6" s="8">
        <f t="shared" si="2"/>
        <v>43402.418657407405</v>
      </c>
      <c r="X6" s="9">
        <f t="shared" si="5"/>
        <v>4.1203703731298447E-3</v>
      </c>
      <c r="Y6" s="9">
        <f t="shared" si="3"/>
        <v>8.2407407462596893E-3</v>
      </c>
      <c r="Z6" s="29"/>
      <c r="AA6" s="29">
        <f t="shared" si="4"/>
        <v>0</v>
      </c>
      <c r="AB6" s="10">
        <f t="shared" si="9"/>
        <v>4.6412037045229226E-3</v>
      </c>
      <c r="AC6" s="10"/>
      <c r="AD6" s="10"/>
      <c r="AE6" s="71">
        <f t="shared" si="6"/>
        <v>43402.418055555558</v>
      </c>
      <c r="AF6" s="71">
        <f t="shared" si="7"/>
        <v>43402.427083333336</v>
      </c>
      <c r="AG6" s="26" t="str">
        <f t="shared" si="8"/>
        <v>43402.418055555643402.4270833333</v>
      </c>
      <c r="AH6" s="26" t="e">
        <f>VLOOKUP(AG6,simple_survey!$M$841:$N$1083,2,FALSE)</f>
        <v>#N/A</v>
      </c>
    </row>
    <row r="7" spans="1:37" s="7" customFormat="1" hidden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43402.418703703705</v>
      </c>
      <c r="E7" s="3">
        <v>7188</v>
      </c>
      <c r="F7" s="3" t="s">
        <v>94</v>
      </c>
      <c r="G7" s="3">
        <v>0</v>
      </c>
      <c r="H7" s="3">
        <v>580</v>
      </c>
      <c r="I7" s="3">
        <v>5</v>
      </c>
      <c r="J7" s="3">
        <v>1</v>
      </c>
      <c r="K7" s="3"/>
      <c r="L7" s="2">
        <v>43402.421747685185</v>
      </c>
      <c r="M7" s="2">
        <v>43402.435428240744</v>
      </c>
      <c r="N7" s="3" t="s">
        <v>63</v>
      </c>
      <c r="O7" s="3" t="s">
        <v>64</v>
      </c>
      <c r="P7" s="3" t="s">
        <v>41</v>
      </c>
      <c r="Q7" s="3" t="s">
        <v>42</v>
      </c>
      <c r="R7" s="2">
        <v>43402.420254629629</v>
      </c>
      <c r="S7" s="2">
        <v>43402.420254629629</v>
      </c>
      <c r="T7" s="2">
        <v>43402.430347222224</v>
      </c>
      <c r="U7" s="2">
        <v>43402.438622685186</v>
      </c>
      <c r="V7" s="3"/>
      <c r="W7" s="8">
        <f t="shared" si="2"/>
        <v>43402.418703703705</v>
      </c>
      <c r="X7" s="9">
        <f t="shared" si="5"/>
        <v>1.3680555559403729E-2</v>
      </c>
      <c r="Y7" s="9">
        <f t="shared" si="3"/>
        <v>1.3680555559403729E-2</v>
      </c>
      <c r="Z7" s="10"/>
      <c r="AA7" s="10">
        <f t="shared" si="4"/>
        <v>1.4930555553291924E-3</v>
      </c>
      <c r="AB7" s="10">
        <f t="shared" si="9"/>
        <v>3.0439814800047316E-3</v>
      </c>
      <c r="AC7" s="10"/>
      <c r="AD7" s="10"/>
      <c r="AE7" s="71">
        <f t="shared" si="6"/>
        <v>43402.418055555558</v>
      </c>
      <c r="AF7" s="71">
        <f t="shared" si="7"/>
        <v>43402.435416666667</v>
      </c>
      <c r="AG7" s="26" t="str">
        <f t="shared" si="8"/>
        <v>43402.418055555643402.4354166667</v>
      </c>
      <c r="AH7" s="26" t="e">
        <f>VLOOKUP(AG7,simple_survey!$M$841:$N$1083,2,FALSE)</f>
        <v>#N/A</v>
      </c>
    </row>
    <row r="8" spans="1:37" s="7" customFormat="1" hidden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43402.421736111108</v>
      </c>
      <c r="E8" s="3">
        <v>7191</v>
      </c>
      <c r="F8" s="3" t="s">
        <v>33</v>
      </c>
      <c r="G8" s="3">
        <v>1666</v>
      </c>
      <c r="H8" s="3">
        <v>1272</v>
      </c>
      <c r="I8" s="3">
        <v>5</v>
      </c>
      <c r="J8" s="3">
        <v>1</v>
      </c>
      <c r="K8" s="3"/>
      <c r="L8" s="2">
        <v>43402.421990740739</v>
      </c>
      <c r="M8" s="2">
        <v>43402.433506944442</v>
      </c>
      <c r="N8" s="3" t="s">
        <v>63</v>
      </c>
      <c r="O8" s="3" t="s">
        <v>64</v>
      </c>
      <c r="P8" s="3" t="s">
        <v>27</v>
      </c>
      <c r="Q8" s="3" t="s">
        <v>28</v>
      </c>
      <c r="R8" s="2">
        <v>43402.424317129633</v>
      </c>
      <c r="S8" s="2">
        <v>43402.424317129633</v>
      </c>
      <c r="T8" s="2">
        <v>43402.433125000003</v>
      </c>
      <c r="U8" s="2">
        <v>43402.433125000003</v>
      </c>
      <c r="V8" s="3"/>
      <c r="W8" s="8">
        <f t="shared" si="2"/>
        <v>43402.421736111108</v>
      </c>
      <c r="X8" s="9">
        <f t="shared" si="5"/>
        <v>1.1516203703649808E-2</v>
      </c>
      <c r="Y8" s="9">
        <f t="shared" si="3"/>
        <v>1.1516203703649808E-2</v>
      </c>
      <c r="Z8" s="10"/>
      <c r="AA8" s="10">
        <f t="shared" si="4"/>
        <v>0</v>
      </c>
      <c r="AB8" s="10">
        <f t="shared" si="9"/>
        <v>2.546296309446916E-4</v>
      </c>
      <c r="AC8" s="10"/>
      <c r="AD8" s="10"/>
      <c r="AE8" s="71">
        <f t="shared" si="6"/>
        <v>43402.421527777777</v>
      </c>
      <c r="AF8" s="71">
        <f t="shared" si="7"/>
        <v>43402.433333333334</v>
      </c>
      <c r="AG8" s="26" t="str">
        <f t="shared" si="8"/>
        <v>43402.421527777843402.4333333333</v>
      </c>
      <c r="AH8" s="26" t="e">
        <f>VLOOKUP(AG8,simple_survey!$M$841:$N$1083,2,FALSE)</f>
        <v>#N/A</v>
      </c>
    </row>
    <row r="9" spans="1:37" s="7" customFormat="1" hidden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43402.421770833331</v>
      </c>
      <c r="E9" s="3">
        <v>7192</v>
      </c>
      <c r="F9" s="3" t="s">
        <v>33</v>
      </c>
      <c r="G9" s="3">
        <v>1232</v>
      </c>
      <c r="H9" s="3">
        <v>691</v>
      </c>
      <c r="I9" s="3">
        <v>6</v>
      </c>
      <c r="J9" s="3">
        <v>2</v>
      </c>
      <c r="K9" s="3"/>
      <c r="L9" s="2">
        <v>43402.426180555558</v>
      </c>
      <c r="M9" s="2">
        <v>43402.432928240742</v>
      </c>
      <c r="N9" s="3" t="s">
        <v>39</v>
      </c>
      <c r="O9" s="3" t="s">
        <v>40</v>
      </c>
      <c r="P9" s="3" t="s">
        <v>50</v>
      </c>
      <c r="Q9" s="3" t="s">
        <v>51</v>
      </c>
      <c r="R9" s="2">
        <v>43402.428437499999</v>
      </c>
      <c r="S9" s="2">
        <v>43402.428437499999</v>
      </c>
      <c r="T9" s="2">
        <v>43402.434583333335</v>
      </c>
      <c r="U9" s="2">
        <v>43402.434583333335</v>
      </c>
      <c r="V9" s="3"/>
      <c r="W9" s="8">
        <f t="shared" si="2"/>
        <v>43402.421770833331</v>
      </c>
      <c r="X9" s="9">
        <f t="shared" si="5"/>
        <v>6.7476851836545393E-3</v>
      </c>
      <c r="Y9" s="9">
        <f t="shared" si="3"/>
        <v>1.3495370367309079E-2</v>
      </c>
      <c r="Z9" s="10"/>
      <c r="AA9" s="10">
        <f t="shared" si="4"/>
        <v>0</v>
      </c>
      <c r="AB9" s="10">
        <f t="shared" si="9"/>
        <v>4.4097222271375358E-3</v>
      </c>
      <c r="AC9" s="10"/>
      <c r="AD9" s="10"/>
      <c r="AE9" s="71">
        <f t="shared" si="6"/>
        <v>43402.421527777777</v>
      </c>
      <c r="AF9" s="71">
        <f t="shared" si="7"/>
        <v>43402.432638888888</v>
      </c>
      <c r="AG9" s="26" t="str">
        <f t="shared" si="8"/>
        <v>43402.421527777843402.4326388889</v>
      </c>
      <c r="AH9" s="26" t="e">
        <f>VLOOKUP(AG9,simple_survey!$M$841:$N$1083,2,FALSE)</f>
        <v>#N/A</v>
      </c>
    </row>
    <row r="10" spans="1:37" s="7" customFormat="1" hidden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43402.422280092593</v>
      </c>
      <c r="E10" s="3">
        <v>7193</v>
      </c>
      <c r="F10" s="3" t="s">
        <v>94</v>
      </c>
      <c r="G10" s="3">
        <v>0</v>
      </c>
      <c r="H10" s="3">
        <v>465</v>
      </c>
      <c r="I10" s="3">
        <v>4</v>
      </c>
      <c r="J10" s="3">
        <v>1</v>
      </c>
      <c r="K10" s="3"/>
      <c r="L10" s="2">
        <v>43402.424768518518</v>
      </c>
      <c r="M10" s="2">
        <v>43402.43377314815</v>
      </c>
      <c r="N10" s="3" t="s">
        <v>46</v>
      </c>
      <c r="O10" s="3" t="s">
        <v>47</v>
      </c>
      <c r="P10" s="3" t="s">
        <v>65</v>
      </c>
      <c r="Q10" s="3" t="s">
        <v>66</v>
      </c>
      <c r="R10" s="2">
        <v>43402.424664351849</v>
      </c>
      <c r="S10" s="2">
        <v>43402.424664351849</v>
      </c>
      <c r="T10" s="2">
        <v>43402.43136574074</v>
      </c>
      <c r="U10" s="2">
        <v>43402.437141203707</v>
      </c>
      <c r="V10" s="3"/>
      <c r="W10" s="8">
        <f t="shared" si="2"/>
        <v>43402.422280092593</v>
      </c>
      <c r="X10" s="9">
        <f t="shared" si="5"/>
        <v>9.0046296318178065E-3</v>
      </c>
      <c r="Y10" s="9">
        <f t="shared" si="3"/>
        <v>9.0046296318178065E-3</v>
      </c>
      <c r="Z10" s="10"/>
      <c r="AA10" s="10">
        <f t="shared" si="4"/>
        <v>1.0416666918899864E-4</v>
      </c>
      <c r="AB10" s="10">
        <f t="shared" si="9"/>
        <v>2.488425925548654E-3</v>
      </c>
      <c r="AC10" s="10"/>
      <c r="AD10" s="10"/>
      <c r="AE10" s="71">
        <f t="shared" si="6"/>
        <v>43402.422222222223</v>
      </c>
      <c r="AF10" s="71">
        <f t="shared" si="7"/>
        <v>43402.433333333334</v>
      </c>
      <c r="AG10" s="26" t="str">
        <f t="shared" si="8"/>
        <v>43402.422222222243402.4333333333</v>
      </c>
      <c r="AH10" s="26" t="e">
        <f>VLOOKUP(AG10,simple_survey!$M$841:$N$1083,2,FALSE)</f>
        <v>#N/A</v>
      </c>
    </row>
    <row r="11" spans="1:37" s="7" customFormat="1" hidden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2">
        <v>43402.42255787037</v>
      </c>
      <c r="E11" s="3">
        <v>7194</v>
      </c>
      <c r="F11" s="3" t="s">
        <v>18</v>
      </c>
      <c r="G11" s="3">
        <v>3457</v>
      </c>
      <c r="H11" s="3">
        <v>595</v>
      </c>
      <c r="I11" s="3">
        <v>10</v>
      </c>
      <c r="J11" s="3">
        <v>1</v>
      </c>
      <c r="K11" s="3"/>
      <c r="L11" s="2">
        <v>43402.426122685189</v>
      </c>
      <c r="M11" s="2">
        <v>43402.429189814815</v>
      </c>
      <c r="N11" s="3" t="s">
        <v>72</v>
      </c>
      <c r="O11" s="3" t="s">
        <v>73</v>
      </c>
      <c r="P11" s="3" t="s">
        <v>21</v>
      </c>
      <c r="Q11" s="3" t="s">
        <v>22</v>
      </c>
      <c r="R11" s="2">
        <v>43402.426354166666</v>
      </c>
      <c r="S11" s="2">
        <v>43402.426354166666</v>
      </c>
      <c r="T11" s="2">
        <v>43402.430960648147</v>
      </c>
      <c r="U11" s="2">
        <v>43402.430960648147</v>
      </c>
      <c r="V11" s="3"/>
      <c r="W11" s="8">
        <f t="shared" si="2"/>
        <v>43402.42255787037</v>
      </c>
      <c r="X11" s="9">
        <f>M11-L11</f>
        <v>3.0671296262880787E-3</v>
      </c>
      <c r="Y11" s="9">
        <f t="shared" si="3"/>
        <v>3.0671296262880787E-3</v>
      </c>
      <c r="Z11" s="10"/>
      <c r="AA11" s="10">
        <f t="shared" si="4"/>
        <v>0</v>
      </c>
      <c r="AB11" s="10">
        <f t="shared" si="9"/>
        <v>3.5648148186737671E-3</v>
      </c>
      <c r="AC11" s="10"/>
      <c r="AD11" s="10"/>
      <c r="AE11" s="71">
        <f t="shared" si="6"/>
        <v>43402.422222222223</v>
      </c>
      <c r="AF11" s="71">
        <f t="shared" si="7"/>
        <v>43402.429166666669</v>
      </c>
      <c r="AG11" s="26" t="str">
        <f t="shared" si="8"/>
        <v>43402.422222222243402.4291666667</v>
      </c>
      <c r="AH11" s="26" t="e">
        <f>VLOOKUP(AG11,simple_survey!$M$841:$N$1083,2,FALSE)</f>
        <v>#N/A</v>
      </c>
    </row>
    <row r="12" spans="1:37" s="7" customFormat="1" hidden="1" x14ac:dyDescent="0.4">
      <c r="A12" s="16" t="str">
        <f t="shared" si="0"/>
        <v>-</v>
      </c>
      <c r="B12" s="16" t="str">
        <f t="shared" si="1"/>
        <v>-</v>
      </c>
      <c r="C12" s="7">
        <v>10</v>
      </c>
      <c r="D12" s="2">
        <v>43402.424768518518</v>
      </c>
      <c r="E12" s="3">
        <v>7195</v>
      </c>
      <c r="F12" s="3" t="s">
        <v>93</v>
      </c>
      <c r="G12" s="3">
        <v>0</v>
      </c>
      <c r="H12" s="3">
        <v>454</v>
      </c>
      <c r="I12" s="3">
        <v>4</v>
      </c>
      <c r="J12" s="3">
        <v>4</v>
      </c>
      <c r="K12" s="3"/>
      <c r="L12" s="2">
        <v>43402.429027777776</v>
      </c>
      <c r="M12" s="2">
        <v>43402.436898148146</v>
      </c>
      <c r="N12" s="3" t="s">
        <v>37</v>
      </c>
      <c r="O12" s="3" t="s">
        <v>38</v>
      </c>
      <c r="P12" s="3" t="s">
        <v>63</v>
      </c>
      <c r="Q12" s="3" t="s">
        <v>64</v>
      </c>
      <c r="R12" s="2">
        <v>43402.431886574072</v>
      </c>
      <c r="S12" s="2">
        <v>43402.431886574072</v>
      </c>
      <c r="T12" s="2">
        <v>43402.441967592589</v>
      </c>
      <c r="U12" s="2">
        <v>43402.441967592589</v>
      </c>
      <c r="V12" s="3"/>
      <c r="W12" s="8">
        <f t="shared" si="2"/>
        <v>43402.424768518518</v>
      </c>
      <c r="X12" s="9">
        <f t="shared" si="5"/>
        <v>7.8703703693463467E-3</v>
      </c>
      <c r="Y12" s="9">
        <f t="shared" si="3"/>
        <v>3.1481481477385387E-2</v>
      </c>
      <c r="Z12" s="10"/>
      <c r="AA12" s="10">
        <f t="shared" si="4"/>
        <v>0</v>
      </c>
      <c r="AB12" s="10">
        <f t="shared" si="9"/>
        <v>4.2592592581058852E-3</v>
      </c>
      <c r="AC12" s="10"/>
      <c r="AD12" s="10"/>
      <c r="AE12" s="71">
        <f t="shared" si="6"/>
        <v>43402.424305555556</v>
      </c>
      <c r="AF12" s="71">
        <f t="shared" si="7"/>
        <v>43402.436805555553</v>
      </c>
      <c r="AG12" s="26" t="str">
        <f t="shared" si="8"/>
        <v>43402.424305555643402.4368055556</v>
      </c>
      <c r="AH12" s="26" t="e">
        <f>VLOOKUP(AG12,simple_survey!$M$841:$N$1083,2,FALSE)</f>
        <v>#N/A</v>
      </c>
    </row>
    <row r="13" spans="1:37" s="7" customFormat="1" hidden="1" x14ac:dyDescent="0.4">
      <c r="A13" s="16" t="str">
        <f t="shared" si="0"/>
        <v>-</v>
      </c>
      <c r="B13" s="16" t="str">
        <f t="shared" si="1"/>
        <v>-</v>
      </c>
      <c r="C13" s="7">
        <v>10</v>
      </c>
      <c r="D13" s="2">
        <v>43402.430196759262</v>
      </c>
      <c r="E13" s="3">
        <v>7197</v>
      </c>
      <c r="F13" s="3" t="s">
        <v>33</v>
      </c>
      <c r="G13" s="3">
        <v>4034</v>
      </c>
      <c r="H13" s="3">
        <v>1073</v>
      </c>
      <c r="I13" s="3">
        <v>7</v>
      </c>
      <c r="J13" s="3">
        <v>2</v>
      </c>
      <c r="K13" s="3"/>
      <c r="L13" s="2">
        <v>43402.435601851852</v>
      </c>
      <c r="M13" s="2">
        <v>43402.437141203707</v>
      </c>
      <c r="N13" s="3" t="s">
        <v>70</v>
      </c>
      <c r="O13" s="3" t="s">
        <v>71</v>
      </c>
      <c r="P13" s="3" t="s">
        <v>61</v>
      </c>
      <c r="Q13" s="3" t="s">
        <v>62</v>
      </c>
      <c r="R13" s="2">
        <v>43402.435324074075</v>
      </c>
      <c r="S13" s="2">
        <v>43402.435324074075</v>
      </c>
      <c r="T13" s="2">
        <v>43402.438090277778</v>
      </c>
      <c r="U13" s="2">
        <v>43402.438090277778</v>
      </c>
      <c r="V13" s="3"/>
      <c r="W13" s="8">
        <f t="shared" si="2"/>
        <v>43402.430196759262</v>
      </c>
      <c r="X13" s="9">
        <f t="shared" si="5"/>
        <v>1.5393518551718444E-3</v>
      </c>
      <c r="Y13" s="9">
        <f t="shared" si="3"/>
        <v>3.0787037103436887E-3</v>
      </c>
      <c r="Z13" s="10"/>
      <c r="AA13" s="10">
        <f t="shared" si="4"/>
        <v>2.7777777722803876E-4</v>
      </c>
      <c r="AB13" s="10">
        <f t="shared" si="9"/>
        <v>5.4050925900810398E-3</v>
      </c>
      <c r="AC13" s="10"/>
      <c r="AD13" s="10"/>
      <c r="AE13" s="71">
        <f t="shared" si="6"/>
        <v>43402.429861111108</v>
      </c>
      <c r="AF13" s="71">
        <f t="shared" si="7"/>
        <v>43402.436805555553</v>
      </c>
      <c r="AG13" s="26" t="str">
        <f t="shared" si="8"/>
        <v>43402.429861111143402.4368055556</v>
      </c>
      <c r="AH13" s="26" t="str">
        <f>VLOOKUP(AG13,simple_survey!$M$841:$N$1083,2,FALSE)</f>
        <v>肯定的</v>
      </c>
    </row>
    <row r="14" spans="1:37" s="7" customFormat="1" hidden="1" x14ac:dyDescent="0.4">
      <c r="A14" s="16" t="str">
        <f t="shared" si="0"/>
        <v>-</v>
      </c>
      <c r="B14" s="16" t="str">
        <f t="shared" si="1"/>
        <v>-</v>
      </c>
      <c r="C14" s="7">
        <v>10</v>
      </c>
      <c r="D14" s="2">
        <v>43402.43068287037</v>
      </c>
      <c r="E14" s="3">
        <v>7198</v>
      </c>
      <c r="F14" s="3" t="s">
        <v>94</v>
      </c>
      <c r="G14" s="3">
        <v>0</v>
      </c>
      <c r="H14" s="3">
        <v>1166</v>
      </c>
      <c r="I14" s="3">
        <v>4</v>
      </c>
      <c r="J14" s="3">
        <v>1</v>
      </c>
      <c r="K14" s="3"/>
      <c r="L14" s="2">
        <v>43402.437037037038</v>
      </c>
      <c r="M14" s="2">
        <v>43402.440937500003</v>
      </c>
      <c r="N14" s="3" t="s">
        <v>63</v>
      </c>
      <c r="O14" s="3" t="s">
        <v>64</v>
      </c>
      <c r="P14" s="3" t="s">
        <v>48</v>
      </c>
      <c r="Q14" s="3" t="s">
        <v>49</v>
      </c>
      <c r="R14" s="2">
        <v>43402.437418981484</v>
      </c>
      <c r="S14" s="2">
        <v>43402.437418981484</v>
      </c>
      <c r="T14" s="2">
        <v>43402.442083333335</v>
      </c>
      <c r="U14" s="2">
        <v>43402.442083333335</v>
      </c>
      <c r="V14" s="3"/>
      <c r="W14" s="8">
        <f t="shared" si="2"/>
        <v>43402.43068287037</v>
      </c>
      <c r="X14" s="9">
        <f t="shared" si="5"/>
        <v>3.9004629652481526E-3</v>
      </c>
      <c r="Y14" s="9">
        <f t="shared" si="3"/>
        <v>3.9004629652481526E-3</v>
      </c>
      <c r="Z14" s="10"/>
      <c r="AA14" s="10">
        <f t="shared" si="4"/>
        <v>0</v>
      </c>
      <c r="AB14" s="10">
        <f t="shared" si="9"/>
        <v>6.3541666677338071E-3</v>
      </c>
      <c r="AC14" s="10"/>
      <c r="AD14" s="10"/>
      <c r="AE14" s="71">
        <f t="shared" si="6"/>
        <v>43402.430555555555</v>
      </c>
      <c r="AF14" s="71">
        <f t="shared" si="7"/>
        <v>43402.44027777778</v>
      </c>
      <c r="AG14" s="26" t="str">
        <f t="shared" si="8"/>
        <v>43402.430555555643402.4402777778</v>
      </c>
      <c r="AH14" s="26" t="e">
        <f>VLOOKUP(AG14,simple_survey!$M$841:$N$1083,2,FALSE)</f>
        <v>#N/A</v>
      </c>
    </row>
    <row r="15" spans="1:37" s="7" customFormat="1" hidden="1" x14ac:dyDescent="0.4">
      <c r="A15" s="16" t="str">
        <f t="shared" si="0"/>
        <v>-</v>
      </c>
      <c r="B15" s="16" t="str">
        <f t="shared" si="1"/>
        <v>-</v>
      </c>
      <c r="C15" s="7">
        <v>10</v>
      </c>
      <c r="D15" s="2">
        <v>43402.431087962963</v>
      </c>
      <c r="E15" s="3">
        <v>7199</v>
      </c>
      <c r="F15" s="3" t="s">
        <v>67</v>
      </c>
      <c r="G15" s="3">
        <v>4244</v>
      </c>
      <c r="H15" s="3">
        <v>1263</v>
      </c>
      <c r="I15" s="3">
        <v>1</v>
      </c>
      <c r="J15" s="3">
        <v>2</v>
      </c>
      <c r="K15" s="3"/>
      <c r="L15" s="2">
        <v>43402.434953703705</v>
      </c>
      <c r="M15" s="2">
        <v>43402.454062500001</v>
      </c>
      <c r="N15" s="3" t="s">
        <v>34</v>
      </c>
      <c r="O15" s="3" t="s">
        <v>35</v>
      </c>
      <c r="P15" s="3" t="s">
        <v>78</v>
      </c>
      <c r="Q15" s="3" t="s">
        <v>79</v>
      </c>
      <c r="R15" s="2">
        <v>43402.434745370374</v>
      </c>
      <c r="S15" s="2">
        <v>43402.434745370374</v>
      </c>
      <c r="T15" s="2">
        <v>43402.444745370369</v>
      </c>
      <c r="U15" s="2">
        <v>43402.444745370369</v>
      </c>
      <c r="V15" s="3"/>
      <c r="W15" s="8">
        <f t="shared" si="2"/>
        <v>43402.431087962963</v>
      </c>
      <c r="X15" s="9">
        <f t="shared" si="5"/>
        <v>1.9108796295768116E-2</v>
      </c>
      <c r="Y15" s="9">
        <f t="shared" si="3"/>
        <v>3.8217592591536231E-2</v>
      </c>
      <c r="Z15" s="10"/>
      <c r="AA15" s="10">
        <f t="shared" si="4"/>
        <v>2.0833333110203966E-4</v>
      </c>
      <c r="AB15" s="10">
        <f t="shared" si="9"/>
        <v>3.8657407421851531E-3</v>
      </c>
      <c r="AC15" s="10"/>
      <c r="AD15" s="10"/>
      <c r="AE15" s="71">
        <f t="shared" si="6"/>
        <v>43402.430555555555</v>
      </c>
      <c r="AF15" s="71">
        <f t="shared" si="7"/>
        <v>43402.453472222223</v>
      </c>
      <c r="AG15" s="26" t="str">
        <f t="shared" si="8"/>
        <v>43402.430555555643402.4534722222</v>
      </c>
      <c r="AH15" s="26" t="str">
        <f>VLOOKUP(AG15,simple_survey!$M$841:$N$1083,2,FALSE)</f>
        <v>肯定的</v>
      </c>
    </row>
    <row r="16" spans="1:37" s="7" customFormat="1" hidden="1" x14ac:dyDescent="0.4">
      <c r="A16" s="16" t="str">
        <f t="shared" si="0"/>
        <v>-</v>
      </c>
      <c r="B16" s="16" t="str">
        <f t="shared" si="1"/>
        <v>-</v>
      </c>
      <c r="C16" s="7">
        <v>10</v>
      </c>
      <c r="D16" s="2">
        <v>43402.434641203705</v>
      </c>
      <c r="E16" s="3">
        <v>7200</v>
      </c>
      <c r="F16" s="3" t="s">
        <v>93</v>
      </c>
      <c r="G16" s="3">
        <v>0</v>
      </c>
      <c r="H16" s="3">
        <v>962</v>
      </c>
      <c r="I16" s="3">
        <v>2</v>
      </c>
      <c r="J16" s="3">
        <v>2</v>
      </c>
      <c r="K16" s="3"/>
      <c r="L16" s="2">
        <v>43402.437685185185</v>
      </c>
      <c r="M16" s="2">
        <v>43402.441886574074</v>
      </c>
      <c r="N16" s="3" t="s">
        <v>46</v>
      </c>
      <c r="O16" s="3" t="s">
        <v>47</v>
      </c>
      <c r="P16" s="3" t="s">
        <v>27</v>
      </c>
      <c r="Q16" s="3" t="s">
        <v>28</v>
      </c>
      <c r="R16" s="2">
        <v>43402.438472222224</v>
      </c>
      <c r="S16" s="2">
        <v>43402.438472222224</v>
      </c>
      <c r="T16" s="2">
        <v>43402.445497685185</v>
      </c>
      <c r="U16" s="2">
        <v>43402.445497685185</v>
      </c>
      <c r="V16" s="3"/>
      <c r="W16" s="8">
        <f t="shared" si="2"/>
        <v>43402.434641203705</v>
      </c>
      <c r="X16" s="9">
        <f t="shared" si="5"/>
        <v>4.2013888887595385E-3</v>
      </c>
      <c r="Y16" s="9">
        <f t="shared" si="3"/>
        <v>8.4027777775190771E-3</v>
      </c>
      <c r="Z16" s="10"/>
      <c r="AA16" s="10">
        <f t="shared" si="4"/>
        <v>0</v>
      </c>
      <c r="AB16" s="10">
        <f t="shared" si="9"/>
        <v>3.0439814800047316E-3</v>
      </c>
      <c r="AC16" s="10"/>
      <c r="AD16" s="10"/>
      <c r="AE16" s="71">
        <f t="shared" si="6"/>
        <v>43402.434027777781</v>
      </c>
      <c r="AF16" s="71">
        <f t="shared" si="7"/>
        <v>43402.441666666666</v>
      </c>
      <c r="AG16" s="26" t="str">
        <f t="shared" si="8"/>
        <v>43402.434027777843402.4416666667</v>
      </c>
      <c r="AH16" s="26" t="e">
        <f>VLOOKUP(AG16,simple_survey!$M$841:$N$1083,2,FALSE)</f>
        <v>#N/A</v>
      </c>
    </row>
    <row r="17" spans="1:38" s="7" customFormat="1" hidden="1" x14ac:dyDescent="0.4">
      <c r="A17" s="16" t="str">
        <f t="shared" si="0"/>
        <v>-</v>
      </c>
      <c r="B17" s="16" t="str">
        <f t="shared" si="1"/>
        <v>-</v>
      </c>
      <c r="C17" s="7">
        <v>10</v>
      </c>
      <c r="D17" s="2">
        <v>43402.445289351854</v>
      </c>
      <c r="E17" s="3">
        <v>7204</v>
      </c>
      <c r="F17" s="3" t="s">
        <v>33</v>
      </c>
      <c r="G17" s="3">
        <v>4302</v>
      </c>
      <c r="H17" s="3">
        <v>671</v>
      </c>
      <c r="I17" s="3">
        <v>9</v>
      </c>
      <c r="J17" s="3">
        <v>1</v>
      </c>
      <c r="K17" s="3"/>
      <c r="L17" s="2">
        <v>43402.44809027778</v>
      </c>
      <c r="M17" s="2">
        <v>43402.455937500003</v>
      </c>
      <c r="N17" s="3" t="s">
        <v>59</v>
      </c>
      <c r="O17" s="3" t="s">
        <v>60</v>
      </c>
      <c r="P17" s="3" t="s">
        <v>43</v>
      </c>
      <c r="Q17" s="3" t="s">
        <v>44</v>
      </c>
      <c r="R17" s="2">
        <v>43402.448761574073</v>
      </c>
      <c r="S17" s="2">
        <v>43402.448761574073</v>
      </c>
      <c r="T17" s="2">
        <v>43402.457638888889</v>
      </c>
      <c r="U17" s="2">
        <v>43402.463784722226</v>
      </c>
      <c r="V17" s="3"/>
      <c r="W17" s="8">
        <f t="shared" si="2"/>
        <v>43402.445289351854</v>
      </c>
      <c r="X17" s="9">
        <f t="shared" si="5"/>
        <v>7.8472222230629995E-3</v>
      </c>
      <c r="Y17" s="9">
        <f t="shared" si="3"/>
        <v>7.8472222230629995E-3</v>
      </c>
      <c r="Z17" s="10"/>
      <c r="AA17" s="10">
        <f t="shared" si="4"/>
        <v>0</v>
      </c>
      <c r="AB17" s="10">
        <f t="shared" si="9"/>
        <v>2.8009259258396924E-3</v>
      </c>
      <c r="AC17" s="10"/>
      <c r="AD17" s="10"/>
      <c r="AE17" s="71">
        <f t="shared" si="6"/>
        <v>43402.445138888892</v>
      </c>
      <c r="AF17" s="71">
        <f t="shared" si="7"/>
        <v>43402.455555555556</v>
      </c>
      <c r="AG17" s="26" t="str">
        <f t="shared" si="8"/>
        <v>43402.445138888943402.4555555556</v>
      </c>
      <c r="AH17" s="26" t="str">
        <f>VLOOKUP(AG17,simple_survey!$M$841:$N$1083,2,FALSE)</f>
        <v>肯定的</v>
      </c>
    </row>
    <row r="18" spans="1:38" s="7" customFormat="1" hidden="1" x14ac:dyDescent="0.4">
      <c r="A18" s="16" t="str">
        <f t="shared" si="0"/>
        <v>-</v>
      </c>
      <c r="B18" s="16" t="str">
        <f t="shared" si="1"/>
        <v>-</v>
      </c>
      <c r="C18" s="7">
        <v>10</v>
      </c>
      <c r="D18" s="2">
        <v>43402.44699074074</v>
      </c>
      <c r="E18" s="3">
        <v>7206</v>
      </c>
      <c r="F18" s="3" t="s">
        <v>18</v>
      </c>
      <c r="G18" s="3">
        <v>4073</v>
      </c>
      <c r="H18" s="3">
        <v>1298</v>
      </c>
      <c r="I18" s="3">
        <v>8</v>
      </c>
      <c r="J18" s="3">
        <v>1</v>
      </c>
      <c r="K18" s="3"/>
      <c r="L18" s="2">
        <v>43402.451307870368</v>
      </c>
      <c r="M18" s="2">
        <v>43402.46125</v>
      </c>
      <c r="N18" s="3" t="s">
        <v>19</v>
      </c>
      <c r="O18" s="3" t="s">
        <v>20</v>
      </c>
      <c r="P18" s="3" t="s">
        <v>45</v>
      </c>
      <c r="Q18" s="3" t="s">
        <v>92</v>
      </c>
      <c r="R18" s="2">
        <v>43402.452476851853</v>
      </c>
      <c r="S18" s="2">
        <v>43402.452476851853</v>
      </c>
      <c r="T18" s="2">
        <v>43402.465624999997</v>
      </c>
      <c r="U18" s="2">
        <v>43402.465624999997</v>
      </c>
      <c r="V18" s="3"/>
      <c r="W18" s="8">
        <f t="shared" si="2"/>
        <v>43402.44699074074</v>
      </c>
      <c r="X18" s="9">
        <f t="shared" si="5"/>
        <v>9.9421296326909214E-3</v>
      </c>
      <c r="Y18" s="9">
        <f t="shared" si="3"/>
        <v>9.9421296326909214E-3</v>
      </c>
      <c r="Z18" s="10"/>
      <c r="AA18" s="10">
        <f t="shared" si="4"/>
        <v>0</v>
      </c>
      <c r="AB18" s="10">
        <f t="shared" si="9"/>
        <v>4.3171296274522319E-3</v>
      </c>
      <c r="AC18" s="10"/>
      <c r="AD18" s="10"/>
      <c r="AE18" s="71">
        <f t="shared" si="6"/>
        <v>43402.446527777778</v>
      </c>
      <c r="AF18" s="71">
        <f t="shared" si="7"/>
        <v>43402.461111111108</v>
      </c>
      <c r="AG18" s="26" t="str">
        <f t="shared" si="8"/>
        <v>43402.446527777843402.4611111111</v>
      </c>
      <c r="AH18" s="26" t="e">
        <f>VLOOKUP(AG18,simple_survey!$M$841:$N$1083,2,FALSE)</f>
        <v>#N/A</v>
      </c>
    </row>
    <row r="19" spans="1:38" s="7" customFormat="1" hidden="1" x14ac:dyDescent="0.4">
      <c r="A19" s="16" t="str">
        <f t="shared" si="0"/>
        <v>-</v>
      </c>
      <c r="B19" s="16" t="str">
        <f t="shared" si="1"/>
        <v>-</v>
      </c>
      <c r="C19" s="7">
        <v>10</v>
      </c>
      <c r="D19" s="2">
        <v>43402.449814814812</v>
      </c>
      <c r="E19" s="3">
        <v>7207</v>
      </c>
      <c r="F19" s="3" t="s">
        <v>33</v>
      </c>
      <c r="G19" s="3">
        <v>3537</v>
      </c>
      <c r="H19" s="3">
        <v>983</v>
      </c>
      <c r="I19" s="3">
        <v>3</v>
      </c>
      <c r="J19" s="3">
        <v>1</v>
      </c>
      <c r="K19" s="3"/>
      <c r="L19" s="2">
        <v>43402.453657407408</v>
      </c>
      <c r="M19" s="2">
        <v>43402.45815972222</v>
      </c>
      <c r="N19" s="3" t="s">
        <v>27</v>
      </c>
      <c r="O19" s="3" t="s">
        <v>28</v>
      </c>
      <c r="P19" s="3" t="s">
        <v>21</v>
      </c>
      <c r="Q19" s="3" t="s">
        <v>22</v>
      </c>
      <c r="R19" s="2">
        <v>43402.452627314815</v>
      </c>
      <c r="S19" s="2">
        <v>43402.452627314815</v>
      </c>
      <c r="T19" s="2">
        <v>43402.459247685183</v>
      </c>
      <c r="U19" s="2">
        <v>43402.459247685183</v>
      </c>
      <c r="V19" s="3"/>
      <c r="W19" s="8">
        <f t="shared" si="2"/>
        <v>43402.449814814812</v>
      </c>
      <c r="X19" s="9">
        <f t="shared" si="5"/>
        <v>4.5023148122709244E-3</v>
      </c>
      <c r="Y19" s="9">
        <f t="shared" si="3"/>
        <v>4.5023148122709244E-3</v>
      </c>
      <c r="Z19" s="10"/>
      <c r="AA19" s="10">
        <f t="shared" si="4"/>
        <v>1.0300925932824612E-3</v>
      </c>
      <c r="AB19" s="10">
        <f t="shared" si="9"/>
        <v>3.8425925959018059E-3</v>
      </c>
      <c r="AC19" s="10"/>
      <c r="AD19" s="10"/>
      <c r="AE19" s="71">
        <f t="shared" si="6"/>
        <v>43402.449305555558</v>
      </c>
      <c r="AF19" s="71">
        <f t="shared" si="7"/>
        <v>43402.457638888889</v>
      </c>
      <c r="AG19" s="26" t="str">
        <f t="shared" si="8"/>
        <v>43402.449305555643402.4576388889</v>
      </c>
      <c r="AH19" s="26" t="e">
        <f>VLOOKUP(AG19,simple_survey!$M$841:$N$1083,2,FALSE)</f>
        <v>#N/A</v>
      </c>
    </row>
    <row r="20" spans="1:38" s="7" customFormat="1" hidden="1" x14ac:dyDescent="0.4">
      <c r="A20" s="16" t="str">
        <f t="shared" si="0"/>
        <v>-</v>
      </c>
      <c r="B20" s="16" t="str">
        <f t="shared" si="1"/>
        <v>-</v>
      </c>
      <c r="C20" s="7">
        <v>10</v>
      </c>
      <c r="D20" s="2">
        <v>43402.456921296296</v>
      </c>
      <c r="E20" s="3">
        <v>7208</v>
      </c>
      <c r="F20" s="3" t="s">
        <v>67</v>
      </c>
      <c r="G20" s="3">
        <v>3545</v>
      </c>
      <c r="H20" s="3">
        <v>553</v>
      </c>
      <c r="I20" s="3">
        <v>1</v>
      </c>
      <c r="J20" s="3">
        <v>1</v>
      </c>
      <c r="K20" s="3"/>
      <c r="L20" s="2">
        <v>43402.463206018518</v>
      </c>
      <c r="M20" s="2">
        <v>43402.468900462962</v>
      </c>
      <c r="N20" s="3" t="s">
        <v>48</v>
      </c>
      <c r="O20" s="3" t="s">
        <v>49</v>
      </c>
      <c r="P20" s="3" t="s">
        <v>65</v>
      </c>
      <c r="Q20" s="3" t="s">
        <v>66</v>
      </c>
      <c r="R20" s="2">
        <v>43402.45925925926</v>
      </c>
      <c r="S20" s="2">
        <v>43402.46020833333</v>
      </c>
      <c r="T20" s="2">
        <v>43402.46361111111</v>
      </c>
      <c r="U20" s="2">
        <v>43402.470138888886</v>
      </c>
      <c r="V20" s="3"/>
      <c r="W20" s="8">
        <f t="shared" si="2"/>
        <v>43402.456921296296</v>
      </c>
      <c r="X20" s="9">
        <f t="shared" si="5"/>
        <v>5.694444444088731E-3</v>
      </c>
      <c r="Y20" s="9">
        <f t="shared" si="3"/>
        <v>5.694444444088731E-3</v>
      </c>
      <c r="Z20" s="10"/>
      <c r="AA20" s="10">
        <f t="shared" si="4"/>
        <v>3.9467592578148469E-3</v>
      </c>
      <c r="AB20" s="10">
        <f t="shared" si="9"/>
        <v>6.284722221607808E-3</v>
      </c>
      <c r="AC20" s="10"/>
      <c r="AD20" s="10"/>
      <c r="AE20" s="71">
        <f t="shared" si="6"/>
        <v>43402.456250000003</v>
      </c>
      <c r="AF20" s="71">
        <f t="shared" si="7"/>
        <v>43402.46875</v>
      </c>
      <c r="AG20" s="26" t="str">
        <f t="shared" si="8"/>
        <v>43402.4562543402.46875</v>
      </c>
      <c r="AH20" s="26" t="e">
        <f>VLOOKUP(AG20,simple_survey!$M$841:$N$1083,2,FALSE)</f>
        <v>#N/A</v>
      </c>
    </row>
    <row r="21" spans="1:38" s="7" customFormat="1" hidden="1" x14ac:dyDescent="0.4">
      <c r="A21" s="16" t="str">
        <f t="shared" ref="A21:A31" si="10">IF(V21&gt;0, "★", "-")</f>
        <v>-</v>
      </c>
      <c r="B21" s="16" t="str">
        <f t="shared" ref="B21:B31" si="11">IF(K21&gt;0, "☆", "-")</f>
        <v>☆</v>
      </c>
      <c r="C21" s="7">
        <v>10</v>
      </c>
      <c r="D21" s="2">
        <v>43402.414456018516</v>
      </c>
      <c r="E21" s="3">
        <v>7181</v>
      </c>
      <c r="F21" s="3" t="s">
        <v>33</v>
      </c>
      <c r="G21" s="3">
        <v>2291</v>
      </c>
      <c r="H21" s="3">
        <v>510</v>
      </c>
      <c r="I21" s="3">
        <v>2</v>
      </c>
      <c r="J21" s="3">
        <v>1</v>
      </c>
      <c r="K21" s="2">
        <v>43402.414687500001</v>
      </c>
      <c r="L21" s="3"/>
      <c r="M21" s="3"/>
      <c r="N21" s="3" t="s">
        <v>80</v>
      </c>
      <c r="O21" s="3" t="s">
        <v>81</v>
      </c>
      <c r="P21" s="3" t="s">
        <v>65</v>
      </c>
      <c r="Q21" s="3" t="s">
        <v>66</v>
      </c>
      <c r="R21" s="2">
        <v>43402.425474537034</v>
      </c>
      <c r="S21" s="3"/>
      <c r="T21" s="2">
        <v>43402.43540509259</v>
      </c>
      <c r="U21" s="3"/>
      <c r="V21" s="3"/>
      <c r="W21" s="8">
        <f t="shared" ref="W21:W31" si="12">IF(V21&gt;0,V21,D21)</f>
        <v>43402.414456018516</v>
      </c>
      <c r="X21" s="9">
        <f t="shared" ref="X21:X28" si="13">M21-L21</f>
        <v>0</v>
      </c>
      <c r="Y21" s="9">
        <f t="shared" si="3"/>
        <v>0</v>
      </c>
      <c r="Z21" s="10"/>
      <c r="AA21" s="10">
        <f t="shared" si="4"/>
        <v>0</v>
      </c>
      <c r="AB21" s="10">
        <f>R21-AJ21</f>
        <v>8.8078703702194616E-3</v>
      </c>
      <c r="AC21" s="10"/>
      <c r="AD21" s="10"/>
      <c r="AE21" s="71">
        <f t="shared" si="6"/>
        <v>43402.413888888892</v>
      </c>
      <c r="AF21" s="71">
        <f t="shared" si="7"/>
        <v>0</v>
      </c>
      <c r="AG21" s="26" t="str">
        <f t="shared" si="8"/>
        <v>43402.41388888890</v>
      </c>
      <c r="AH21" s="26" t="e">
        <f>VLOOKUP(AG21,simple_survey!$M$841:$N$1083,2,FALSE)</f>
        <v>#N/A</v>
      </c>
      <c r="AJ21" s="8">
        <v>43402.416666666664</v>
      </c>
      <c r="AK21" s="7" t="s">
        <v>98</v>
      </c>
      <c r="AL21" s="7" t="s">
        <v>149</v>
      </c>
    </row>
    <row r="22" spans="1:38" s="7" customFormat="1" hidden="1" x14ac:dyDescent="0.4">
      <c r="A22" s="16" t="str">
        <f t="shared" si="10"/>
        <v>-</v>
      </c>
      <c r="B22" s="16" t="str">
        <f t="shared" si="11"/>
        <v>☆</v>
      </c>
      <c r="C22" s="7">
        <v>10</v>
      </c>
      <c r="D22" s="2">
        <v>43402.415324074071</v>
      </c>
      <c r="E22" s="3">
        <v>7182</v>
      </c>
      <c r="F22" s="3" t="s">
        <v>33</v>
      </c>
      <c r="G22" s="3">
        <v>2291</v>
      </c>
      <c r="H22" s="3">
        <v>416</v>
      </c>
      <c r="I22" s="3">
        <v>2</v>
      </c>
      <c r="J22" s="3">
        <v>1</v>
      </c>
      <c r="K22" s="2">
        <v>43402.41547453704</v>
      </c>
      <c r="L22" s="3"/>
      <c r="M22" s="3"/>
      <c r="N22" s="3" t="s">
        <v>45</v>
      </c>
      <c r="O22" s="3" t="s">
        <v>92</v>
      </c>
      <c r="P22" s="3" t="s">
        <v>65</v>
      </c>
      <c r="Q22" s="3" t="s">
        <v>66</v>
      </c>
      <c r="R22" s="2">
        <v>43402.425474537034</v>
      </c>
      <c r="S22" s="3"/>
      <c r="T22" s="2">
        <v>43402.435381944444</v>
      </c>
      <c r="U22" s="3"/>
      <c r="V22" s="3"/>
      <c r="W22" s="8">
        <f t="shared" si="12"/>
        <v>43402.415324074071</v>
      </c>
      <c r="X22" s="9">
        <f t="shared" si="13"/>
        <v>0</v>
      </c>
      <c r="Y22" s="9">
        <f t="shared" si="3"/>
        <v>0</v>
      </c>
      <c r="Z22" s="10"/>
      <c r="AA22" s="10">
        <f t="shared" si="4"/>
        <v>0</v>
      </c>
      <c r="AB22" s="10"/>
      <c r="AC22" s="10"/>
      <c r="AD22" s="10"/>
      <c r="AE22" s="71">
        <f t="shared" si="6"/>
        <v>43402.415277777778</v>
      </c>
      <c r="AF22" s="71">
        <f t="shared" si="7"/>
        <v>0</v>
      </c>
      <c r="AG22" s="26" t="str">
        <f t="shared" si="8"/>
        <v>43402.41527777780</v>
      </c>
      <c r="AH22" s="26" t="e">
        <f>VLOOKUP(AG22,simple_survey!$M$841:$N$1083,2,FALSE)</f>
        <v>#N/A</v>
      </c>
      <c r="AJ22" s="8">
        <v>43402.416666666664</v>
      </c>
      <c r="AK22" s="7" t="s">
        <v>98</v>
      </c>
      <c r="AL22" s="7" t="s">
        <v>148</v>
      </c>
    </row>
    <row r="23" spans="1:38" s="7" customFormat="1" x14ac:dyDescent="0.4">
      <c r="A23" s="16" t="str">
        <f t="shared" si="10"/>
        <v>★</v>
      </c>
      <c r="B23" s="16" t="str">
        <f t="shared" si="11"/>
        <v>☆</v>
      </c>
      <c r="C23" s="7">
        <v>10</v>
      </c>
      <c r="D23" s="2">
        <v>43402.416076388887</v>
      </c>
      <c r="E23" s="3">
        <v>7183</v>
      </c>
      <c r="F23" s="3" t="s">
        <v>18</v>
      </c>
      <c r="G23" s="3">
        <v>4311</v>
      </c>
      <c r="H23" s="3">
        <v>1269</v>
      </c>
      <c r="I23" s="3">
        <v>2</v>
      </c>
      <c r="J23" s="3">
        <v>2</v>
      </c>
      <c r="K23" s="2">
        <v>43402.416273148148</v>
      </c>
      <c r="L23" s="3"/>
      <c r="M23" s="3"/>
      <c r="N23" s="3" t="s">
        <v>23</v>
      </c>
      <c r="O23" s="3" t="s">
        <v>24</v>
      </c>
      <c r="P23" s="3" t="s">
        <v>31</v>
      </c>
      <c r="Q23" s="3" t="s">
        <v>32</v>
      </c>
      <c r="R23" s="2">
        <v>43402.436805555553</v>
      </c>
      <c r="S23" s="3"/>
      <c r="T23" s="2">
        <v>43402.443668981483</v>
      </c>
      <c r="U23" s="3"/>
      <c r="V23" s="2">
        <v>43402.436805555553</v>
      </c>
      <c r="W23" s="8">
        <f t="shared" si="12"/>
        <v>43402.436805555553</v>
      </c>
      <c r="X23" s="9">
        <f t="shared" si="13"/>
        <v>0</v>
      </c>
      <c r="Y23" s="9">
        <f t="shared" si="3"/>
        <v>0</v>
      </c>
      <c r="Z23" s="10"/>
      <c r="AA23" s="10">
        <f t="shared" si="4"/>
        <v>0</v>
      </c>
      <c r="AB23" s="10">
        <f t="shared" si="9"/>
        <v>0</v>
      </c>
      <c r="AC23" s="10"/>
      <c r="AD23" s="10"/>
      <c r="AE23" s="71">
        <f t="shared" si="6"/>
        <v>43402.415972222225</v>
      </c>
      <c r="AF23" s="71">
        <f t="shared" si="7"/>
        <v>0</v>
      </c>
      <c r="AG23" s="26" t="str">
        <f t="shared" si="8"/>
        <v>43402.41597222220</v>
      </c>
      <c r="AH23" s="26" t="e">
        <f>VLOOKUP(AG23,simple_survey!$M$841:$N$1083,2,FALSE)</f>
        <v>#N/A</v>
      </c>
      <c r="AJ23" s="7" t="s">
        <v>150</v>
      </c>
    </row>
    <row r="24" spans="1:38" s="7" customFormat="1" hidden="1" x14ac:dyDescent="0.4">
      <c r="A24" s="16" t="str">
        <f t="shared" si="10"/>
        <v>-</v>
      </c>
      <c r="B24" s="16" t="str">
        <f t="shared" si="11"/>
        <v>☆</v>
      </c>
      <c r="C24" s="7">
        <v>10</v>
      </c>
      <c r="D24" s="2">
        <v>43402.416967592595</v>
      </c>
      <c r="E24" s="3">
        <v>7184</v>
      </c>
      <c r="F24" s="3" t="s">
        <v>18</v>
      </c>
      <c r="G24" s="3">
        <v>4311</v>
      </c>
      <c r="H24" s="3">
        <v>903</v>
      </c>
      <c r="I24" s="3">
        <v>7</v>
      </c>
      <c r="J24" s="3">
        <v>2</v>
      </c>
      <c r="K24" s="2">
        <v>43402.417337962965</v>
      </c>
      <c r="L24" s="3"/>
      <c r="M24" s="3"/>
      <c r="N24" s="3" t="s">
        <v>23</v>
      </c>
      <c r="O24" s="3" t="s">
        <v>24</v>
      </c>
      <c r="P24" s="3" t="s">
        <v>31</v>
      </c>
      <c r="Q24" s="3" t="s">
        <v>32</v>
      </c>
      <c r="R24" s="2">
        <v>43402.421944444446</v>
      </c>
      <c r="S24" s="3"/>
      <c r="T24" s="2">
        <v>43402.428807870368</v>
      </c>
      <c r="U24" s="3"/>
      <c r="V24" s="3"/>
      <c r="W24" s="8">
        <f t="shared" si="12"/>
        <v>43402.416967592595</v>
      </c>
      <c r="X24" s="9">
        <f t="shared" si="13"/>
        <v>0</v>
      </c>
      <c r="Y24" s="9">
        <f t="shared" si="3"/>
        <v>0</v>
      </c>
      <c r="Z24" s="10"/>
      <c r="AA24" s="10">
        <f t="shared" si="4"/>
        <v>0</v>
      </c>
      <c r="AB24" s="10"/>
      <c r="AC24" s="10"/>
      <c r="AD24" s="10"/>
      <c r="AE24" s="71">
        <f t="shared" si="6"/>
        <v>43402.416666666664</v>
      </c>
      <c r="AF24" s="71">
        <f t="shared" si="7"/>
        <v>0</v>
      </c>
      <c r="AG24" s="26" t="str">
        <f t="shared" si="8"/>
        <v>43402.41666666670</v>
      </c>
      <c r="AH24" s="26" t="e">
        <f>VLOOKUP(AG24,simple_survey!$M$841:$N$1083,2,FALSE)</f>
        <v>#N/A</v>
      </c>
      <c r="AJ24" s="7" t="s">
        <v>151</v>
      </c>
    </row>
    <row r="25" spans="1:38" s="7" customFormat="1" hidden="1" x14ac:dyDescent="0.4">
      <c r="A25" s="16" t="str">
        <f t="shared" si="10"/>
        <v>-</v>
      </c>
      <c r="B25" s="16" t="str">
        <f t="shared" si="11"/>
        <v>☆</v>
      </c>
      <c r="C25" s="7">
        <v>10</v>
      </c>
      <c r="D25" s="2">
        <v>43402.420578703706</v>
      </c>
      <c r="E25" s="3">
        <v>7189</v>
      </c>
      <c r="F25" s="3" t="s">
        <v>33</v>
      </c>
      <c r="G25" s="3">
        <v>1232</v>
      </c>
      <c r="H25" s="3">
        <v>833</v>
      </c>
      <c r="I25" s="3">
        <v>10</v>
      </c>
      <c r="J25" s="3">
        <v>2</v>
      </c>
      <c r="K25" s="2">
        <v>43402.420717592591</v>
      </c>
      <c r="L25" s="3"/>
      <c r="M25" s="3"/>
      <c r="N25" s="3" t="s">
        <v>55</v>
      </c>
      <c r="O25" s="3" t="s">
        <v>56</v>
      </c>
      <c r="P25" s="3" t="s">
        <v>50</v>
      </c>
      <c r="Q25" s="3" t="s">
        <v>51</v>
      </c>
      <c r="R25" s="2">
        <v>43402.428495370368</v>
      </c>
      <c r="S25" s="3"/>
      <c r="T25" s="2">
        <v>43402.433240740742</v>
      </c>
      <c r="U25" s="3"/>
      <c r="V25" s="3"/>
      <c r="W25" s="8">
        <f t="shared" si="12"/>
        <v>43402.420578703706</v>
      </c>
      <c r="X25" s="9">
        <f t="shared" si="13"/>
        <v>0</v>
      </c>
      <c r="Y25" s="9">
        <f t="shared" si="3"/>
        <v>0</v>
      </c>
      <c r="Z25" s="10"/>
      <c r="AA25" s="10">
        <f t="shared" si="4"/>
        <v>0</v>
      </c>
      <c r="AB25" s="10"/>
      <c r="AC25" s="10"/>
      <c r="AD25" s="10"/>
      <c r="AE25" s="71">
        <f t="shared" si="6"/>
        <v>43402.420138888891</v>
      </c>
      <c r="AF25" s="71">
        <f t="shared" si="7"/>
        <v>0</v>
      </c>
      <c r="AG25" s="26" t="str">
        <f t="shared" si="8"/>
        <v>43402.42013888890</v>
      </c>
      <c r="AH25" s="26" t="e">
        <f>VLOOKUP(AG25,simple_survey!$M$841:$N$1083,2,FALSE)</f>
        <v>#N/A</v>
      </c>
      <c r="AJ25" s="7" t="s">
        <v>152</v>
      </c>
    </row>
    <row r="26" spans="1:38" s="7" customFormat="1" hidden="1" x14ac:dyDescent="0.4">
      <c r="A26" s="16" t="str">
        <f t="shared" si="10"/>
        <v>-</v>
      </c>
      <c r="B26" s="16" t="str">
        <f t="shared" si="11"/>
        <v>☆</v>
      </c>
      <c r="C26" s="7">
        <v>10</v>
      </c>
      <c r="D26" s="2">
        <v>43402.420983796299</v>
      </c>
      <c r="E26" s="3">
        <v>7190</v>
      </c>
      <c r="F26" s="3" t="s">
        <v>33</v>
      </c>
      <c r="G26" s="3">
        <v>1232</v>
      </c>
      <c r="H26" s="3">
        <v>438</v>
      </c>
      <c r="I26" s="3">
        <v>6</v>
      </c>
      <c r="J26" s="3">
        <v>1</v>
      </c>
      <c r="K26" s="2">
        <v>43402.42114583333</v>
      </c>
      <c r="L26" s="3"/>
      <c r="M26" s="3"/>
      <c r="N26" s="3" t="s">
        <v>39</v>
      </c>
      <c r="O26" s="3" t="s">
        <v>40</v>
      </c>
      <c r="P26" s="3" t="s">
        <v>50</v>
      </c>
      <c r="Q26" s="3" t="s">
        <v>51</v>
      </c>
      <c r="R26" s="2">
        <v>43402.428171296298</v>
      </c>
      <c r="S26" s="3"/>
      <c r="T26" s="2">
        <v>43402.433622685188</v>
      </c>
      <c r="U26" s="3"/>
      <c r="V26" s="3"/>
      <c r="W26" s="8">
        <f t="shared" si="12"/>
        <v>43402.420983796299</v>
      </c>
      <c r="X26" s="9">
        <f t="shared" si="13"/>
        <v>0</v>
      </c>
      <c r="Y26" s="9">
        <f t="shared" si="3"/>
        <v>0</v>
      </c>
      <c r="Z26" s="10"/>
      <c r="AA26" s="10">
        <f t="shared" si="4"/>
        <v>0</v>
      </c>
      <c r="AB26" s="10">
        <f t="shared" si="9"/>
        <v>7.1874999994179234E-3</v>
      </c>
      <c r="AC26" s="10"/>
      <c r="AD26" s="10"/>
      <c r="AE26" s="71">
        <f t="shared" si="6"/>
        <v>43402.42083333333</v>
      </c>
      <c r="AF26" s="71">
        <f t="shared" si="7"/>
        <v>0</v>
      </c>
      <c r="AG26" s="26" t="str">
        <f t="shared" si="8"/>
        <v>43402.42083333330</v>
      </c>
      <c r="AH26" s="26" t="e">
        <f>VLOOKUP(AG26,simple_survey!$M$841:$N$1083,2,FALSE)</f>
        <v>#N/A</v>
      </c>
      <c r="AJ26" s="7" t="s">
        <v>153</v>
      </c>
    </row>
    <row r="27" spans="1:38" s="7" customFormat="1" hidden="1" x14ac:dyDescent="0.4">
      <c r="A27" s="16" t="str">
        <f t="shared" si="10"/>
        <v>-</v>
      </c>
      <c r="B27" s="16" t="str">
        <f t="shared" si="11"/>
        <v>☆</v>
      </c>
      <c r="C27" s="7">
        <v>10</v>
      </c>
      <c r="D27" s="2">
        <v>43402.424768518518</v>
      </c>
      <c r="E27" s="3">
        <v>7196</v>
      </c>
      <c r="F27" s="3" t="s">
        <v>94</v>
      </c>
      <c r="G27" s="3">
        <v>0</v>
      </c>
      <c r="H27" s="3">
        <v>661</v>
      </c>
      <c r="I27" s="3">
        <v>1</v>
      </c>
      <c r="J27" s="3">
        <v>1</v>
      </c>
      <c r="K27" s="2">
        <v>43402.430439814816</v>
      </c>
      <c r="L27" s="3"/>
      <c r="M27" s="3"/>
      <c r="N27" s="3" t="s">
        <v>63</v>
      </c>
      <c r="O27" s="3" t="s">
        <v>64</v>
      </c>
      <c r="P27" s="3" t="s">
        <v>48</v>
      </c>
      <c r="Q27" s="3" t="s">
        <v>49</v>
      </c>
      <c r="R27" s="2">
        <v>43402.427118055559</v>
      </c>
      <c r="S27" s="3"/>
      <c r="T27" s="2">
        <v>43402.430393518516</v>
      </c>
      <c r="U27" s="3"/>
      <c r="V27" s="3"/>
      <c r="W27" s="8">
        <f t="shared" si="12"/>
        <v>43402.424768518518</v>
      </c>
      <c r="X27" s="9">
        <f t="shared" si="13"/>
        <v>0</v>
      </c>
      <c r="Y27" s="9">
        <f t="shared" si="3"/>
        <v>0</v>
      </c>
      <c r="Z27" s="10"/>
      <c r="AA27" s="10">
        <f t="shared" si="4"/>
        <v>0</v>
      </c>
      <c r="AB27" s="10">
        <f t="shared" si="9"/>
        <v>5.6712962978053838E-3</v>
      </c>
      <c r="AC27" s="10"/>
      <c r="AD27" s="10"/>
      <c r="AE27" s="71">
        <f t="shared" si="6"/>
        <v>43402.424305555556</v>
      </c>
      <c r="AF27" s="71">
        <f t="shared" si="7"/>
        <v>0</v>
      </c>
      <c r="AG27" s="26" t="str">
        <f t="shared" si="8"/>
        <v>43402.42430555560</v>
      </c>
      <c r="AH27" s="26" t="e">
        <f>VLOOKUP(AG27,simple_survey!$M$841:$N$1083,2,FALSE)</f>
        <v>#N/A</v>
      </c>
    </row>
    <row r="28" spans="1:38" s="7" customFormat="1" hidden="1" x14ac:dyDescent="0.4">
      <c r="A28" s="16" t="str">
        <f t="shared" si="10"/>
        <v>-</v>
      </c>
      <c r="B28" s="16" t="str">
        <f t="shared" si="11"/>
        <v>☆</v>
      </c>
      <c r="C28" s="7">
        <v>10</v>
      </c>
      <c r="D28" s="2">
        <v>43402.439004629632</v>
      </c>
      <c r="E28" s="3">
        <v>7201</v>
      </c>
      <c r="F28" s="3" t="s">
        <v>18</v>
      </c>
      <c r="G28" s="3">
        <v>4073</v>
      </c>
      <c r="H28" s="3">
        <v>352</v>
      </c>
      <c r="I28" s="3">
        <v>1</v>
      </c>
      <c r="J28" s="3">
        <v>1</v>
      </c>
      <c r="K28" s="2">
        <v>43402.445439814815</v>
      </c>
      <c r="L28" s="3"/>
      <c r="M28" s="3"/>
      <c r="N28" s="3" t="s">
        <v>19</v>
      </c>
      <c r="O28" s="3" t="s">
        <v>20</v>
      </c>
      <c r="P28" s="3" t="s">
        <v>45</v>
      </c>
      <c r="Q28" s="3" t="s">
        <v>92</v>
      </c>
      <c r="R28" s="2">
        <v>43402.443148148152</v>
      </c>
      <c r="S28" s="3"/>
      <c r="T28" s="2">
        <v>43402.449618055558</v>
      </c>
      <c r="U28" s="3"/>
      <c r="V28" s="3"/>
      <c r="W28" s="8">
        <f t="shared" si="12"/>
        <v>43402.439004629632</v>
      </c>
      <c r="X28" s="9">
        <f t="shared" si="13"/>
        <v>0</v>
      </c>
      <c r="Y28" s="9">
        <f t="shared" si="3"/>
        <v>0</v>
      </c>
      <c r="Z28" s="10"/>
      <c r="AA28" s="10">
        <f t="shared" si="4"/>
        <v>0</v>
      </c>
      <c r="AB28" s="10">
        <f t="shared" si="9"/>
        <v>6.435185183363501E-3</v>
      </c>
      <c r="AC28" s="10"/>
      <c r="AD28" s="10"/>
      <c r="AE28" s="71">
        <f t="shared" si="6"/>
        <v>43402.438888888886</v>
      </c>
      <c r="AF28" s="71">
        <f t="shared" si="7"/>
        <v>0</v>
      </c>
      <c r="AG28" s="26" t="str">
        <f t="shared" si="8"/>
        <v>43402.43888888890</v>
      </c>
      <c r="AH28" s="26" t="e">
        <f>VLOOKUP(AG28,simple_survey!$M$841:$N$1083,2,FALSE)</f>
        <v>#N/A</v>
      </c>
    </row>
    <row r="29" spans="1:38" s="7" customFormat="1" hidden="1" x14ac:dyDescent="0.4">
      <c r="A29" s="16" t="str">
        <f t="shared" si="10"/>
        <v>-</v>
      </c>
      <c r="B29" s="16" t="str">
        <f t="shared" si="11"/>
        <v>☆</v>
      </c>
      <c r="C29" s="7">
        <v>10</v>
      </c>
      <c r="D29" s="2">
        <v>43402.440381944441</v>
      </c>
      <c r="E29" s="3">
        <v>7202</v>
      </c>
      <c r="F29" s="3" t="s">
        <v>67</v>
      </c>
      <c r="G29" s="3">
        <v>3545</v>
      </c>
      <c r="H29" s="3">
        <v>609</v>
      </c>
      <c r="I29" s="3">
        <v>8</v>
      </c>
      <c r="J29" s="3">
        <v>1</v>
      </c>
      <c r="K29" s="2">
        <v>43402.456412037034</v>
      </c>
      <c r="L29" s="2">
        <v>43402.445590277777</v>
      </c>
      <c r="M29" s="3"/>
      <c r="N29" s="3" t="s">
        <v>39</v>
      </c>
      <c r="O29" s="3" t="s">
        <v>40</v>
      </c>
      <c r="P29" s="3" t="s">
        <v>48</v>
      </c>
      <c r="Q29" s="3" t="s">
        <v>49</v>
      </c>
      <c r="R29" s="2">
        <v>43402.44226851852</v>
      </c>
      <c r="S29" s="2">
        <v>43402.44226851852</v>
      </c>
      <c r="T29" s="2">
        <v>43402.452719907407</v>
      </c>
      <c r="U29" s="3"/>
      <c r="V29" s="3"/>
      <c r="W29" s="8">
        <f t="shared" si="12"/>
        <v>43402.440381944441</v>
      </c>
      <c r="X29" s="9"/>
      <c r="Y29" s="9"/>
      <c r="Z29" s="10"/>
      <c r="AA29" s="10">
        <f t="shared" si="4"/>
        <v>3.3217592572327703E-3</v>
      </c>
      <c r="AB29" s="10">
        <f t="shared" si="9"/>
        <v>1.6030092592700385E-2</v>
      </c>
      <c r="AC29" s="10"/>
      <c r="AD29" s="10"/>
      <c r="AE29" s="71">
        <f t="shared" si="6"/>
        <v>43402.44027777778</v>
      </c>
      <c r="AF29" s="71">
        <f t="shared" si="7"/>
        <v>0</v>
      </c>
      <c r="AG29" s="26" t="str">
        <f t="shared" si="8"/>
        <v>43402.44027777780</v>
      </c>
      <c r="AH29" s="26" t="e">
        <f>VLOOKUP(AG29,simple_survey!$M$841:$N$1083,2,FALSE)</f>
        <v>#N/A</v>
      </c>
    </row>
    <row r="30" spans="1:38" s="7" customFormat="1" hidden="1" x14ac:dyDescent="0.4">
      <c r="A30" s="16" t="str">
        <f t="shared" si="10"/>
        <v>-</v>
      </c>
      <c r="B30" s="16" t="str">
        <f t="shared" si="11"/>
        <v>☆</v>
      </c>
      <c r="C30" s="7">
        <v>10</v>
      </c>
      <c r="D30" s="2">
        <v>43402.445162037038</v>
      </c>
      <c r="E30" s="3">
        <v>7203</v>
      </c>
      <c r="F30" s="3" t="s">
        <v>33</v>
      </c>
      <c r="G30" s="3">
        <v>3537</v>
      </c>
      <c r="H30" s="3">
        <v>504</v>
      </c>
      <c r="I30" s="3">
        <v>4</v>
      </c>
      <c r="J30" s="3">
        <v>1</v>
      </c>
      <c r="K30" s="2">
        <v>43402.449421296296</v>
      </c>
      <c r="L30" s="3"/>
      <c r="M30" s="3"/>
      <c r="N30" s="3" t="s">
        <v>21</v>
      </c>
      <c r="O30" s="3" t="s">
        <v>22</v>
      </c>
      <c r="P30" s="3" t="s">
        <v>27</v>
      </c>
      <c r="Q30" s="3" t="s">
        <v>28</v>
      </c>
      <c r="R30" s="2">
        <v>43402.449965277781</v>
      </c>
      <c r="S30" s="3"/>
      <c r="T30" s="2">
        <v>43402.457094907404</v>
      </c>
      <c r="U30" s="3"/>
      <c r="V30" s="3"/>
      <c r="W30" s="8">
        <f t="shared" si="12"/>
        <v>43402.445162037038</v>
      </c>
      <c r="X30" s="9">
        <f>M30-L30</f>
        <v>0</v>
      </c>
      <c r="Y30" s="9">
        <f t="shared" si="3"/>
        <v>0</v>
      </c>
      <c r="Z30" s="10"/>
      <c r="AA30" s="10">
        <f t="shared" si="4"/>
        <v>0</v>
      </c>
      <c r="AB30" s="10">
        <f t="shared" si="9"/>
        <v>4.803240743058268E-3</v>
      </c>
      <c r="AC30" s="10"/>
      <c r="AD30" s="10"/>
      <c r="AE30" s="71">
        <f t="shared" si="6"/>
        <v>43402.445138888892</v>
      </c>
      <c r="AF30" s="71">
        <f t="shared" si="7"/>
        <v>0</v>
      </c>
      <c r="AG30" s="26" t="str">
        <f t="shared" si="8"/>
        <v>43402.44513888890</v>
      </c>
      <c r="AH30" s="26" t="e">
        <f>VLOOKUP(AG30,simple_survey!$M$841:$N$1083,2,FALSE)</f>
        <v>#N/A</v>
      </c>
    </row>
    <row r="31" spans="1:38" s="12" customFormat="1" hidden="1" x14ac:dyDescent="0.4">
      <c r="A31" s="17" t="str">
        <f t="shared" si="10"/>
        <v>-</v>
      </c>
      <c r="B31" s="17" t="str">
        <f t="shared" si="11"/>
        <v>☆</v>
      </c>
      <c r="C31" s="12">
        <v>10</v>
      </c>
      <c r="D31" s="4">
        <v>43402.446898148148</v>
      </c>
      <c r="E31" s="5">
        <v>7205</v>
      </c>
      <c r="F31" s="5" t="s">
        <v>33</v>
      </c>
      <c r="G31" s="5">
        <v>2438</v>
      </c>
      <c r="H31" s="5">
        <v>1078</v>
      </c>
      <c r="I31" s="5">
        <v>9</v>
      </c>
      <c r="J31" s="5">
        <v>1</v>
      </c>
      <c r="K31" s="4">
        <v>43402.447048611109</v>
      </c>
      <c r="L31" s="5"/>
      <c r="M31" s="5"/>
      <c r="N31" s="5" t="s">
        <v>65</v>
      </c>
      <c r="O31" s="5" t="s">
        <v>66</v>
      </c>
      <c r="P31" s="5" t="s">
        <v>45</v>
      </c>
      <c r="Q31" s="5" t="s">
        <v>92</v>
      </c>
      <c r="R31" s="4">
        <v>43402.452534722222</v>
      </c>
      <c r="S31" s="5"/>
      <c r="T31" s="4">
        <v>43402.461851851855</v>
      </c>
      <c r="U31" s="5"/>
      <c r="V31" s="5"/>
      <c r="W31" s="13">
        <f t="shared" si="12"/>
        <v>43402.446898148148</v>
      </c>
      <c r="X31" s="18">
        <f>M31-L31</f>
        <v>0</v>
      </c>
      <c r="Y31" s="18">
        <f t="shared" si="3"/>
        <v>0</v>
      </c>
      <c r="Z31" s="19"/>
      <c r="AA31" s="19">
        <f t="shared" si="4"/>
        <v>0</v>
      </c>
      <c r="AB31" s="19">
        <f t="shared" si="9"/>
        <v>5.6365740747423843E-3</v>
      </c>
      <c r="AC31" s="19"/>
      <c r="AD31" s="19"/>
      <c r="AE31" s="71">
        <f t="shared" si="6"/>
        <v>43402.446527777778</v>
      </c>
      <c r="AF31" s="71">
        <f t="shared" si="7"/>
        <v>0</v>
      </c>
      <c r="AG31" s="26" t="str">
        <f t="shared" si="8"/>
        <v>43402.44652777780</v>
      </c>
      <c r="AH31" s="26" t="e">
        <f>VLOOKUP(AG31,simple_survey!$M$841:$N$1083,2,FALSE)</f>
        <v>#N/A</v>
      </c>
    </row>
    <row r="32" spans="1:38" s="23" customFormat="1" hidden="1" x14ac:dyDescent="0.4">
      <c r="A32" s="20" t="str">
        <f t="shared" ref="A32:A37" si="14">IF(V32&gt;0, "★", "-")</f>
        <v>-</v>
      </c>
      <c r="B32" s="20" t="str">
        <f t="shared" ref="B32:B37" si="15">IF(K32&gt;0, "☆", "-")</f>
        <v>-</v>
      </c>
      <c r="C32" s="23">
        <v>11</v>
      </c>
      <c r="D32" s="22">
        <v>43402.462430555555</v>
      </c>
      <c r="E32" s="21">
        <v>7212</v>
      </c>
      <c r="F32" s="21" t="s">
        <v>94</v>
      </c>
      <c r="G32" s="21">
        <v>0</v>
      </c>
      <c r="H32" s="21">
        <v>1094</v>
      </c>
      <c r="I32" s="21">
        <v>7</v>
      </c>
      <c r="J32" s="21">
        <v>1</v>
      </c>
      <c r="K32" s="21"/>
      <c r="L32" s="22">
        <v>43402.464618055557</v>
      </c>
      <c r="M32" s="22">
        <v>43402.467638888891</v>
      </c>
      <c r="N32" s="21" t="s">
        <v>53</v>
      </c>
      <c r="O32" s="21" t="s">
        <v>54</v>
      </c>
      <c r="P32" s="21" t="s">
        <v>19</v>
      </c>
      <c r="Q32" s="21" t="s">
        <v>20</v>
      </c>
      <c r="R32" s="22">
        <v>43402.463472222225</v>
      </c>
      <c r="S32" s="22">
        <v>43402.463472222225</v>
      </c>
      <c r="T32" s="22">
        <v>43402.46980324074</v>
      </c>
      <c r="U32" s="22">
        <v>43402.46980324074</v>
      </c>
      <c r="V32" s="21"/>
      <c r="W32" s="24">
        <f t="shared" ref="W32:W37" si="16">IF(V32&gt;0,V32,D32)</f>
        <v>43402.462430555555</v>
      </c>
      <c r="X32" s="25">
        <f t="shared" si="5"/>
        <v>3.0208333337213844E-3</v>
      </c>
      <c r="Y32" s="25">
        <f t="shared" si="3"/>
        <v>3.0208333337213844E-3</v>
      </c>
      <c r="Z32" s="26">
        <f>SUM(Y32:Y48)</f>
        <v>0.12008101850369712</v>
      </c>
      <c r="AA32" s="26">
        <f t="shared" si="4"/>
        <v>1.1458333319751546E-3</v>
      </c>
      <c r="AB32" s="26">
        <f t="shared" si="9"/>
        <v>2.1875000020372681E-3</v>
      </c>
      <c r="AC32" s="26">
        <f>AVERAGE(AB32:AB48)</f>
        <v>3.1086601315216873E-3</v>
      </c>
      <c r="AD32" s="26">
        <f>MEDIAN(AB32:AB48)</f>
        <v>3.3912037033587694E-3</v>
      </c>
      <c r="AE32" s="71">
        <f t="shared" si="6"/>
        <v>43402.461805555555</v>
      </c>
      <c r="AF32" s="71">
        <f t="shared" si="7"/>
        <v>43402.467361111114</v>
      </c>
      <c r="AG32" s="26" t="str">
        <f t="shared" si="8"/>
        <v>43402.461805555643402.4673611111</v>
      </c>
      <c r="AH32" s="26" t="e">
        <f>VLOOKUP(AG32,simple_survey!$M$841:$N$1083,2,FALSE)</f>
        <v>#N/A</v>
      </c>
    </row>
    <row r="33" spans="1:34" s="7" customFormat="1" hidden="1" x14ac:dyDescent="0.4">
      <c r="A33" s="16" t="str">
        <f t="shared" si="14"/>
        <v>-</v>
      </c>
      <c r="B33" s="16" t="str">
        <f t="shared" si="15"/>
        <v>-</v>
      </c>
      <c r="C33" s="7">
        <v>11</v>
      </c>
      <c r="D33" s="2">
        <v>43402.463101851848</v>
      </c>
      <c r="E33" s="3">
        <v>7213</v>
      </c>
      <c r="F33" s="3" t="s">
        <v>94</v>
      </c>
      <c r="G33" s="3">
        <v>0</v>
      </c>
      <c r="H33" s="3">
        <v>1087</v>
      </c>
      <c r="I33" s="3">
        <v>1</v>
      </c>
      <c r="J33" s="3">
        <v>1</v>
      </c>
      <c r="K33" s="3"/>
      <c r="L33" s="2">
        <v>43402.463530092595</v>
      </c>
      <c r="M33" s="2">
        <v>43402.472222222219</v>
      </c>
      <c r="N33" s="3" t="s">
        <v>48</v>
      </c>
      <c r="O33" s="3" t="s">
        <v>49</v>
      </c>
      <c r="P33" s="3" t="s">
        <v>76</v>
      </c>
      <c r="Q33" s="3" t="s">
        <v>77</v>
      </c>
      <c r="R33" s="2">
        <v>43402.465787037036</v>
      </c>
      <c r="S33" s="2">
        <v>43402.465787037036</v>
      </c>
      <c r="T33" s="2">
        <v>43402.474120370367</v>
      </c>
      <c r="U33" s="2">
        <v>43402.474120370367</v>
      </c>
      <c r="V33" s="3"/>
      <c r="W33" s="8">
        <f t="shared" si="16"/>
        <v>43402.463101851848</v>
      </c>
      <c r="X33" s="9">
        <f t="shared" si="5"/>
        <v>8.6921296242508106E-3</v>
      </c>
      <c r="Y33" s="9">
        <f t="shared" si="3"/>
        <v>8.6921296242508106E-3</v>
      </c>
      <c r="Z33" s="10"/>
      <c r="AA33" s="10">
        <f t="shared" si="4"/>
        <v>0</v>
      </c>
      <c r="AB33" s="10">
        <f t="shared" si="9"/>
        <v>4.2824074625968933E-4</v>
      </c>
      <c r="AC33" s="10"/>
      <c r="AD33" s="10"/>
      <c r="AE33" s="71">
        <f t="shared" si="6"/>
        <v>43402.462500000001</v>
      </c>
      <c r="AF33" s="71">
        <f t="shared" si="7"/>
        <v>43402.472222222219</v>
      </c>
      <c r="AG33" s="26" t="str">
        <f t="shared" si="8"/>
        <v>43402.462543402.4722222222</v>
      </c>
      <c r="AH33" s="26" t="e">
        <f>VLOOKUP(AG33,simple_survey!$M$841:$N$1083,2,FALSE)</f>
        <v>#N/A</v>
      </c>
    </row>
    <row r="34" spans="1:34" s="7" customFormat="1" hidden="1" x14ac:dyDescent="0.4">
      <c r="A34" s="16" t="str">
        <f t="shared" si="14"/>
        <v>-</v>
      </c>
      <c r="B34" s="16" t="str">
        <f t="shared" si="15"/>
        <v>-</v>
      </c>
      <c r="C34" s="7">
        <v>11</v>
      </c>
      <c r="D34" s="2">
        <v>43402.4765625</v>
      </c>
      <c r="E34" s="3">
        <v>7214</v>
      </c>
      <c r="F34" s="3" t="s">
        <v>18</v>
      </c>
      <c r="G34" s="3">
        <v>2314</v>
      </c>
      <c r="H34" s="3">
        <v>711</v>
      </c>
      <c r="I34" s="3">
        <v>5</v>
      </c>
      <c r="J34" s="3">
        <v>1</v>
      </c>
      <c r="K34" s="3"/>
      <c r="L34" s="2">
        <v>43402.478877314818</v>
      </c>
      <c r="M34" s="2">
        <v>43402.487939814811</v>
      </c>
      <c r="N34" s="3" t="s">
        <v>61</v>
      </c>
      <c r="O34" s="3" t="s">
        <v>62</v>
      </c>
      <c r="P34" s="3" t="s">
        <v>72</v>
      </c>
      <c r="Q34" s="3" t="s">
        <v>73</v>
      </c>
      <c r="R34" s="2">
        <v>43402.478078703702</v>
      </c>
      <c r="S34" s="2">
        <v>43402.478078703702</v>
      </c>
      <c r="T34" s="2">
        <v>43402.485439814816</v>
      </c>
      <c r="U34" s="2">
        <v>43402.489884259259</v>
      </c>
      <c r="V34" s="3"/>
      <c r="W34" s="8">
        <f t="shared" si="16"/>
        <v>43402.4765625</v>
      </c>
      <c r="X34" s="9">
        <f t="shared" si="5"/>
        <v>9.0624999938881956E-3</v>
      </c>
      <c r="Y34" s="9">
        <f t="shared" si="3"/>
        <v>9.0624999938881956E-3</v>
      </c>
      <c r="Z34" s="10"/>
      <c r="AA34" s="10">
        <f t="shared" si="4"/>
        <v>7.9861111589707434E-4</v>
      </c>
      <c r="AB34" s="10">
        <f t="shared" si="9"/>
        <v>2.3148148175096139E-3</v>
      </c>
      <c r="AC34" s="10"/>
      <c r="AD34" s="10"/>
      <c r="AE34" s="71">
        <f t="shared" si="6"/>
        <v>43402.476388888892</v>
      </c>
      <c r="AF34" s="71">
        <f t="shared" si="7"/>
        <v>43402.487500000003</v>
      </c>
      <c r="AG34" s="26" t="str">
        <f t="shared" si="8"/>
        <v>43402.476388888943402.4875</v>
      </c>
      <c r="AH34" s="26" t="str">
        <f>VLOOKUP(AG34,simple_survey!$M$841:$N$1083,2,FALSE)</f>
        <v>肯定的</v>
      </c>
    </row>
    <row r="35" spans="1:34" s="7" customFormat="1" hidden="1" x14ac:dyDescent="0.4">
      <c r="A35" s="16" t="str">
        <f t="shared" si="14"/>
        <v>-</v>
      </c>
      <c r="B35" s="16" t="str">
        <f t="shared" si="15"/>
        <v>-</v>
      </c>
      <c r="C35" s="7">
        <v>11</v>
      </c>
      <c r="D35" s="2">
        <v>43402.478634259256</v>
      </c>
      <c r="E35" s="3">
        <v>7215</v>
      </c>
      <c r="F35" s="3" t="s">
        <v>94</v>
      </c>
      <c r="G35" s="3">
        <v>0</v>
      </c>
      <c r="H35" s="3">
        <v>1254</v>
      </c>
      <c r="I35" s="3">
        <v>3</v>
      </c>
      <c r="J35" s="3">
        <v>1</v>
      </c>
      <c r="K35" s="3"/>
      <c r="L35" s="2">
        <v>43402.480266203704</v>
      </c>
      <c r="M35" s="2">
        <v>43402.483240740738</v>
      </c>
      <c r="N35" s="3" t="s">
        <v>76</v>
      </c>
      <c r="O35" s="3" t="s">
        <v>77</v>
      </c>
      <c r="P35" s="3" t="s">
        <v>34</v>
      </c>
      <c r="Q35" s="3" t="s">
        <v>35</v>
      </c>
      <c r="R35" s="2">
        <v>43402.481851851851</v>
      </c>
      <c r="S35" s="2">
        <v>43402.481851851851</v>
      </c>
      <c r="T35" s="2">
        <v>43402.487233796295</v>
      </c>
      <c r="U35" s="2">
        <v>43402.487233796295</v>
      </c>
      <c r="V35" s="3"/>
      <c r="W35" s="8">
        <f t="shared" si="16"/>
        <v>43402.478634259256</v>
      </c>
      <c r="X35" s="9">
        <f>M35-L35</f>
        <v>2.9745370338787325E-3</v>
      </c>
      <c r="Y35" s="9">
        <f t="shared" si="3"/>
        <v>2.9745370338787325E-3</v>
      </c>
      <c r="Z35" s="10"/>
      <c r="AA35" s="10">
        <f t="shared" si="4"/>
        <v>0</v>
      </c>
      <c r="AB35" s="10">
        <f t="shared" si="9"/>
        <v>1.6319444475811906E-3</v>
      </c>
      <c r="AC35" s="10"/>
      <c r="AD35" s="10"/>
      <c r="AE35" s="71">
        <f t="shared" si="6"/>
        <v>43402.478472222225</v>
      </c>
      <c r="AF35" s="71">
        <f t="shared" si="7"/>
        <v>43402.482638888891</v>
      </c>
      <c r="AG35" s="26" t="str">
        <f t="shared" si="8"/>
        <v>43402.478472222243402.4826388889</v>
      </c>
      <c r="AH35" s="26" t="e">
        <f>VLOOKUP(AG35,simple_survey!$M$841:$N$1083,2,FALSE)</f>
        <v>#N/A</v>
      </c>
    </row>
    <row r="36" spans="1:34" s="7" customFormat="1" hidden="1" x14ac:dyDescent="0.4">
      <c r="A36" s="16" t="str">
        <f t="shared" si="14"/>
        <v>-</v>
      </c>
      <c r="B36" s="16" t="str">
        <f t="shared" si="15"/>
        <v>-</v>
      </c>
      <c r="C36" s="7">
        <v>11</v>
      </c>
      <c r="D36" s="2">
        <v>43402.479560185187</v>
      </c>
      <c r="E36" s="3">
        <v>7216</v>
      </c>
      <c r="F36" s="3" t="s">
        <v>18</v>
      </c>
      <c r="G36" s="3">
        <v>4302</v>
      </c>
      <c r="H36" s="3">
        <v>989</v>
      </c>
      <c r="I36" s="3">
        <v>5</v>
      </c>
      <c r="J36" s="3">
        <v>1</v>
      </c>
      <c r="K36" s="3"/>
      <c r="L36" s="2">
        <v>43402.481296296297</v>
      </c>
      <c r="M36" s="2">
        <v>43402.492210648146</v>
      </c>
      <c r="N36" s="3" t="s">
        <v>80</v>
      </c>
      <c r="O36" s="3" t="s">
        <v>81</v>
      </c>
      <c r="P36" s="3" t="s">
        <v>31</v>
      </c>
      <c r="Q36" s="3" t="s">
        <v>32</v>
      </c>
      <c r="R36" s="2">
        <v>43402.480902777781</v>
      </c>
      <c r="S36" s="2">
        <v>43402.481273148151</v>
      </c>
      <c r="T36" s="2">
        <v>43402.491666666669</v>
      </c>
      <c r="U36" s="2">
        <v>43402.49428240741</v>
      </c>
      <c r="V36" s="3"/>
      <c r="W36" s="8">
        <f t="shared" si="16"/>
        <v>43402.479560185187</v>
      </c>
      <c r="X36" s="9">
        <f>M36-L36</f>
        <v>1.0914351849351078E-2</v>
      </c>
      <c r="Y36" s="9">
        <f t="shared" si="3"/>
        <v>1.0914351849351078E-2</v>
      </c>
      <c r="Z36" s="10"/>
      <c r="AA36" s="10">
        <f t="shared" si="4"/>
        <v>3.9351851592073217E-4</v>
      </c>
      <c r="AB36" s="10">
        <f t="shared" si="9"/>
        <v>1.7361111094942316E-3</v>
      </c>
      <c r="AC36" s="10"/>
      <c r="AD36" s="10"/>
      <c r="AE36" s="71">
        <f t="shared" si="6"/>
        <v>43402.479166666664</v>
      </c>
      <c r="AF36" s="71">
        <f t="shared" si="7"/>
        <v>43402.491666666669</v>
      </c>
      <c r="AG36" s="26" t="str">
        <f t="shared" si="8"/>
        <v>43402.479166666743402.4916666667</v>
      </c>
      <c r="AH36" s="26" t="str">
        <f>VLOOKUP(AG36,simple_survey!$M$841:$N$1083,2,FALSE)</f>
        <v>肯定的</v>
      </c>
    </row>
    <row r="37" spans="1:34" s="7" customFormat="1" hidden="1" x14ac:dyDescent="0.4">
      <c r="A37" s="16" t="str">
        <f t="shared" si="14"/>
        <v>-</v>
      </c>
      <c r="B37" s="16" t="str">
        <f t="shared" si="15"/>
        <v>-</v>
      </c>
      <c r="C37" s="7">
        <v>11</v>
      </c>
      <c r="D37" s="2">
        <v>43402.480243055557</v>
      </c>
      <c r="E37" s="3">
        <v>7217</v>
      </c>
      <c r="F37" s="3" t="s">
        <v>94</v>
      </c>
      <c r="G37" s="3">
        <v>0</v>
      </c>
      <c r="H37" s="3">
        <v>960</v>
      </c>
      <c r="I37" s="3">
        <v>10</v>
      </c>
      <c r="J37" s="3">
        <v>1</v>
      </c>
      <c r="K37" s="3"/>
      <c r="L37" s="2">
        <v>43402.484212962961</v>
      </c>
      <c r="M37" s="2">
        <v>43402.487175925926</v>
      </c>
      <c r="N37" s="3" t="s">
        <v>63</v>
      </c>
      <c r="O37" s="3" t="s">
        <v>64</v>
      </c>
      <c r="P37" s="3" t="s">
        <v>23</v>
      </c>
      <c r="Q37" s="3" t="s">
        <v>24</v>
      </c>
      <c r="R37" s="2">
        <v>43402.483240740738</v>
      </c>
      <c r="S37" s="2">
        <v>43402.483240740738</v>
      </c>
      <c r="T37" s="2">
        <v>43402.486921296295</v>
      </c>
      <c r="U37" s="2">
        <v>43402.486921296295</v>
      </c>
      <c r="V37" s="3"/>
      <c r="W37" s="8">
        <f t="shared" si="16"/>
        <v>43402.480243055557</v>
      </c>
      <c r="X37" s="9">
        <f>M37-L37</f>
        <v>2.9629629643750377E-3</v>
      </c>
      <c r="Y37" s="9">
        <f t="shared" si="3"/>
        <v>2.9629629643750377E-3</v>
      </c>
      <c r="Z37" s="10"/>
      <c r="AA37" s="10">
        <f t="shared" si="4"/>
        <v>9.7222222393611446E-4</v>
      </c>
      <c r="AB37" s="10">
        <f t="shared" si="9"/>
        <v>3.9699074040981941E-3</v>
      </c>
      <c r="AC37" s="10"/>
      <c r="AD37" s="10"/>
      <c r="AE37" s="71">
        <f t="shared" si="6"/>
        <v>43402.479861111111</v>
      </c>
      <c r="AF37" s="71">
        <f t="shared" si="7"/>
        <v>43402.486805555556</v>
      </c>
      <c r="AG37" s="26" t="str">
        <f t="shared" si="8"/>
        <v>43402.479861111143402.4868055556</v>
      </c>
      <c r="AH37" s="26" t="e">
        <f>VLOOKUP(AG37,simple_survey!$M$841:$N$1083,2,FALSE)</f>
        <v>#N/A</v>
      </c>
    </row>
    <row r="38" spans="1:34" s="7" customFormat="1" hidden="1" x14ac:dyDescent="0.4">
      <c r="A38" s="16" t="str">
        <f t="shared" ref="A38:A56" si="17">IF(V38&gt;0, "★", "-")</f>
        <v>-</v>
      </c>
      <c r="B38" s="16" t="str">
        <f t="shared" ref="B38:B56" si="18">IF(K38&gt;0, "☆", "-")</f>
        <v>-</v>
      </c>
      <c r="C38" s="7">
        <v>11</v>
      </c>
      <c r="D38" s="2">
        <v>43402.480949074074</v>
      </c>
      <c r="E38" s="3">
        <v>7218</v>
      </c>
      <c r="F38" s="3" t="s">
        <v>93</v>
      </c>
      <c r="G38" s="3">
        <v>0</v>
      </c>
      <c r="H38" s="3">
        <v>1136</v>
      </c>
      <c r="I38" s="3">
        <v>5</v>
      </c>
      <c r="J38" s="3">
        <v>2</v>
      </c>
      <c r="K38" s="3"/>
      <c r="L38" s="2">
        <v>43402.483668981484</v>
      </c>
      <c r="M38" s="2">
        <v>43402.495717592596</v>
      </c>
      <c r="N38" s="3" t="s">
        <v>53</v>
      </c>
      <c r="O38" s="3" t="s">
        <v>54</v>
      </c>
      <c r="P38" s="3" t="s">
        <v>29</v>
      </c>
      <c r="Q38" s="3" t="s">
        <v>30</v>
      </c>
      <c r="R38" s="2">
        <v>43402.483020833337</v>
      </c>
      <c r="S38" s="2">
        <v>43402.483020833337</v>
      </c>
      <c r="T38" s="2">
        <v>43402.499722222223</v>
      </c>
      <c r="U38" s="2">
        <v>43402.499722222223</v>
      </c>
      <c r="V38" s="3"/>
      <c r="W38" s="8">
        <f t="shared" ref="W38:W56" si="19">IF(V38&gt;0,V38,D38)</f>
        <v>43402.480949074074</v>
      </c>
      <c r="X38" s="9">
        <f t="shared" si="5"/>
        <v>1.2048611111822538E-2</v>
      </c>
      <c r="Y38" s="9">
        <f t="shared" si="3"/>
        <v>2.4097222223645076E-2</v>
      </c>
      <c r="Z38" s="10"/>
      <c r="AA38" s="10">
        <f t="shared" si="4"/>
        <v>6.4814814686542377E-4</v>
      </c>
      <c r="AB38" s="10">
        <f t="shared" si="9"/>
        <v>2.7199074102099985E-3</v>
      </c>
      <c r="AC38" s="10"/>
      <c r="AD38" s="10"/>
      <c r="AE38" s="71">
        <f t="shared" si="6"/>
        <v>43402.480555555558</v>
      </c>
      <c r="AF38" s="71">
        <f t="shared" si="7"/>
        <v>43402.495138888888</v>
      </c>
      <c r="AG38" s="26" t="str">
        <f t="shared" si="8"/>
        <v>43402.480555555643402.4951388889</v>
      </c>
      <c r="AH38" s="26" t="e">
        <f>VLOOKUP(AG38,simple_survey!$M$841:$N$1083,2,FALSE)</f>
        <v>#N/A</v>
      </c>
    </row>
    <row r="39" spans="1:34" s="7" customFormat="1" hidden="1" x14ac:dyDescent="0.4">
      <c r="A39" s="16" t="str">
        <f t="shared" si="17"/>
        <v>-</v>
      </c>
      <c r="B39" s="16" t="str">
        <f t="shared" si="18"/>
        <v>-</v>
      </c>
      <c r="C39" s="7">
        <v>11</v>
      </c>
      <c r="D39" s="2">
        <v>43402.482777777775</v>
      </c>
      <c r="E39" s="3">
        <v>7219</v>
      </c>
      <c r="F39" s="3" t="s">
        <v>93</v>
      </c>
      <c r="G39" s="3">
        <v>0</v>
      </c>
      <c r="H39" s="3">
        <v>626</v>
      </c>
      <c r="I39" s="3">
        <v>3</v>
      </c>
      <c r="J39" s="3">
        <v>1</v>
      </c>
      <c r="K39" s="3"/>
      <c r="L39" s="2">
        <v>43402.488379629627</v>
      </c>
      <c r="M39" s="2">
        <v>43402.494664351849</v>
      </c>
      <c r="N39" s="3" t="s">
        <v>59</v>
      </c>
      <c r="O39" s="3" t="s">
        <v>60</v>
      </c>
      <c r="P39" s="3" t="s">
        <v>45</v>
      </c>
      <c r="Q39" s="3" t="s">
        <v>92</v>
      </c>
      <c r="R39" s="2">
        <v>43402.486273148148</v>
      </c>
      <c r="S39" s="2">
        <v>43402.486400462964</v>
      </c>
      <c r="T39" s="2">
        <v>43402.494050925925</v>
      </c>
      <c r="U39" s="2">
        <v>43402.494525462964</v>
      </c>
      <c r="V39" s="3"/>
      <c r="W39" s="8">
        <f t="shared" si="19"/>
        <v>43402.482777777775</v>
      </c>
      <c r="X39" s="9">
        <f t="shared" si="5"/>
        <v>6.284722221607808E-3</v>
      </c>
      <c r="Y39" s="9">
        <f t="shared" si="3"/>
        <v>6.284722221607808E-3</v>
      </c>
      <c r="Z39" s="29"/>
      <c r="AA39" s="29">
        <f t="shared" si="4"/>
        <v>2.1064814791316167E-3</v>
      </c>
      <c r="AB39" s="10">
        <f t="shared" si="9"/>
        <v>5.6018518516793847E-3</v>
      </c>
      <c r="AC39" s="10"/>
      <c r="AD39" s="10"/>
      <c r="AE39" s="71">
        <f t="shared" si="6"/>
        <v>43402.482638888891</v>
      </c>
      <c r="AF39" s="71">
        <f t="shared" si="7"/>
        <v>43402.494444444441</v>
      </c>
      <c r="AG39" s="26" t="str">
        <f t="shared" si="8"/>
        <v>43402.482638888943402.4944444444</v>
      </c>
      <c r="AH39" s="26" t="e">
        <f>VLOOKUP(AG39,simple_survey!$M$841:$N$1083,2,FALSE)</f>
        <v>#N/A</v>
      </c>
    </row>
    <row r="40" spans="1:34" s="7" customFormat="1" hidden="1" x14ac:dyDescent="0.4">
      <c r="A40" s="16" t="str">
        <f t="shared" si="17"/>
        <v>-</v>
      </c>
      <c r="B40" s="16" t="str">
        <f t="shared" si="18"/>
        <v>-</v>
      </c>
      <c r="C40" s="7">
        <v>11</v>
      </c>
      <c r="D40" s="2">
        <v>43402.483136574076</v>
      </c>
      <c r="E40" s="3">
        <v>7220</v>
      </c>
      <c r="F40" s="3" t="s">
        <v>93</v>
      </c>
      <c r="G40" s="3">
        <v>0</v>
      </c>
      <c r="H40" s="3">
        <v>1147</v>
      </c>
      <c r="I40" s="3">
        <v>3</v>
      </c>
      <c r="J40" s="3">
        <v>1</v>
      </c>
      <c r="K40" s="3"/>
      <c r="L40" s="2">
        <v>43402.488321759258</v>
      </c>
      <c r="M40" s="2">
        <v>43402.494606481479</v>
      </c>
      <c r="N40" s="3" t="s">
        <v>59</v>
      </c>
      <c r="O40" s="3" t="s">
        <v>60</v>
      </c>
      <c r="P40" s="3" t="s">
        <v>45</v>
      </c>
      <c r="Q40" s="3" t="s">
        <v>92</v>
      </c>
      <c r="R40" s="2">
        <v>43402.48605324074</v>
      </c>
      <c r="S40" s="2">
        <v>43402.48605324074</v>
      </c>
      <c r="T40" s="2">
        <v>43402.49417824074</v>
      </c>
      <c r="U40" s="2">
        <v>43402.49417824074</v>
      </c>
      <c r="V40" s="3"/>
      <c r="W40" s="8">
        <f t="shared" si="19"/>
        <v>43402.483136574076</v>
      </c>
      <c r="X40" s="9">
        <f t="shared" si="5"/>
        <v>6.284722221607808E-3</v>
      </c>
      <c r="Y40" s="9">
        <f t="shared" si="3"/>
        <v>6.284722221607808E-3</v>
      </c>
      <c r="Z40" s="10"/>
      <c r="AA40" s="10">
        <f t="shared" si="4"/>
        <v>2.268518517666962E-3</v>
      </c>
      <c r="AB40" s="10">
        <f t="shared" si="9"/>
        <v>5.1851851821993478E-3</v>
      </c>
      <c r="AC40" s="10"/>
      <c r="AD40" s="10"/>
      <c r="AE40" s="71">
        <f t="shared" si="6"/>
        <v>43402.482638888891</v>
      </c>
      <c r="AF40" s="71">
        <f t="shared" si="7"/>
        <v>43402.494444444441</v>
      </c>
      <c r="AG40" s="26" t="str">
        <f t="shared" si="8"/>
        <v>43402.482638888943402.4944444444</v>
      </c>
      <c r="AH40" s="26" t="e">
        <f>VLOOKUP(AG40,simple_survey!$M$841:$N$1083,2,FALSE)</f>
        <v>#N/A</v>
      </c>
    </row>
    <row r="41" spans="1:34" s="7" customFormat="1" hidden="1" x14ac:dyDescent="0.4">
      <c r="A41" s="16" t="str">
        <f t="shared" si="17"/>
        <v>-</v>
      </c>
      <c r="B41" s="16" t="str">
        <f t="shared" si="18"/>
        <v>-</v>
      </c>
      <c r="C41" s="7">
        <v>11</v>
      </c>
      <c r="D41" s="2">
        <v>43402.483738425923</v>
      </c>
      <c r="E41" s="3">
        <v>7221</v>
      </c>
      <c r="F41" s="3" t="s">
        <v>94</v>
      </c>
      <c r="G41" s="3">
        <v>0</v>
      </c>
      <c r="H41" s="3">
        <v>992</v>
      </c>
      <c r="I41" s="3">
        <v>8</v>
      </c>
      <c r="J41" s="3">
        <v>1</v>
      </c>
      <c r="K41" s="3"/>
      <c r="L41" s="2">
        <v>43402.487129629626</v>
      </c>
      <c r="M41" s="2">
        <v>43402.494375000002</v>
      </c>
      <c r="N41" s="3" t="s">
        <v>61</v>
      </c>
      <c r="O41" s="3" t="s">
        <v>62</v>
      </c>
      <c r="P41" s="3" t="s">
        <v>19</v>
      </c>
      <c r="Q41" s="3" t="s">
        <v>20</v>
      </c>
      <c r="R41" s="2">
        <v>43402.486134259256</v>
      </c>
      <c r="S41" s="2">
        <v>43402.486134259256</v>
      </c>
      <c r="T41" s="2">
        <v>43402.493969907409</v>
      </c>
      <c r="U41" s="2">
        <v>43402.493969907409</v>
      </c>
      <c r="V41" s="3"/>
      <c r="W41" s="8">
        <f t="shared" si="19"/>
        <v>43402.483738425923</v>
      </c>
      <c r="X41" s="9">
        <f t="shared" si="5"/>
        <v>7.2453703760402277E-3</v>
      </c>
      <c r="Y41" s="9">
        <f t="shared" si="3"/>
        <v>7.2453703760402277E-3</v>
      </c>
      <c r="Z41" s="10"/>
      <c r="AA41" s="10">
        <f t="shared" si="4"/>
        <v>9.9537037021946162E-4</v>
      </c>
      <c r="AB41" s="10">
        <f t="shared" si="9"/>
        <v>3.3912037033587694E-3</v>
      </c>
      <c r="AC41" s="10"/>
      <c r="AD41" s="10"/>
      <c r="AE41" s="71">
        <f t="shared" si="6"/>
        <v>43402.48333333333</v>
      </c>
      <c r="AF41" s="71">
        <f t="shared" si="7"/>
        <v>43402.493750000001</v>
      </c>
      <c r="AG41" s="26" t="str">
        <f t="shared" si="8"/>
        <v>43402.483333333343402.49375</v>
      </c>
      <c r="AH41" s="26" t="e">
        <f>VLOOKUP(AG41,simple_survey!$M$841:$N$1083,2,FALSE)</f>
        <v>#N/A</v>
      </c>
    </row>
    <row r="42" spans="1:34" s="7" customFormat="1" hidden="1" x14ac:dyDescent="0.4">
      <c r="A42" s="16" t="str">
        <f t="shared" si="17"/>
        <v>-</v>
      </c>
      <c r="B42" s="16" t="str">
        <f t="shared" si="18"/>
        <v>-</v>
      </c>
      <c r="C42" s="7">
        <v>11</v>
      </c>
      <c r="D42" s="2">
        <v>43402.487858796296</v>
      </c>
      <c r="E42" s="3">
        <v>7222</v>
      </c>
      <c r="F42" s="3" t="s">
        <v>94</v>
      </c>
      <c r="G42" s="3">
        <v>0</v>
      </c>
      <c r="H42" s="3">
        <v>786</v>
      </c>
      <c r="I42" s="3">
        <v>9</v>
      </c>
      <c r="J42" s="3">
        <v>1</v>
      </c>
      <c r="K42" s="3"/>
      <c r="L42" s="2">
        <v>43402.491400462961</v>
      </c>
      <c r="M42" s="2">
        <v>43402.501435185186</v>
      </c>
      <c r="N42" s="3" t="s">
        <v>63</v>
      </c>
      <c r="O42" s="3" t="s">
        <v>64</v>
      </c>
      <c r="P42" s="3" t="s">
        <v>55</v>
      </c>
      <c r="Q42" s="3" t="s">
        <v>56</v>
      </c>
      <c r="R42" s="2">
        <v>43402.490752314814</v>
      </c>
      <c r="S42" s="2">
        <v>43402.491990740738</v>
      </c>
      <c r="T42" s="2">
        <v>43402.50204861111</v>
      </c>
      <c r="U42" s="2">
        <v>43402.506053240744</v>
      </c>
      <c r="V42" s="3"/>
      <c r="W42" s="8">
        <f t="shared" si="19"/>
        <v>43402.487858796296</v>
      </c>
      <c r="X42" s="9">
        <f t="shared" si="5"/>
        <v>1.0034722225100268E-2</v>
      </c>
      <c r="Y42" s="9">
        <f t="shared" si="3"/>
        <v>1.0034722225100268E-2</v>
      </c>
      <c r="Z42" s="10"/>
      <c r="AA42" s="10">
        <f t="shared" si="4"/>
        <v>6.4814814686542377E-4</v>
      </c>
      <c r="AB42" s="10">
        <f t="shared" si="9"/>
        <v>3.5416666651144624E-3</v>
      </c>
      <c r="AC42" s="10"/>
      <c r="AD42" s="10"/>
      <c r="AE42" s="71">
        <f t="shared" si="6"/>
        <v>43402.487500000003</v>
      </c>
      <c r="AF42" s="71">
        <f t="shared" si="7"/>
        <v>43402.501388888886</v>
      </c>
      <c r="AG42" s="26" t="str">
        <f t="shared" si="8"/>
        <v>43402.487543402.5013888889</v>
      </c>
      <c r="AH42" s="26" t="e">
        <f>VLOOKUP(AG42,simple_survey!$M$841:$N$1083,2,FALSE)</f>
        <v>#N/A</v>
      </c>
    </row>
    <row r="43" spans="1:34" s="7" customFormat="1" hidden="1" x14ac:dyDescent="0.4">
      <c r="A43" s="16" t="str">
        <f t="shared" si="17"/>
        <v>-</v>
      </c>
      <c r="B43" s="16" t="str">
        <f t="shared" si="18"/>
        <v>-</v>
      </c>
      <c r="C43" s="7">
        <v>11</v>
      </c>
      <c r="D43" s="2">
        <v>43402.489502314813</v>
      </c>
      <c r="E43" s="3">
        <v>7223</v>
      </c>
      <c r="F43" s="3" t="s">
        <v>93</v>
      </c>
      <c r="G43" s="3">
        <v>0</v>
      </c>
      <c r="H43" s="3">
        <v>1234</v>
      </c>
      <c r="I43" s="3">
        <v>9</v>
      </c>
      <c r="J43" s="3">
        <v>2</v>
      </c>
      <c r="K43" s="3"/>
      <c r="L43" s="2">
        <v>43402.494884259257</v>
      </c>
      <c r="M43" s="2">
        <v>43402.49895833333</v>
      </c>
      <c r="N43" s="3" t="s">
        <v>72</v>
      </c>
      <c r="O43" s="3" t="s">
        <v>73</v>
      </c>
      <c r="P43" s="3" t="s">
        <v>78</v>
      </c>
      <c r="Q43" s="3" t="s">
        <v>79</v>
      </c>
      <c r="R43" s="2">
        <v>43402.497384259259</v>
      </c>
      <c r="S43" s="2">
        <v>43402.497384259259</v>
      </c>
      <c r="T43" s="2">
        <v>43402.503842592596</v>
      </c>
      <c r="U43" s="2">
        <v>43402.503842592596</v>
      </c>
      <c r="V43" s="3"/>
      <c r="W43" s="8">
        <f t="shared" si="19"/>
        <v>43402.489502314813</v>
      </c>
      <c r="X43" s="9">
        <f t="shared" si="5"/>
        <v>4.0740740732871927E-3</v>
      </c>
      <c r="Y43" s="9">
        <f t="shared" si="3"/>
        <v>8.1481481465743855E-3</v>
      </c>
      <c r="Z43" s="10"/>
      <c r="AA43" s="10">
        <f t="shared" si="4"/>
        <v>0</v>
      </c>
      <c r="AB43" s="10">
        <f t="shared" si="9"/>
        <v>5.3819444437976927E-3</v>
      </c>
      <c r="AC43" s="10"/>
      <c r="AD43" s="10"/>
      <c r="AE43" s="71">
        <f t="shared" si="6"/>
        <v>43402.488888888889</v>
      </c>
      <c r="AF43" s="71">
        <f t="shared" si="7"/>
        <v>43402.498611111114</v>
      </c>
      <c r="AG43" s="26" t="str">
        <f t="shared" si="8"/>
        <v>43402.488888888943402.4986111111</v>
      </c>
      <c r="AH43" s="26" t="e">
        <f>VLOOKUP(AG43,simple_survey!$M$841:$N$1083,2,FALSE)</f>
        <v>#N/A</v>
      </c>
    </row>
    <row r="44" spans="1:34" s="7" customFormat="1" hidden="1" x14ac:dyDescent="0.4">
      <c r="A44" s="16" t="str">
        <f t="shared" si="17"/>
        <v>-</v>
      </c>
      <c r="B44" s="16" t="str">
        <f t="shared" si="18"/>
        <v>-</v>
      </c>
      <c r="C44" s="7">
        <v>11</v>
      </c>
      <c r="D44" s="2">
        <v>43402.492754629631</v>
      </c>
      <c r="E44" s="3">
        <v>7224</v>
      </c>
      <c r="F44" s="3" t="s">
        <v>67</v>
      </c>
      <c r="G44" s="3">
        <v>3545</v>
      </c>
      <c r="H44" s="3">
        <v>990</v>
      </c>
      <c r="I44" s="3">
        <v>7</v>
      </c>
      <c r="J44" s="3">
        <v>1</v>
      </c>
      <c r="K44" s="3"/>
      <c r="L44" s="2">
        <v>43402.494432870371</v>
      </c>
      <c r="M44" s="2">
        <v>43402.508425925924</v>
      </c>
      <c r="N44" s="3" t="s">
        <v>65</v>
      </c>
      <c r="O44" s="3" t="s">
        <v>66</v>
      </c>
      <c r="P44" s="3" t="s">
        <v>39</v>
      </c>
      <c r="Q44" s="3" t="s">
        <v>40</v>
      </c>
      <c r="R44" s="2">
        <v>43402.494351851848</v>
      </c>
      <c r="S44" s="2">
        <v>43402.494733796295</v>
      </c>
      <c r="T44" s="2">
        <v>43402.504270833335</v>
      </c>
      <c r="U44" s="2">
        <v>43402.51116898148</v>
      </c>
      <c r="V44" s="3"/>
      <c r="W44" s="8">
        <f t="shared" si="19"/>
        <v>43402.492754629631</v>
      </c>
      <c r="X44" s="9">
        <f t="shared" si="5"/>
        <v>1.3993055552418809E-2</v>
      </c>
      <c r="Y44" s="9">
        <f t="shared" si="3"/>
        <v>1.3993055552418809E-2</v>
      </c>
      <c r="Z44" s="10"/>
      <c r="AA44" s="10">
        <f t="shared" si="4"/>
        <v>8.101852290565148E-5</v>
      </c>
      <c r="AB44" s="10">
        <f t="shared" si="9"/>
        <v>1.6782407401478849E-3</v>
      </c>
      <c r="AC44" s="10"/>
      <c r="AD44" s="10"/>
      <c r="AE44" s="71">
        <f t="shared" si="6"/>
        <v>43402.492361111108</v>
      </c>
      <c r="AF44" s="71">
        <f t="shared" si="7"/>
        <v>43402.508333333331</v>
      </c>
      <c r="AG44" s="26" t="str">
        <f t="shared" si="8"/>
        <v>43402.492361111143402.5083333333</v>
      </c>
      <c r="AH44" s="26" t="e">
        <f>VLOOKUP(AG44,simple_survey!$M$841:$N$1083,2,FALSE)</f>
        <v>#N/A</v>
      </c>
    </row>
    <row r="45" spans="1:34" s="7" customFormat="1" hidden="1" x14ac:dyDescent="0.4">
      <c r="A45" s="16" t="str">
        <f t="shared" si="17"/>
        <v>-</v>
      </c>
      <c r="B45" s="16" t="str">
        <f t="shared" si="18"/>
        <v>-</v>
      </c>
      <c r="C45" s="7">
        <v>11</v>
      </c>
      <c r="D45" s="2">
        <v>43402.493263888886</v>
      </c>
      <c r="E45" s="3">
        <v>7225</v>
      </c>
      <c r="F45" s="3" t="s">
        <v>18</v>
      </c>
      <c r="G45" s="3">
        <v>3744</v>
      </c>
      <c r="H45" s="3">
        <v>1272</v>
      </c>
      <c r="I45" s="3">
        <v>7</v>
      </c>
      <c r="J45" s="3">
        <v>1</v>
      </c>
      <c r="K45" s="3"/>
      <c r="L45" s="2">
        <v>43402.49800925926</v>
      </c>
      <c r="M45" s="2">
        <v>43402.504374999997</v>
      </c>
      <c r="N45" s="3" t="s">
        <v>23</v>
      </c>
      <c r="O45" s="3" t="s">
        <v>24</v>
      </c>
      <c r="P45" s="3" t="s">
        <v>41</v>
      </c>
      <c r="Q45" s="3" t="s">
        <v>42</v>
      </c>
      <c r="R45" s="2">
        <v>43402.497719907406</v>
      </c>
      <c r="S45" s="2">
        <v>43402.497719907406</v>
      </c>
      <c r="T45" s="2">
        <v>43402.507118055553</v>
      </c>
      <c r="U45" s="2">
        <v>43402.507118055553</v>
      </c>
      <c r="V45" s="3"/>
      <c r="W45" s="8">
        <f t="shared" si="19"/>
        <v>43402.493263888886</v>
      </c>
      <c r="X45" s="9">
        <f t="shared" si="5"/>
        <v>6.3657407372375019E-3</v>
      </c>
      <c r="Y45" s="9">
        <f t="shared" si="3"/>
        <v>6.3657407372375019E-3</v>
      </c>
      <c r="Z45" s="10"/>
      <c r="AA45" s="10">
        <f t="shared" si="4"/>
        <v>2.8935185400769114E-4</v>
      </c>
      <c r="AB45" s="10">
        <f t="shared" si="9"/>
        <v>4.7453703737119213E-3</v>
      </c>
      <c r="AC45" s="10"/>
      <c r="AD45" s="10"/>
      <c r="AE45" s="71">
        <f t="shared" si="6"/>
        <v>43402.493055555555</v>
      </c>
      <c r="AF45" s="71">
        <f t="shared" si="7"/>
        <v>43402.504166666666</v>
      </c>
      <c r="AG45" s="26" t="str">
        <f t="shared" si="8"/>
        <v>43402.493055555643402.5041666667</v>
      </c>
      <c r="AH45" s="26" t="e">
        <f>VLOOKUP(AG45,simple_survey!$M$841:$N$1083,2,FALSE)</f>
        <v>#N/A</v>
      </c>
    </row>
    <row r="46" spans="1:34" s="7" customFormat="1" hidden="1" x14ac:dyDescent="0.4">
      <c r="A46" s="16" t="str">
        <f t="shared" si="17"/>
        <v>-</v>
      </c>
      <c r="B46" s="16" t="str">
        <f t="shared" si="18"/>
        <v>☆</v>
      </c>
      <c r="C46" s="7">
        <v>11</v>
      </c>
      <c r="D46" s="2">
        <v>43402.460428240738</v>
      </c>
      <c r="E46" s="3">
        <v>7211</v>
      </c>
      <c r="F46" s="3" t="s">
        <v>93</v>
      </c>
      <c r="G46" s="3">
        <v>0</v>
      </c>
      <c r="H46" s="3">
        <v>507</v>
      </c>
      <c r="I46" s="3">
        <v>8</v>
      </c>
      <c r="J46" s="3">
        <v>2</v>
      </c>
      <c r="K46" s="2">
        <v>43402.464421296296</v>
      </c>
      <c r="L46" s="3"/>
      <c r="M46" s="3"/>
      <c r="N46" s="3" t="s">
        <v>45</v>
      </c>
      <c r="O46" s="3" t="s">
        <v>92</v>
      </c>
      <c r="P46" s="3" t="s">
        <v>41</v>
      </c>
      <c r="Q46" s="3" t="s">
        <v>42</v>
      </c>
      <c r="R46" s="2">
        <v>43402.462013888886</v>
      </c>
      <c r="S46" s="3"/>
      <c r="T46" s="2">
        <v>43402.466469907406</v>
      </c>
      <c r="U46" s="3"/>
      <c r="V46" s="3"/>
      <c r="W46" s="8">
        <f t="shared" si="19"/>
        <v>43402.460428240738</v>
      </c>
      <c r="X46" s="9">
        <f>M46-L46</f>
        <v>0</v>
      </c>
      <c r="Y46" s="9">
        <f t="shared" si="3"/>
        <v>0</v>
      </c>
      <c r="Z46" s="10"/>
      <c r="AA46" s="10">
        <f t="shared" si="4"/>
        <v>0</v>
      </c>
      <c r="AB46" s="10">
        <f t="shared" si="9"/>
        <v>3.9930555576574989E-3</v>
      </c>
      <c r="AC46" s="10"/>
      <c r="AD46" s="10"/>
      <c r="AE46" s="71">
        <f t="shared" si="6"/>
        <v>43402.460416666669</v>
      </c>
      <c r="AF46" s="71">
        <f t="shared" si="7"/>
        <v>0</v>
      </c>
      <c r="AG46" s="26" t="str">
        <f t="shared" si="8"/>
        <v>43402.46041666670</v>
      </c>
      <c r="AH46" s="26" t="e">
        <f>VLOOKUP(AG46,simple_survey!$M$841:$N$1083,2,FALSE)</f>
        <v>#N/A</v>
      </c>
    </row>
    <row r="47" spans="1:34" s="7" customFormat="1" hidden="1" x14ac:dyDescent="0.4">
      <c r="A47" s="16" t="str">
        <f t="shared" si="17"/>
        <v>-</v>
      </c>
      <c r="B47" s="16" t="str">
        <f t="shared" si="18"/>
        <v>☆</v>
      </c>
      <c r="C47" s="7">
        <v>11</v>
      </c>
      <c r="D47" s="2">
        <v>43402.45753472222</v>
      </c>
      <c r="E47" s="3">
        <v>7209</v>
      </c>
      <c r="F47" s="3" t="s">
        <v>94</v>
      </c>
      <c r="G47" s="3">
        <v>0</v>
      </c>
      <c r="H47" s="3">
        <v>870</v>
      </c>
      <c r="I47" s="3">
        <v>1</v>
      </c>
      <c r="J47" s="3">
        <v>1</v>
      </c>
      <c r="K47" s="2">
        <v>43402.461875000001</v>
      </c>
      <c r="L47" s="3"/>
      <c r="M47" s="3"/>
      <c r="N47" s="3" t="s">
        <v>48</v>
      </c>
      <c r="O47" s="3" t="s">
        <v>49</v>
      </c>
      <c r="P47" s="3" t="s">
        <v>76</v>
      </c>
      <c r="Q47" s="3" t="s">
        <v>77</v>
      </c>
      <c r="R47" s="2">
        <v>43402.459861111114</v>
      </c>
      <c r="S47" s="3"/>
      <c r="T47" s="2">
        <v>43402.468541666669</v>
      </c>
      <c r="U47" s="3"/>
      <c r="V47" s="3"/>
      <c r="W47" s="8">
        <f t="shared" si="19"/>
        <v>43402.45753472222</v>
      </c>
      <c r="X47" s="9">
        <f>M47-L47</f>
        <v>0</v>
      </c>
      <c r="Y47" s="9">
        <f>X47*J47</f>
        <v>0</v>
      </c>
      <c r="Z47" s="10"/>
      <c r="AA47" s="10">
        <f>IF(IF(A47="☆",K47-R47,L47-R47)&lt;0,0,IF(A47="☆",K47-R47,L47-R47))</f>
        <v>0</v>
      </c>
      <c r="AB47" s="10">
        <f>IF(IF(B47="☆",(IF(K47&gt;R47,K47-W47,R47-W47)),L47-W47)&lt;0,0,IF(B47="☆",(IF(K47&gt;R47,K47-W47,R47-W47)),L47-W47))</f>
        <v>4.3402777810115367E-3</v>
      </c>
      <c r="AC47" s="10"/>
      <c r="AD47" s="10"/>
      <c r="AE47" s="71">
        <f t="shared" si="6"/>
        <v>43402.456944444442</v>
      </c>
      <c r="AF47" s="71">
        <f t="shared" si="7"/>
        <v>0</v>
      </c>
      <c r="AG47" s="26" t="str">
        <f t="shared" si="8"/>
        <v>43402.45694444440</v>
      </c>
      <c r="AH47" s="26" t="e">
        <f>VLOOKUP(AG47,simple_survey!$M$841:$N$1083,2,FALSE)</f>
        <v>#N/A</v>
      </c>
    </row>
    <row r="48" spans="1:34" s="12" customFormat="1" x14ac:dyDescent="0.4">
      <c r="A48" s="17" t="str">
        <f t="shared" si="17"/>
        <v>★</v>
      </c>
      <c r="B48" s="17" t="str">
        <f t="shared" si="18"/>
        <v>☆</v>
      </c>
      <c r="C48" s="12">
        <v>11</v>
      </c>
      <c r="D48" s="4">
        <v>43402.458240740743</v>
      </c>
      <c r="E48" s="5">
        <v>7210</v>
      </c>
      <c r="F48" s="5" t="s">
        <v>18</v>
      </c>
      <c r="G48" s="5">
        <v>988</v>
      </c>
      <c r="H48" s="5">
        <v>463</v>
      </c>
      <c r="I48" s="5">
        <v>5</v>
      </c>
      <c r="J48" s="5">
        <v>1</v>
      </c>
      <c r="K48" s="4">
        <v>43402.468344907407</v>
      </c>
      <c r="L48" s="5"/>
      <c r="M48" s="5"/>
      <c r="N48" s="5" t="s">
        <v>23</v>
      </c>
      <c r="O48" s="5" t="s">
        <v>24</v>
      </c>
      <c r="P48" s="5" t="s">
        <v>41</v>
      </c>
      <c r="Q48" s="5" t="s">
        <v>42</v>
      </c>
      <c r="R48" s="4">
        <v>43402.499791666669</v>
      </c>
      <c r="S48" s="5"/>
      <c r="T48" s="4">
        <v>43402.509189814817</v>
      </c>
      <c r="U48" s="5"/>
      <c r="V48" s="4">
        <v>43402.499791666669</v>
      </c>
      <c r="W48" s="13">
        <f t="shared" si="19"/>
        <v>43402.499791666669</v>
      </c>
      <c r="X48" s="18">
        <f>M48-L48</f>
        <v>0</v>
      </c>
      <c r="Y48" s="18">
        <f>X48*J48</f>
        <v>0</v>
      </c>
      <c r="Z48" s="19"/>
      <c r="AA48" s="19">
        <f>IF(IF(A48="☆",K48-R48,L48-R48)&lt;0,0,IF(A48="☆",K48-R48,L48-R48))</f>
        <v>0</v>
      </c>
      <c r="AB48" s="19">
        <f>IF(IF(B48="☆",(IF(K48&gt;R48,K48-W48,R48-W48)),L48-W48)&lt;0,0,IF(B48="☆",(IF(K48&gt;R48,K48-W48,R48-W48)),L48-W48))</f>
        <v>0</v>
      </c>
      <c r="AC48" s="19"/>
      <c r="AD48" s="19"/>
      <c r="AE48" s="71">
        <f t="shared" si="6"/>
        <v>43402.457638888889</v>
      </c>
      <c r="AF48" s="71">
        <f t="shared" si="7"/>
        <v>0</v>
      </c>
      <c r="AG48" s="26" t="str">
        <f t="shared" si="8"/>
        <v>43402.45763888890</v>
      </c>
      <c r="AH48" s="26" t="e">
        <f>VLOOKUP(AG48,simple_survey!$M$841:$N$1083,2,FALSE)</f>
        <v>#N/A</v>
      </c>
    </row>
    <row r="49" spans="1:34" s="23" customFormat="1" hidden="1" x14ac:dyDescent="0.4">
      <c r="A49" s="20" t="str">
        <f t="shared" si="17"/>
        <v>-</v>
      </c>
      <c r="B49" s="20" t="str">
        <f t="shared" si="18"/>
        <v>-</v>
      </c>
      <c r="C49" s="23">
        <v>12</v>
      </c>
      <c r="D49" s="22">
        <v>43402.502974537034</v>
      </c>
      <c r="E49" s="21">
        <v>7227</v>
      </c>
      <c r="F49" s="21" t="s">
        <v>33</v>
      </c>
      <c r="G49" s="21">
        <v>2438</v>
      </c>
      <c r="H49" s="21">
        <v>640</v>
      </c>
      <c r="I49" s="21">
        <v>1</v>
      </c>
      <c r="J49" s="21">
        <v>1</v>
      </c>
      <c r="K49" s="21"/>
      <c r="L49" s="22">
        <v>43402.508923611109</v>
      </c>
      <c r="M49" s="22">
        <v>43402.517465277779</v>
      </c>
      <c r="N49" s="21" t="s">
        <v>65</v>
      </c>
      <c r="O49" s="21" t="s">
        <v>66</v>
      </c>
      <c r="P49" s="21" t="s">
        <v>45</v>
      </c>
      <c r="Q49" s="21" t="s">
        <v>92</v>
      </c>
      <c r="R49" s="22">
        <v>43402.504837962966</v>
      </c>
      <c r="S49" s="22">
        <v>43402.507557870369</v>
      </c>
      <c r="T49" s="22">
        <v>43402.516319444447</v>
      </c>
      <c r="U49" s="22">
        <v>43402.520810185182</v>
      </c>
      <c r="V49" s="21"/>
      <c r="W49" s="24">
        <f t="shared" si="19"/>
        <v>43402.502974537034</v>
      </c>
      <c r="X49" s="25">
        <f t="shared" si="5"/>
        <v>8.5416666697710752E-3</v>
      </c>
      <c r="Y49" s="25">
        <f t="shared" si="3"/>
        <v>8.5416666697710752E-3</v>
      </c>
      <c r="Z49" s="26">
        <f>SUM(Y49:Y67)</f>
        <v>0.11062499997933628</v>
      </c>
      <c r="AA49" s="26">
        <f t="shared" si="4"/>
        <v>4.0856481427908875E-3</v>
      </c>
      <c r="AB49" s="26">
        <f t="shared" si="9"/>
        <v>5.9490740750334226E-3</v>
      </c>
      <c r="AC49" s="26">
        <f>AVERAGE(AB49:AB67)</f>
        <v>4.3055555556508664E-3</v>
      </c>
      <c r="AD49" s="26">
        <f>MEDIAN(AB49:AB67)</f>
        <v>3.4143518496421166E-3</v>
      </c>
      <c r="AE49" s="71">
        <f t="shared" si="6"/>
        <v>43402.50277777778</v>
      </c>
      <c r="AF49" s="71">
        <f t="shared" si="7"/>
        <v>43402.517361111109</v>
      </c>
      <c r="AG49" s="26" t="str">
        <f t="shared" si="8"/>
        <v>43402.502777777843402.5173611111</v>
      </c>
      <c r="AH49" s="26" t="e">
        <f>VLOOKUP(AG49,simple_survey!$M$841:$N$1083,2,FALSE)</f>
        <v>#N/A</v>
      </c>
    </row>
    <row r="50" spans="1:34" s="7" customFormat="1" hidden="1" x14ac:dyDescent="0.4">
      <c r="A50" s="16" t="str">
        <f t="shared" si="17"/>
        <v>-</v>
      </c>
      <c r="B50" s="16" t="str">
        <f t="shared" si="18"/>
        <v>-</v>
      </c>
      <c r="C50" s="7">
        <v>12</v>
      </c>
      <c r="D50" s="2">
        <v>43402.506921296299</v>
      </c>
      <c r="E50" s="3">
        <v>7229</v>
      </c>
      <c r="F50" s="3" t="s">
        <v>33</v>
      </c>
      <c r="G50" s="3">
        <v>4270</v>
      </c>
      <c r="H50" s="3">
        <v>853</v>
      </c>
      <c r="I50" s="3">
        <v>10</v>
      </c>
      <c r="J50" s="3">
        <v>1</v>
      </c>
      <c r="K50" s="3"/>
      <c r="L50" s="2">
        <v>43402.511493055557</v>
      </c>
      <c r="M50" s="2">
        <v>43402.516805555555</v>
      </c>
      <c r="N50" s="3" t="s">
        <v>76</v>
      </c>
      <c r="O50" s="3" t="s">
        <v>77</v>
      </c>
      <c r="P50" s="3" t="s">
        <v>23</v>
      </c>
      <c r="Q50" s="3" t="s">
        <v>24</v>
      </c>
      <c r="R50" s="2">
        <v>43402.511365740742</v>
      </c>
      <c r="S50" s="2">
        <v>43402.511365740742</v>
      </c>
      <c r="T50" s="2">
        <v>43402.517222222225</v>
      </c>
      <c r="U50" s="2">
        <v>43402.517222222225</v>
      </c>
      <c r="V50" s="3"/>
      <c r="W50" s="8">
        <f t="shared" si="19"/>
        <v>43402.506921296299</v>
      </c>
      <c r="X50" s="9">
        <f t="shared" si="5"/>
        <v>5.3124999976716936E-3</v>
      </c>
      <c r="Y50" s="9">
        <f t="shared" si="3"/>
        <v>5.3124999976716936E-3</v>
      </c>
      <c r="Z50" s="10"/>
      <c r="AA50" s="10">
        <f t="shared" si="4"/>
        <v>1.273148154723458E-4</v>
      </c>
      <c r="AB50" s="10">
        <f t="shared" si="9"/>
        <v>4.5717592583969235E-3</v>
      </c>
      <c r="AC50" s="10"/>
      <c r="AD50" s="10"/>
      <c r="AE50" s="71">
        <f t="shared" si="6"/>
        <v>43402.506249999999</v>
      </c>
      <c r="AF50" s="71">
        <f t="shared" si="7"/>
        <v>43402.51666666667</v>
      </c>
      <c r="AG50" s="26" t="str">
        <f t="shared" si="8"/>
        <v>43402.5062543402.5166666667</v>
      </c>
      <c r="AH50" s="26" t="e">
        <f>VLOOKUP(AG50,simple_survey!$M$841:$N$1083,2,FALSE)</f>
        <v>#N/A</v>
      </c>
    </row>
    <row r="51" spans="1:34" s="7" customFormat="1" hidden="1" x14ac:dyDescent="0.4">
      <c r="A51" s="16" t="str">
        <f t="shared" si="17"/>
        <v>-</v>
      </c>
      <c r="B51" s="16" t="str">
        <f t="shared" si="18"/>
        <v>-</v>
      </c>
      <c r="C51" s="7">
        <v>12</v>
      </c>
      <c r="D51" s="2">
        <v>43402.509421296294</v>
      </c>
      <c r="E51" s="3">
        <v>7230</v>
      </c>
      <c r="F51" s="3" t="s">
        <v>94</v>
      </c>
      <c r="G51" s="3">
        <v>0</v>
      </c>
      <c r="H51" s="3">
        <v>913</v>
      </c>
      <c r="I51" s="3">
        <v>9</v>
      </c>
      <c r="J51" s="3">
        <v>1</v>
      </c>
      <c r="K51" s="3"/>
      <c r="L51" s="2">
        <v>43402.513321759259</v>
      </c>
      <c r="M51" s="2">
        <v>43402.515150462961</v>
      </c>
      <c r="N51" s="3" t="s">
        <v>41</v>
      </c>
      <c r="O51" s="3" t="s">
        <v>42</v>
      </c>
      <c r="P51" s="3" t="s">
        <v>57</v>
      </c>
      <c r="Q51" s="3" t="s">
        <v>58</v>
      </c>
      <c r="R51" s="2">
        <v>43402.511956018519</v>
      </c>
      <c r="S51" s="2">
        <v>43402.514166666668</v>
      </c>
      <c r="T51" s="2">
        <v>43402.515729166669</v>
      </c>
      <c r="U51" s="2">
        <v>43402.517939814818</v>
      </c>
      <c r="V51" s="3"/>
      <c r="W51" s="8">
        <f t="shared" si="19"/>
        <v>43402.509421296294</v>
      </c>
      <c r="X51" s="9">
        <f t="shared" si="5"/>
        <v>1.8287037019035779E-3</v>
      </c>
      <c r="Y51" s="9">
        <f t="shared" si="3"/>
        <v>1.8287037019035779E-3</v>
      </c>
      <c r="Z51" s="10"/>
      <c r="AA51" s="10">
        <f t="shared" si="4"/>
        <v>1.3657407398568466E-3</v>
      </c>
      <c r="AB51" s="10">
        <f t="shared" si="9"/>
        <v>3.9004629652481526E-3</v>
      </c>
      <c r="AC51" s="10"/>
      <c r="AD51" s="10"/>
      <c r="AE51" s="71">
        <f t="shared" si="6"/>
        <v>43402.509027777778</v>
      </c>
      <c r="AF51" s="71">
        <f t="shared" si="7"/>
        <v>43402.51458333333</v>
      </c>
      <c r="AG51" s="26" t="str">
        <f t="shared" si="8"/>
        <v>43402.509027777843402.5145833333</v>
      </c>
      <c r="AH51" s="26" t="e">
        <f>VLOOKUP(AG51,simple_survey!$M$841:$N$1083,2,FALSE)</f>
        <v>#N/A</v>
      </c>
    </row>
    <row r="52" spans="1:34" s="7" customFormat="1" hidden="1" x14ac:dyDescent="0.4">
      <c r="A52" s="16" t="str">
        <f t="shared" si="17"/>
        <v>-</v>
      </c>
      <c r="B52" s="16" t="str">
        <f t="shared" si="18"/>
        <v>-</v>
      </c>
      <c r="C52" s="7">
        <v>12</v>
      </c>
      <c r="D52" s="2">
        <v>43402.512731481482</v>
      </c>
      <c r="E52" s="3">
        <v>7232</v>
      </c>
      <c r="F52" s="3" t="s">
        <v>33</v>
      </c>
      <c r="G52" s="3">
        <v>3028</v>
      </c>
      <c r="H52" s="3">
        <v>474</v>
      </c>
      <c r="I52" s="3">
        <v>9</v>
      </c>
      <c r="J52" s="3">
        <v>2</v>
      </c>
      <c r="K52" s="3"/>
      <c r="L52" s="2">
        <v>43402.517928240741</v>
      </c>
      <c r="M52" s="2">
        <v>43402.521215277775</v>
      </c>
      <c r="N52" s="3" t="s">
        <v>45</v>
      </c>
      <c r="O52" s="3" t="s">
        <v>92</v>
      </c>
      <c r="P52" s="3" t="s">
        <v>74</v>
      </c>
      <c r="Q52" s="3" t="s">
        <v>75</v>
      </c>
      <c r="R52" s="2">
        <v>43402.519733796296</v>
      </c>
      <c r="S52" s="2">
        <v>43402.519733796296</v>
      </c>
      <c r="T52" s="2">
        <v>43402.525983796295</v>
      </c>
      <c r="U52" s="2">
        <v>43402.525983796295</v>
      </c>
      <c r="V52" s="3"/>
      <c r="W52" s="8">
        <f t="shared" si="19"/>
        <v>43402.512731481482</v>
      </c>
      <c r="X52" s="9">
        <f t="shared" si="5"/>
        <v>3.2870370341697708E-3</v>
      </c>
      <c r="Y52" s="9">
        <f t="shared" si="3"/>
        <v>6.5740740683395416E-3</v>
      </c>
      <c r="Z52" s="10"/>
      <c r="AA52" s="10">
        <f t="shared" si="4"/>
        <v>0</v>
      </c>
      <c r="AB52" s="10">
        <f t="shared" si="9"/>
        <v>5.1967592589790002E-3</v>
      </c>
      <c r="AC52" s="10"/>
      <c r="AD52" s="10"/>
      <c r="AE52" s="71">
        <f t="shared" si="6"/>
        <v>43402.512499999997</v>
      </c>
      <c r="AF52" s="71">
        <f t="shared" si="7"/>
        <v>43402.520833333336</v>
      </c>
      <c r="AG52" s="26" t="str">
        <f t="shared" si="8"/>
        <v>43402.512543402.5208333333</v>
      </c>
      <c r="AH52" s="26" t="e">
        <f>VLOOKUP(AG52,simple_survey!$M$841:$N$1083,2,FALSE)</f>
        <v>#N/A</v>
      </c>
    </row>
    <row r="53" spans="1:34" s="7" customFormat="1" hidden="1" x14ac:dyDescent="0.4">
      <c r="A53" s="16" t="str">
        <f t="shared" si="17"/>
        <v>-</v>
      </c>
      <c r="B53" s="16" t="str">
        <f t="shared" si="18"/>
        <v>-</v>
      </c>
      <c r="C53" s="7">
        <v>12</v>
      </c>
      <c r="D53" s="2">
        <v>43402.514409722222</v>
      </c>
      <c r="E53" s="3">
        <v>7233</v>
      </c>
      <c r="F53" s="3" t="s">
        <v>33</v>
      </c>
      <c r="G53" s="3">
        <v>2092</v>
      </c>
      <c r="H53" s="3">
        <v>454</v>
      </c>
      <c r="I53" s="3">
        <v>9</v>
      </c>
      <c r="J53" s="3">
        <v>1</v>
      </c>
      <c r="K53" s="3"/>
      <c r="L53" s="2">
        <v>43402.518020833333</v>
      </c>
      <c r="M53" s="2">
        <v>43402.526226851849</v>
      </c>
      <c r="N53" s="3" t="s">
        <v>45</v>
      </c>
      <c r="O53" s="3" t="s">
        <v>92</v>
      </c>
      <c r="P53" s="3" t="s">
        <v>25</v>
      </c>
      <c r="Q53" s="3" t="s">
        <v>26</v>
      </c>
      <c r="R53" s="2">
        <v>43402.518587962964</v>
      </c>
      <c r="S53" s="2">
        <v>43402.518587962964</v>
      </c>
      <c r="T53" s="2">
        <v>43402.531435185185</v>
      </c>
      <c r="U53" s="2">
        <v>43402.531435185185</v>
      </c>
      <c r="V53" s="3"/>
      <c r="W53" s="8">
        <f t="shared" si="19"/>
        <v>43402.514409722222</v>
      </c>
      <c r="X53" s="9">
        <f t="shared" si="5"/>
        <v>8.2060185159207322E-3</v>
      </c>
      <c r="Y53" s="9">
        <f t="shared" si="3"/>
        <v>8.2060185159207322E-3</v>
      </c>
      <c r="Z53" s="10"/>
      <c r="AA53" s="10">
        <f t="shared" si="4"/>
        <v>0</v>
      </c>
      <c r="AB53" s="10">
        <f t="shared" si="9"/>
        <v>3.6111111112404615E-3</v>
      </c>
      <c r="AC53" s="10"/>
      <c r="AD53" s="10"/>
      <c r="AE53" s="71">
        <f t="shared" si="6"/>
        <v>43402.513888888891</v>
      </c>
      <c r="AF53" s="71">
        <f t="shared" si="7"/>
        <v>43402.525694444441</v>
      </c>
      <c r="AG53" s="26" t="str">
        <f t="shared" si="8"/>
        <v>43402.513888888943402.5256944444</v>
      </c>
      <c r="AH53" s="26" t="e">
        <f>VLOOKUP(AG53,simple_survey!$M$841:$N$1083,2,FALSE)</f>
        <v>#N/A</v>
      </c>
    </row>
    <row r="54" spans="1:34" s="7" customFormat="1" hidden="1" x14ac:dyDescent="0.4">
      <c r="A54" s="16" t="str">
        <f t="shared" si="17"/>
        <v>-</v>
      </c>
      <c r="B54" s="16" t="str">
        <f t="shared" si="18"/>
        <v>-</v>
      </c>
      <c r="C54" s="7">
        <v>12</v>
      </c>
      <c r="D54" s="2">
        <v>43402.514930555553</v>
      </c>
      <c r="E54" s="3">
        <v>7234</v>
      </c>
      <c r="F54" s="3" t="s">
        <v>33</v>
      </c>
      <c r="G54" s="3">
        <v>3674</v>
      </c>
      <c r="H54" s="3">
        <v>562</v>
      </c>
      <c r="I54" s="3">
        <v>6</v>
      </c>
      <c r="J54" s="3">
        <v>1</v>
      </c>
      <c r="K54" s="3"/>
      <c r="L54" s="2">
        <v>43402.516412037039</v>
      </c>
      <c r="M54" s="2">
        <v>43402.522627314815</v>
      </c>
      <c r="N54" s="3" t="s">
        <v>78</v>
      </c>
      <c r="O54" s="3" t="s">
        <v>79</v>
      </c>
      <c r="P54" s="3" t="s">
        <v>48</v>
      </c>
      <c r="Q54" s="3" t="s">
        <v>49</v>
      </c>
      <c r="R54" s="2">
        <v>43402.515972222223</v>
      </c>
      <c r="S54" s="2">
        <v>43402.515972222223</v>
      </c>
      <c r="T54" s="2">
        <v>43402.52957175926</v>
      </c>
      <c r="U54" s="2">
        <v>43402.52957175926</v>
      </c>
      <c r="V54" s="3"/>
      <c r="W54" s="8">
        <f t="shared" si="19"/>
        <v>43402.514930555553</v>
      </c>
      <c r="X54" s="9">
        <f t="shared" si="5"/>
        <v>6.2152777754818089E-3</v>
      </c>
      <c r="Y54" s="9">
        <f t="shared" si="3"/>
        <v>6.2152777754818089E-3</v>
      </c>
      <c r="Z54" s="10"/>
      <c r="AA54" s="10">
        <f t="shared" si="4"/>
        <v>4.398148157633841E-4</v>
      </c>
      <c r="AB54" s="10">
        <f t="shared" si="9"/>
        <v>1.4814814858254977E-3</v>
      </c>
      <c r="AC54" s="10"/>
      <c r="AD54" s="10"/>
      <c r="AE54" s="71">
        <f t="shared" si="6"/>
        <v>43402.51458333333</v>
      </c>
      <c r="AF54" s="71">
        <f t="shared" si="7"/>
        <v>43402.522222222222</v>
      </c>
      <c r="AG54" s="26" t="str">
        <f t="shared" si="8"/>
        <v>43402.514583333343402.5222222222</v>
      </c>
      <c r="AH54" s="26" t="e">
        <f>VLOOKUP(AG54,simple_survey!$M$841:$N$1083,2,FALSE)</f>
        <v>#N/A</v>
      </c>
    </row>
    <row r="55" spans="1:34" s="7" customFormat="1" hidden="1" x14ac:dyDescent="0.4">
      <c r="A55" s="16" t="str">
        <f t="shared" si="17"/>
        <v>-</v>
      </c>
      <c r="B55" s="16" t="str">
        <f t="shared" si="18"/>
        <v>-</v>
      </c>
      <c r="C55" s="7">
        <v>12</v>
      </c>
      <c r="D55" s="2">
        <v>43402.518472222226</v>
      </c>
      <c r="E55" s="3">
        <v>7235</v>
      </c>
      <c r="F55" s="3" t="s">
        <v>94</v>
      </c>
      <c r="G55" s="3">
        <v>0</v>
      </c>
      <c r="H55" s="3">
        <v>457</v>
      </c>
      <c r="I55" s="3">
        <v>2</v>
      </c>
      <c r="J55" s="3">
        <v>1</v>
      </c>
      <c r="K55" s="3"/>
      <c r="L55" s="2">
        <v>43402.521886574075</v>
      </c>
      <c r="M55" s="2">
        <v>43402.527384259258</v>
      </c>
      <c r="N55" s="3" t="s">
        <v>57</v>
      </c>
      <c r="O55" s="3" t="s">
        <v>58</v>
      </c>
      <c r="P55" s="3" t="s">
        <v>72</v>
      </c>
      <c r="Q55" s="3" t="s">
        <v>73</v>
      </c>
      <c r="R55" s="2">
        <v>43402.52008101852</v>
      </c>
      <c r="S55" s="2">
        <v>43402.52008101852</v>
      </c>
      <c r="T55" s="2">
        <v>43402.527465277781</v>
      </c>
      <c r="U55" s="2">
        <v>43402.527465277781</v>
      </c>
      <c r="V55" s="3"/>
      <c r="W55" s="8">
        <f t="shared" si="19"/>
        <v>43402.518472222226</v>
      </c>
      <c r="X55" s="9">
        <f t="shared" si="5"/>
        <v>5.4976851824903861E-3</v>
      </c>
      <c r="Y55" s="9">
        <f t="shared" si="3"/>
        <v>5.4976851824903861E-3</v>
      </c>
      <c r="Z55" s="10"/>
      <c r="AA55" s="10">
        <f t="shared" si="4"/>
        <v>1.8055555556202307E-3</v>
      </c>
      <c r="AB55" s="10">
        <f t="shared" si="9"/>
        <v>3.4143518496421166E-3</v>
      </c>
      <c r="AC55" s="10"/>
      <c r="AD55" s="10"/>
      <c r="AE55" s="71">
        <f t="shared" si="6"/>
        <v>43402.518055555556</v>
      </c>
      <c r="AF55" s="71">
        <f t="shared" si="7"/>
        <v>43402.527083333334</v>
      </c>
      <c r="AG55" s="26" t="str">
        <f t="shared" si="8"/>
        <v>43402.518055555643402.5270833333</v>
      </c>
      <c r="AH55" s="26" t="e">
        <f>VLOOKUP(AG55,simple_survey!$M$841:$N$1083,2,FALSE)</f>
        <v>#N/A</v>
      </c>
    </row>
    <row r="56" spans="1:34" s="7" customFormat="1" hidden="1" x14ac:dyDescent="0.4">
      <c r="A56" s="16" t="str">
        <f t="shared" si="17"/>
        <v>-</v>
      </c>
      <c r="B56" s="16" t="str">
        <f t="shared" si="18"/>
        <v>-</v>
      </c>
      <c r="C56" s="7">
        <v>12</v>
      </c>
      <c r="D56" s="2">
        <v>43402.522013888891</v>
      </c>
      <c r="E56" s="3">
        <v>7236</v>
      </c>
      <c r="F56" s="3" t="s">
        <v>94</v>
      </c>
      <c r="G56" s="3">
        <v>0</v>
      </c>
      <c r="H56" s="3">
        <v>1293</v>
      </c>
      <c r="I56" s="3">
        <v>7</v>
      </c>
      <c r="J56" s="3">
        <v>1</v>
      </c>
      <c r="K56" s="3"/>
      <c r="L56" s="2">
        <v>43402.524328703701</v>
      </c>
      <c r="M56" s="2">
        <v>43402.533194444448</v>
      </c>
      <c r="N56" s="3" t="s">
        <v>65</v>
      </c>
      <c r="O56" s="3" t="s">
        <v>66</v>
      </c>
      <c r="P56" s="3" t="s">
        <v>55</v>
      </c>
      <c r="Q56" s="3" t="s">
        <v>56</v>
      </c>
      <c r="R56" s="2">
        <v>43402.523784722223</v>
      </c>
      <c r="S56" s="2">
        <v>43402.523784722223</v>
      </c>
      <c r="T56" s="2">
        <v>43402.536886574075</v>
      </c>
      <c r="U56" s="2">
        <v>43402.536886574075</v>
      </c>
      <c r="V56" s="3"/>
      <c r="W56" s="8">
        <f t="shared" si="19"/>
        <v>43402.522013888891</v>
      </c>
      <c r="X56" s="9">
        <f t="shared" si="5"/>
        <v>8.8657407468417659E-3</v>
      </c>
      <c r="Y56" s="9">
        <f t="shared" si="3"/>
        <v>8.8657407468417659E-3</v>
      </c>
      <c r="Z56" s="10"/>
      <c r="AA56" s="10">
        <f t="shared" si="4"/>
        <v>5.4398147767642513E-4</v>
      </c>
      <c r="AB56" s="10">
        <f t="shared" si="9"/>
        <v>2.3148148102336563E-3</v>
      </c>
      <c r="AC56" s="10"/>
      <c r="AD56" s="10"/>
      <c r="AE56" s="71">
        <f t="shared" si="6"/>
        <v>43402.521527777775</v>
      </c>
      <c r="AF56" s="71">
        <f t="shared" si="7"/>
        <v>43402.532638888886</v>
      </c>
      <c r="AG56" s="26" t="str">
        <f t="shared" si="8"/>
        <v>43402.521527777843402.5326388889</v>
      </c>
      <c r="AH56" s="26" t="e">
        <f>VLOOKUP(AG56,simple_survey!$M$841:$N$1083,2,FALSE)</f>
        <v>#N/A</v>
      </c>
    </row>
    <row r="57" spans="1:34" s="7" customFormat="1" hidden="1" x14ac:dyDescent="0.4">
      <c r="A57" s="16" t="str">
        <f t="shared" ref="A57:A64" si="20">IF(V57&gt;0, "★", "-")</f>
        <v>-</v>
      </c>
      <c r="B57" s="16" t="str">
        <f t="shared" ref="B57:B64" si="21">IF(K57&gt;0, "☆", "-")</f>
        <v>-</v>
      </c>
      <c r="C57" s="7">
        <v>12</v>
      </c>
      <c r="D57" s="2">
        <v>43402.522129629629</v>
      </c>
      <c r="E57" s="3">
        <v>7237</v>
      </c>
      <c r="F57" s="3" t="s">
        <v>33</v>
      </c>
      <c r="G57" s="3">
        <v>4311</v>
      </c>
      <c r="H57" s="3">
        <v>1192</v>
      </c>
      <c r="I57" s="3">
        <v>10</v>
      </c>
      <c r="J57" s="3">
        <v>2</v>
      </c>
      <c r="K57" s="3"/>
      <c r="L57" s="2">
        <v>43402.525347222225</v>
      </c>
      <c r="M57" s="2">
        <v>43402.531805555554</v>
      </c>
      <c r="N57" s="3" t="s">
        <v>31</v>
      </c>
      <c r="O57" s="3" t="s">
        <v>32</v>
      </c>
      <c r="P57" s="3" t="s">
        <v>55</v>
      </c>
      <c r="Q57" s="3" t="s">
        <v>56</v>
      </c>
      <c r="R57" s="2">
        <v>43402.527245370373</v>
      </c>
      <c r="S57" s="2">
        <v>43402.527245370373</v>
      </c>
      <c r="T57" s="2">
        <v>43402.536504629628</v>
      </c>
      <c r="U57" s="2">
        <v>43402.536504629628</v>
      </c>
      <c r="V57" s="3"/>
      <c r="W57" s="8">
        <f t="shared" ref="W57:W64" si="22">IF(V57&gt;0,V57,D57)</f>
        <v>43402.522129629629</v>
      </c>
      <c r="X57" s="9">
        <f t="shared" si="5"/>
        <v>6.4583333296468481E-3</v>
      </c>
      <c r="Y57" s="9">
        <f t="shared" si="3"/>
        <v>1.2916666659293696E-2</v>
      </c>
      <c r="Z57" s="10"/>
      <c r="AA57" s="10">
        <f t="shared" si="4"/>
        <v>0</v>
      </c>
      <c r="AB57" s="10">
        <f t="shared" si="9"/>
        <v>3.2175925953197293E-3</v>
      </c>
      <c r="AC57" s="10"/>
      <c r="AD57" s="10"/>
      <c r="AE57" s="71">
        <f t="shared" si="6"/>
        <v>43402.521527777775</v>
      </c>
      <c r="AF57" s="71">
        <f t="shared" si="7"/>
        <v>43402.53125</v>
      </c>
      <c r="AG57" s="26" t="str">
        <f t="shared" si="8"/>
        <v>43402.521527777843402.53125</v>
      </c>
      <c r="AH57" s="26" t="e">
        <f>VLOOKUP(AG57,simple_survey!$M$841:$N$1083,2,FALSE)</f>
        <v>#N/A</v>
      </c>
    </row>
    <row r="58" spans="1:34" s="7" customFormat="1" hidden="1" x14ac:dyDescent="0.4">
      <c r="A58" s="16" t="str">
        <f t="shared" si="20"/>
        <v>-</v>
      </c>
      <c r="B58" s="16" t="str">
        <f t="shared" si="21"/>
        <v>-</v>
      </c>
      <c r="C58" s="7">
        <v>12</v>
      </c>
      <c r="D58" s="2">
        <v>43402.52652777778</v>
      </c>
      <c r="E58" s="3">
        <v>7238</v>
      </c>
      <c r="F58" s="3" t="s">
        <v>94</v>
      </c>
      <c r="G58" s="3">
        <v>0</v>
      </c>
      <c r="H58" s="3">
        <v>805</v>
      </c>
      <c r="I58" s="3">
        <v>3</v>
      </c>
      <c r="J58" s="3">
        <v>2</v>
      </c>
      <c r="K58" s="3"/>
      <c r="L58" s="2">
        <v>43402.529328703706</v>
      </c>
      <c r="M58" s="2">
        <v>43402.534328703703</v>
      </c>
      <c r="N58" s="3" t="s">
        <v>53</v>
      </c>
      <c r="O58" s="3" t="s">
        <v>54</v>
      </c>
      <c r="P58" s="3" t="s">
        <v>34</v>
      </c>
      <c r="Q58" s="3" t="s">
        <v>35</v>
      </c>
      <c r="R58" s="2">
        <v>43402.528240740743</v>
      </c>
      <c r="S58" s="2">
        <v>43402.528240740743</v>
      </c>
      <c r="T58" s="2">
        <v>43402.537604166668</v>
      </c>
      <c r="U58" s="2">
        <v>43402.537604166668</v>
      </c>
      <c r="V58" s="3"/>
      <c r="W58" s="8">
        <f t="shared" si="22"/>
        <v>43402.52652777778</v>
      </c>
      <c r="X58" s="9">
        <f t="shared" si="5"/>
        <v>4.9999999973806553E-3</v>
      </c>
      <c r="Y58" s="9">
        <f t="shared" si="3"/>
        <v>9.9999999947613105E-3</v>
      </c>
      <c r="Z58" s="10"/>
      <c r="AA58" s="10">
        <f t="shared" si="4"/>
        <v>1.0879629626288079E-3</v>
      </c>
      <c r="AB58" s="10">
        <f t="shared" si="9"/>
        <v>2.8009259258396924E-3</v>
      </c>
      <c r="AC58" s="10"/>
      <c r="AD58" s="10"/>
      <c r="AE58" s="71">
        <f t="shared" si="6"/>
        <v>43402.526388888888</v>
      </c>
      <c r="AF58" s="71">
        <f t="shared" si="7"/>
        <v>43402.53402777778</v>
      </c>
      <c r="AG58" s="26" t="str">
        <f t="shared" si="8"/>
        <v>43402.526388888943402.5340277778</v>
      </c>
      <c r="AH58" s="26" t="e">
        <f>VLOOKUP(AG58,simple_survey!$M$841:$N$1083,2,FALSE)</f>
        <v>#N/A</v>
      </c>
    </row>
    <row r="59" spans="1:34" s="7" customFormat="1" hidden="1" x14ac:dyDescent="0.4">
      <c r="A59" s="16" t="str">
        <f t="shared" si="20"/>
        <v>-</v>
      </c>
      <c r="B59" s="16" t="str">
        <f t="shared" si="21"/>
        <v>-</v>
      </c>
      <c r="C59" s="7">
        <v>12</v>
      </c>
      <c r="D59" s="2">
        <v>43402.531412037039</v>
      </c>
      <c r="E59" s="3">
        <v>7239</v>
      </c>
      <c r="F59" s="3" t="s">
        <v>94</v>
      </c>
      <c r="G59" s="3">
        <v>0</v>
      </c>
      <c r="H59" s="3">
        <v>324</v>
      </c>
      <c r="I59" s="3">
        <v>3</v>
      </c>
      <c r="J59" s="3">
        <v>1</v>
      </c>
      <c r="K59" s="3"/>
      <c r="L59" s="2">
        <v>43402.537777777776</v>
      </c>
      <c r="M59" s="2">
        <v>43402.543726851851</v>
      </c>
      <c r="N59" s="3" t="s">
        <v>72</v>
      </c>
      <c r="O59" s="3" t="s">
        <v>73</v>
      </c>
      <c r="P59" s="3" t="s">
        <v>63</v>
      </c>
      <c r="Q59" s="3" t="s">
        <v>64</v>
      </c>
      <c r="R59" s="2">
        <v>43402.53633101852</v>
      </c>
      <c r="S59" s="2">
        <v>43402.53633101852</v>
      </c>
      <c r="T59" s="2">
        <v>43402.54923611111</v>
      </c>
      <c r="U59" s="2">
        <v>43402.54923611111</v>
      </c>
      <c r="V59" s="3"/>
      <c r="W59" s="8">
        <f t="shared" si="22"/>
        <v>43402.531412037039</v>
      </c>
      <c r="X59" s="9">
        <f t="shared" si="5"/>
        <v>5.9490740750334226E-3</v>
      </c>
      <c r="Y59" s="9">
        <f t="shared" si="3"/>
        <v>5.9490740750334226E-3</v>
      </c>
      <c r="Z59" s="10"/>
      <c r="AA59" s="10">
        <f t="shared" si="4"/>
        <v>1.4467592554865405E-3</v>
      </c>
      <c r="AB59" s="10">
        <f t="shared" si="9"/>
        <v>6.3657407372375019E-3</v>
      </c>
      <c r="AC59" s="10"/>
      <c r="AD59" s="10"/>
      <c r="AE59" s="71">
        <f t="shared" si="6"/>
        <v>43402.53125</v>
      </c>
      <c r="AF59" s="71">
        <f t="shared" si="7"/>
        <v>43402.543055555558</v>
      </c>
      <c r="AG59" s="26" t="str">
        <f t="shared" si="8"/>
        <v>43402.5312543402.5430555556</v>
      </c>
      <c r="AH59" s="26" t="e">
        <f>VLOOKUP(AG59,simple_survey!$M$841:$N$1083,2,FALSE)</f>
        <v>#N/A</v>
      </c>
    </row>
    <row r="60" spans="1:34" s="7" customFormat="1" hidden="1" x14ac:dyDescent="0.4">
      <c r="A60" s="16" t="str">
        <f>IF(V60&gt;0, "★", "-")</f>
        <v>-</v>
      </c>
      <c r="B60" s="16" t="str">
        <f>IF(K60&gt;0, "☆", "-")</f>
        <v>-</v>
      </c>
      <c r="C60" s="7">
        <v>12</v>
      </c>
      <c r="D60" s="2">
        <v>43402.532361111109</v>
      </c>
      <c r="E60" s="3">
        <v>7240</v>
      </c>
      <c r="F60" s="3" t="s">
        <v>33</v>
      </c>
      <c r="G60" s="3">
        <v>4302</v>
      </c>
      <c r="H60" s="3">
        <v>1084</v>
      </c>
      <c r="I60" s="3">
        <v>9</v>
      </c>
      <c r="J60" s="3">
        <v>1</v>
      </c>
      <c r="K60" s="3"/>
      <c r="L60" s="2">
        <v>43402.533645833333</v>
      </c>
      <c r="M60" s="2">
        <v>43402.539675925924</v>
      </c>
      <c r="N60" s="3" t="s">
        <v>31</v>
      </c>
      <c r="O60" s="3" t="s">
        <v>32</v>
      </c>
      <c r="P60" s="3" t="s">
        <v>55</v>
      </c>
      <c r="Q60" s="3" t="s">
        <v>56</v>
      </c>
      <c r="R60" s="2">
        <v>43402.534942129627</v>
      </c>
      <c r="S60" s="2">
        <v>43402.534942129627</v>
      </c>
      <c r="T60" s="2">
        <v>43402.543506944443</v>
      </c>
      <c r="U60" s="2">
        <v>43402.543506944443</v>
      </c>
      <c r="V60" s="3"/>
      <c r="W60" s="8">
        <f>IF(V60&gt;0,V60,D60)</f>
        <v>43402.532361111109</v>
      </c>
      <c r="X60" s="9">
        <f>M60-L60</f>
        <v>6.0300925906631164E-3</v>
      </c>
      <c r="Y60" s="9">
        <f t="shared" si="3"/>
        <v>6.0300925906631164E-3</v>
      </c>
      <c r="Z60" s="10"/>
      <c r="AA60" s="10">
        <f t="shared" si="4"/>
        <v>0</v>
      </c>
      <c r="AB60" s="10">
        <f t="shared" si="9"/>
        <v>1.2847222242271528E-3</v>
      </c>
      <c r="AC60" s="10"/>
      <c r="AD60" s="10"/>
      <c r="AE60" s="71">
        <f t="shared" si="6"/>
        <v>43402.531944444447</v>
      </c>
      <c r="AF60" s="71">
        <f t="shared" si="7"/>
        <v>43402.539583333331</v>
      </c>
      <c r="AG60" s="26" t="str">
        <f t="shared" si="8"/>
        <v>43402.531944444443402.5395833333</v>
      </c>
      <c r="AH60" s="26" t="str">
        <f>VLOOKUP(AG60,simple_survey!$M$841:$N$1083,2,FALSE)</f>
        <v>肯定的</v>
      </c>
    </row>
    <row r="61" spans="1:34" s="7" customFormat="1" ht="18" hidden="1" customHeight="1" x14ac:dyDescent="0.4">
      <c r="A61" s="16" t="str">
        <f>IF(V61&gt;0, "★", "-")</f>
        <v>-</v>
      </c>
      <c r="B61" s="16" t="str">
        <f>IF(K61&gt;0, "☆", "-")</f>
        <v>-</v>
      </c>
      <c r="C61" s="7">
        <v>12</v>
      </c>
      <c r="D61" s="2">
        <v>43402.532488425924</v>
      </c>
      <c r="E61" s="3">
        <v>7241</v>
      </c>
      <c r="F61" s="3" t="s">
        <v>18</v>
      </c>
      <c r="G61" s="3">
        <v>3587</v>
      </c>
      <c r="H61" s="3">
        <v>989</v>
      </c>
      <c r="I61" s="3">
        <v>8</v>
      </c>
      <c r="J61" s="3">
        <v>1</v>
      </c>
      <c r="K61" s="3"/>
      <c r="L61" s="2">
        <v>43402.534398148149</v>
      </c>
      <c r="M61" s="2">
        <v>43402.540405092594</v>
      </c>
      <c r="N61" s="3" t="s">
        <v>19</v>
      </c>
      <c r="O61" s="3" t="s">
        <v>20</v>
      </c>
      <c r="P61" s="3" t="s">
        <v>55</v>
      </c>
      <c r="Q61" s="3" t="s">
        <v>56</v>
      </c>
      <c r="R61" s="2">
        <v>43402.53533564815</v>
      </c>
      <c r="S61" s="2">
        <v>43402.53533564815</v>
      </c>
      <c r="T61" s="2">
        <v>43402.544872685183</v>
      </c>
      <c r="U61" s="2">
        <v>43402.547777777778</v>
      </c>
      <c r="V61" s="3"/>
      <c r="W61" s="8">
        <f>IF(V61&gt;0,V61,D61)</f>
        <v>43402.532488425924</v>
      </c>
      <c r="X61" s="9">
        <f>M61-L61</f>
        <v>6.0069444443797693E-3</v>
      </c>
      <c r="Y61" s="9">
        <f t="shared" si="3"/>
        <v>6.0069444443797693E-3</v>
      </c>
      <c r="Z61" s="10"/>
      <c r="AA61" s="10">
        <f t="shared" si="4"/>
        <v>0</v>
      </c>
      <c r="AB61" s="10">
        <f t="shared" si="9"/>
        <v>1.9097222248092294E-3</v>
      </c>
      <c r="AC61" s="10"/>
      <c r="AD61" s="10"/>
      <c r="AE61" s="71">
        <f t="shared" si="6"/>
        <v>43402.531944444447</v>
      </c>
      <c r="AF61" s="71">
        <f t="shared" si="7"/>
        <v>43402.540277777778</v>
      </c>
      <c r="AG61" s="26" t="str">
        <f t="shared" si="8"/>
        <v>43402.531944444443402.5402777778</v>
      </c>
      <c r="AH61" s="26" t="e">
        <f>VLOOKUP(AG61,simple_survey!$M$841:$N$1083,2,FALSE)</f>
        <v>#N/A</v>
      </c>
    </row>
    <row r="62" spans="1:34" s="7" customFormat="1" hidden="1" x14ac:dyDescent="0.4">
      <c r="A62" s="16" t="str">
        <f t="shared" si="20"/>
        <v>-</v>
      </c>
      <c r="B62" s="16" t="str">
        <f t="shared" si="21"/>
        <v>-</v>
      </c>
      <c r="C62" s="7">
        <v>12</v>
      </c>
      <c r="D62" s="2">
        <v>43402.534710648149</v>
      </c>
      <c r="E62" s="3">
        <v>7242</v>
      </c>
      <c r="F62" s="3" t="s">
        <v>18</v>
      </c>
      <c r="G62" s="3">
        <v>2314</v>
      </c>
      <c r="H62" s="3">
        <v>442</v>
      </c>
      <c r="I62" s="3">
        <v>8</v>
      </c>
      <c r="J62" s="3">
        <v>1</v>
      </c>
      <c r="K62" s="3"/>
      <c r="L62" s="2">
        <v>43402.546770833331</v>
      </c>
      <c r="M62" s="2">
        <v>43402.552002314813</v>
      </c>
      <c r="N62" s="3" t="s">
        <v>74</v>
      </c>
      <c r="O62" s="3" t="s">
        <v>75</v>
      </c>
      <c r="P62" s="3" t="s">
        <v>53</v>
      </c>
      <c r="Q62" s="3" t="s">
        <v>54</v>
      </c>
      <c r="R62" s="2">
        <v>43402.538414351853</v>
      </c>
      <c r="S62" s="2">
        <v>43402.538414351853</v>
      </c>
      <c r="T62" s="2">
        <v>43402.543530092589</v>
      </c>
      <c r="U62" s="2">
        <v>43402.543530092589</v>
      </c>
      <c r="V62" s="3"/>
      <c r="W62" s="8">
        <f t="shared" si="22"/>
        <v>43402.534710648149</v>
      </c>
      <c r="X62" s="9">
        <f t="shared" si="5"/>
        <v>5.2314814820419997E-3</v>
      </c>
      <c r="Y62" s="9">
        <f t="shared" si="3"/>
        <v>5.2314814820419997E-3</v>
      </c>
      <c r="Z62" s="10"/>
      <c r="AA62" s="10">
        <f t="shared" si="4"/>
        <v>8.3564814776764251E-3</v>
      </c>
      <c r="AB62" s="10">
        <f t="shared" si="9"/>
        <v>1.2060185181326233E-2</v>
      </c>
      <c r="AC62" s="10"/>
      <c r="AD62" s="10"/>
      <c r="AE62" s="71">
        <f t="shared" si="6"/>
        <v>43402.53402777778</v>
      </c>
      <c r="AF62" s="71">
        <f t="shared" si="7"/>
        <v>43402.551388888889</v>
      </c>
      <c r="AG62" s="26" t="str">
        <f t="shared" si="8"/>
        <v>43402.534027777843402.5513888889</v>
      </c>
      <c r="AH62" s="26" t="e">
        <f>VLOOKUP(AG62,simple_survey!$M$841:$N$1083,2,FALSE)</f>
        <v>#N/A</v>
      </c>
    </row>
    <row r="63" spans="1:34" s="7" customFormat="1" x14ac:dyDescent="0.4">
      <c r="A63" s="16" t="str">
        <f t="shared" si="20"/>
        <v>★</v>
      </c>
      <c r="B63" s="16" t="str">
        <f t="shared" si="21"/>
        <v>-</v>
      </c>
      <c r="C63" s="7">
        <v>12</v>
      </c>
      <c r="D63" s="2">
        <v>43402.53564814815</v>
      </c>
      <c r="E63" s="3">
        <v>7243</v>
      </c>
      <c r="F63" s="3" t="s">
        <v>67</v>
      </c>
      <c r="G63" s="3">
        <v>2161</v>
      </c>
      <c r="H63" s="3">
        <v>897</v>
      </c>
      <c r="I63" s="3">
        <v>4</v>
      </c>
      <c r="J63" s="3">
        <v>1</v>
      </c>
      <c r="K63" s="3"/>
      <c r="L63" s="2">
        <v>43402.58252314815</v>
      </c>
      <c r="M63" s="2">
        <v>43402.588865740741</v>
      </c>
      <c r="N63" s="3" t="s">
        <v>41</v>
      </c>
      <c r="O63" s="3" t="s">
        <v>42</v>
      </c>
      <c r="P63" s="3" t="s">
        <v>27</v>
      </c>
      <c r="Q63" s="3" t="s">
        <v>28</v>
      </c>
      <c r="R63" s="2">
        <v>43402.577303240738</v>
      </c>
      <c r="S63" s="2">
        <v>43402.58315972222</v>
      </c>
      <c r="T63" s="2">
        <v>43402.584409722222</v>
      </c>
      <c r="U63" s="2">
        <v>43402.591284722221</v>
      </c>
      <c r="V63" s="2">
        <v>43402.577303240738</v>
      </c>
      <c r="W63" s="8">
        <f t="shared" si="22"/>
        <v>43402.577303240738</v>
      </c>
      <c r="X63" s="9">
        <f t="shared" si="5"/>
        <v>6.3425925909541547E-3</v>
      </c>
      <c r="Y63" s="9">
        <f t="shared" si="3"/>
        <v>6.3425925909541547E-3</v>
      </c>
      <c r="Z63" s="10"/>
      <c r="AA63" s="10">
        <f t="shared" si="4"/>
        <v>5.2199074125383049E-3</v>
      </c>
      <c r="AB63" s="10">
        <f t="shared" si="9"/>
        <v>5.2199074125383049E-3</v>
      </c>
      <c r="AC63" s="10"/>
      <c r="AD63" s="10"/>
      <c r="AE63" s="71">
        <f t="shared" si="6"/>
        <v>43402.535416666666</v>
      </c>
      <c r="AF63" s="71">
        <f t="shared" si="7"/>
        <v>43402.588194444441</v>
      </c>
      <c r="AG63" s="26" t="str">
        <f t="shared" si="8"/>
        <v>43402.535416666743402.5881944444</v>
      </c>
      <c r="AH63" s="26" t="e">
        <f>VLOOKUP(AG63,simple_survey!$M$841:$N$1083,2,FALSE)</f>
        <v>#N/A</v>
      </c>
    </row>
    <row r="64" spans="1:34" s="7" customFormat="1" hidden="1" x14ac:dyDescent="0.4">
      <c r="A64" s="16" t="str">
        <f t="shared" si="20"/>
        <v>-</v>
      </c>
      <c r="B64" s="16" t="str">
        <f t="shared" si="21"/>
        <v>-</v>
      </c>
      <c r="C64" s="7">
        <v>12</v>
      </c>
      <c r="D64" s="2">
        <v>43402.538136574076</v>
      </c>
      <c r="E64" s="3">
        <v>7245</v>
      </c>
      <c r="F64" s="3" t="s">
        <v>33</v>
      </c>
      <c r="G64" s="3">
        <v>2438</v>
      </c>
      <c r="H64" s="3">
        <v>524</v>
      </c>
      <c r="I64" s="3">
        <v>1</v>
      </c>
      <c r="J64" s="3">
        <v>1</v>
      </c>
      <c r="K64" s="3"/>
      <c r="L64" s="2">
        <v>43402.539907407408</v>
      </c>
      <c r="M64" s="2">
        <v>43402.547013888892</v>
      </c>
      <c r="N64" s="3" t="s">
        <v>45</v>
      </c>
      <c r="O64" s="3" t="s">
        <v>92</v>
      </c>
      <c r="P64" s="3" t="s">
        <v>65</v>
      </c>
      <c r="Q64" s="3" t="s">
        <v>66</v>
      </c>
      <c r="R64" s="2">
        <v>43402.54</v>
      </c>
      <c r="S64" s="2">
        <v>43402.54</v>
      </c>
      <c r="T64" s="2">
        <v>43402.552210648151</v>
      </c>
      <c r="U64" s="2">
        <v>43402.552210648151</v>
      </c>
      <c r="V64" s="3"/>
      <c r="W64" s="8">
        <f t="shared" si="22"/>
        <v>43402.538136574076</v>
      </c>
      <c r="X64" s="9">
        <f t="shared" ref="X64:X123" si="23">M64-L64</f>
        <v>7.1064814837882295E-3</v>
      </c>
      <c r="Y64" s="9">
        <f t="shared" si="3"/>
        <v>7.1064814837882295E-3</v>
      </c>
      <c r="Z64" s="10"/>
      <c r="AA64" s="10">
        <f t="shared" si="4"/>
        <v>0</v>
      </c>
      <c r="AB64" s="10">
        <f t="shared" si="9"/>
        <v>1.7708333325572312E-3</v>
      </c>
      <c r="AC64" s="10"/>
      <c r="AD64" s="10"/>
      <c r="AE64" s="71">
        <f t="shared" si="6"/>
        <v>43402.537499999999</v>
      </c>
      <c r="AF64" s="71">
        <f t="shared" si="7"/>
        <v>43402.546527777777</v>
      </c>
      <c r="AG64" s="26" t="str">
        <f t="shared" si="8"/>
        <v>43402.537543402.5465277778</v>
      </c>
      <c r="AH64" s="26" t="str">
        <f>VLOOKUP(AG64,simple_survey!$M$841:$N$1083,2,FALSE)</f>
        <v>肯定的</v>
      </c>
    </row>
    <row r="65" spans="1:34" s="7" customFormat="1" hidden="1" x14ac:dyDescent="0.4">
      <c r="A65" s="16" t="str">
        <f t="shared" ref="A65:A82" si="24">IF(V65&gt;0, "★", "-")</f>
        <v>-</v>
      </c>
      <c r="B65" s="16" t="str">
        <f t="shared" ref="B65:B82" si="25">IF(K65&gt;0, "☆", "-")</f>
        <v>☆</v>
      </c>
      <c r="C65" s="7">
        <v>12</v>
      </c>
      <c r="D65" s="2">
        <v>43402.500092592592</v>
      </c>
      <c r="E65" s="3">
        <v>7226</v>
      </c>
      <c r="F65" s="3" t="s">
        <v>33</v>
      </c>
      <c r="G65" s="3">
        <v>2438</v>
      </c>
      <c r="H65" s="3">
        <v>1076</v>
      </c>
      <c r="I65" s="3">
        <v>5</v>
      </c>
      <c r="J65" s="3">
        <v>1</v>
      </c>
      <c r="K65" s="2">
        <v>43402.501921296294</v>
      </c>
      <c r="L65" s="3"/>
      <c r="M65" s="3"/>
      <c r="N65" s="3" t="s">
        <v>65</v>
      </c>
      <c r="O65" s="3" t="s">
        <v>66</v>
      </c>
      <c r="P65" s="3" t="s">
        <v>45</v>
      </c>
      <c r="Q65" s="3" t="s">
        <v>92</v>
      </c>
      <c r="R65" s="2">
        <v>43402.502071759256</v>
      </c>
      <c r="S65" s="3"/>
      <c r="T65" s="2">
        <v>43402.513553240744</v>
      </c>
      <c r="U65" s="3"/>
      <c r="V65" s="3"/>
      <c r="W65" s="8">
        <f t="shared" ref="W65:W82" si="26">IF(V65&gt;0,V65,D65)</f>
        <v>43402.500092592592</v>
      </c>
      <c r="X65" s="9">
        <f>M65-L65</f>
        <v>0</v>
      </c>
      <c r="Y65" s="9">
        <f t="shared" si="3"/>
        <v>0</v>
      </c>
      <c r="Z65" s="10"/>
      <c r="AA65" s="10">
        <f t="shared" si="4"/>
        <v>0</v>
      </c>
      <c r="AB65" s="10">
        <f t="shared" si="9"/>
        <v>1.9791666636592709E-3</v>
      </c>
      <c r="AC65" s="10"/>
      <c r="AD65" s="10"/>
      <c r="AE65" s="71">
        <f t="shared" si="6"/>
        <v>43402.5</v>
      </c>
      <c r="AF65" s="71">
        <f t="shared" si="7"/>
        <v>0</v>
      </c>
      <c r="AG65" s="26" t="str">
        <f t="shared" si="8"/>
        <v>43402.50</v>
      </c>
      <c r="AH65" s="26" t="e">
        <f>VLOOKUP(AG65,simple_survey!$M$841:$N$1083,2,FALSE)</f>
        <v>#N/A</v>
      </c>
    </row>
    <row r="66" spans="1:34" s="7" customFormat="1" hidden="1" x14ac:dyDescent="0.4">
      <c r="A66" s="16" t="str">
        <f t="shared" si="24"/>
        <v>-</v>
      </c>
      <c r="B66" s="16" t="str">
        <f t="shared" si="25"/>
        <v>☆</v>
      </c>
      <c r="C66" s="7">
        <v>12</v>
      </c>
      <c r="D66" s="2">
        <v>43402.505694444444</v>
      </c>
      <c r="E66" s="3">
        <v>7228</v>
      </c>
      <c r="F66" s="3" t="s">
        <v>18</v>
      </c>
      <c r="G66" s="3">
        <v>2314</v>
      </c>
      <c r="H66" s="3">
        <v>1092</v>
      </c>
      <c r="I66" s="3">
        <v>1</v>
      </c>
      <c r="J66" s="3">
        <v>1</v>
      </c>
      <c r="K66" s="2">
        <v>43402.518796296295</v>
      </c>
      <c r="L66" s="3"/>
      <c r="M66" s="3"/>
      <c r="N66" s="3" t="s">
        <v>72</v>
      </c>
      <c r="O66" s="3" t="s">
        <v>73</v>
      </c>
      <c r="P66" s="3" t="s">
        <v>53</v>
      </c>
      <c r="Q66" s="3" t="s">
        <v>54</v>
      </c>
      <c r="R66" s="2">
        <v>43402.513379629629</v>
      </c>
      <c r="S66" s="3"/>
      <c r="T66" s="2">
        <v>43402.518125000002</v>
      </c>
      <c r="U66" s="3"/>
      <c r="V66" s="3"/>
      <c r="W66" s="8">
        <f t="shared" si="26"/>
        <v>43402.505694444444</v>
      </c>
      <c r="X66" s="9">
        <f>M66-L66</f>
        <v>0</v>
      </c>
      <c r="Y66" s="9">
        <f t="shared" ref="Y66:Y129" si="27">X66*J66</f>
        <v>0</v>
      </c>
      <c r="Z66" s="10"/>
      <c r="AA66" s="10">
        <f t="shared" ref="AA66:AA129" si="28">IF(IF(A66="☆",K66-R66,L66-R66)&lt;0,0,IF(A66="☆",K66-R66,L66-R66))</f>
        <v>0</v>
      </c>
      <c r="AB66" s="10">
        <f t="shared" ref="AB66:AB129" si="29">IF(IF(B66="☆",(IF(K66&gt;R66,K66-W66,R66-W66)),L66-W66)&lt;0,0,IF(B66="☆",(IF(K66&gt;R66,K66-W66,R66-W66)),L66-W66))</f>
        <v>1.3101851851388346E-2</v>
      </c>
      <c r="AC66" s="10"/>
      <c r="AD66" s="10"/>
      <c r="AE66" s="71">
        <f t="shared" si="6"/>
        <v>43402.505555555559</v>
      </c>
      <c r="AF66" s="71">
        <f t="shared" si="7"/>
        <v>0</v>
      </c>
      <c r="AG66" s="26" t="str">
        <f t="shared" si="8"/>
        <v>43402.50555555560</v>
      </c>
      <c r="AH66" s="26" t="e">
        <f>VLOOKUP(AG66,simple_survey!$M$841:$N$1083,2,FALSE)</f>
        <v>#N/A</v>
      </c>
    </row>
    <row r="67" spans="1:34" s="12" customFormat="1" hidden="1" x14ac:dyDescent="0.4">
      <c r="A67" s="17" t="str">
        <f t="shared" si="24"/>
        <v>-</v>
      </c>
      <c r="B67" s="17" t="str">
        <f t="shared" si="25"/>
        <v>☆</v>
      </c>
      <c r="C67" s="12">
        <v>12</v>
      </c>
      <c r="D67" s="4">
        <v>43402.510567129626</v>
      </c>
      <c r="E67" s="5">
        <v>7231</v>
      </c>
      <c r="F67" s="5" t="s">
        <v>33</v>
      </c>
      <c r="G67" s="5">
        <v>2092</v>
      </c>
      <c r="H67" s="5">
        <v>645</v>
      </c>
      <c r="I67" s="5">
        <v>7</v>
      </c>
      <c r="J67" s="5">
        <v>1</v>
      </c>
      <c r="K67" s="4">
        <v>43402.51222222222</v>
      </c>
      <c r="L67" s="5"/>
      <c r="M67" s="5"/>
      <c r="N67" s="5" t="s">
        <v>80</v>
      </c>
      <c r="O67" s="5" t="s">
        <v>81</v>
      </c>
      <c r="P67" s="5" t="s">
        <v>25</v>
      </c>
      <c r="Q67" s="5" t="s">
        <v>26</v>
      </c>
      <c r="R67" s="4">
        <v>43402.511736111112</v>
      </c>
      <c r="S67" s="5"/>
      <c r="T67" s="4">
        <v>43402.519375000003</v>
      </c>
      <c r="U67" s="5"/>
      <c r="V67" s="5"/>
      <c r="W67" s="13">
        <f t="shared" si="26"/>
        <v>43402.510567129626</v>
      </c>
      <c r="X67" s="18">
        <f>M67-L67</f>
        <v>0</v>
      </c>
      <c r="Y67" s="18">
        <f t="shared" si="27"/>
        <v>0</v>
      </c>
      <c r="Z67" s="19"/>
      <c r="AA67" s="19">
        <f t="shared" si="28"/>
        <v>0</v>
      </c>
      <c r="AB67" s="19">
        <f t="shared" si="29"/>
        <v>1.6550925938645378E-3</v>
      </c>
      <c r="AC67" s="19"/>
      <c r="AD67" s="19"/>
      <c r="AE67" s="71">
        <f t="shared" ref="AE67:AE130" si="30">INT(D67*1440)/1440</f>
        <v>43402.510416666664</v>
      </c>
      <c r="AF67" s="71">
        <f t="shared" ref="AF67:AF130" si="31">INT(M67*1440)/1440</f>
        <v>0</v>
      </c>
      <c r="AG67" s="26" t="str">
        <f t="shared" ref="AG67:AG130" si="32">CONCATENATE(AE67,AF67)</f>
        <v>43402.51041666670</v>
      </c>
      <c r="AH67" s="26" t="e">
        <f>VLOOKUP(AG67,simple_survey!$M$841:$N$1083,2,FALSE)</f>
        <v>#N/A</v>
      </c>
    </row>
    <row r="68" spans="1:34" s="23" customFormat="1" hidden="1" x14ac:dyDescent="0.4">
      <c r="A68" s="20" t="str">
        <f t="shared" si="24"/>
        <v>-</v>
      </c>
      <c r="B68" s="20" t="str">
        <f t="shared" si="25"/>
        <v>-</v>
      </c>
      <c r="C68" s="23">
        <v>13</v>
      </c>
      <c r="D68" s="22">
        <v>43402.544756944444</v>
      </c>
      <c r="E68" s="21">
        <v>7246</v>
      </c>
      <c r="F68" s="21" t="s">
        <v>94</v>
      </c>
      <c r="G68" s="21">
        <v>0</v>
      </c>
      <c r="H68" s="21">
        <v>1134</v>
      </c>
      <c r="I68" s="21">
        <v>10</v>
      </c>
      <c r="J68" s="21">
        <v>1</v>
      </c>
      <c r="K68" s="21"/>
      <c r="L68" s="22">
        <v>43402.547199074077</v>
      </c>
      <c r="M68" s="22">
        <v>43402.552673611113</v>
      </c>
      <c r="N68" s="21" t="s">
        <v>29</v>
      </c>
      <c r="O68" s="21" t="s">
        <v>30</v>
      </c>
      <c r="P68" s="21" t="s">
        <v>50</v>
      </c>
      <c r="Q68" s="21" t="s">
        <v>51</v>
      </c>
      <c r="R68" s="22">
        <v>43402.547418981485</v>
      </c>
      <c r="S68" s="22">
        <v>43402.547418981485</v>
      </c>
      <c r="T68" s="22">
        <v>43402.557696759257</v>
      </c>
      <c r="U68" s="22">
        <v>43402.557696759257</v>
      </c>
      <c r="V68" s="21"/>
      <c r="W68" s="24">
        <f t="shared" si="26"/>
        <v>43402.544756944444</v>
      </c>
      <c r="X68" s="25">
        <f t="shared" si="23"/>
        <v>5.4745370362070389E-3</v>
      </c>
      <c r="Y68" s="25">
        <f t="shared" si="27"/>
        <v>5.4745370362070389E-3</v>
      </c>
      <c r="Z68" s="26">
        <f>SUM(Y68:Y96)</f>
        <v>0.20105324073665543</v>
      </c>
      <c r="AA68" s="26">
        <f t="shared" si="28"/>
        <v>0</v>
      </c>
      <c r="AB68" s="26">
        <f t="shared" si="29"/>
        <v>2.4421296329819597E-3</v>
      </c>
      <c r="AC68" s="26">
        <f>AVERAGE(AB68:AB96)</f>
        <v>3.4630427840527081E-3</v>
      </c>
      <c r="AD68" s="26">
        <f>MEDIAN(AB68:AB96)</f>
        <v>3.4375000032014214E-3</v>
      </c>
      <c r="AE68" s="71">
        <f t="shared" si="30"/>
        <v>43402.544444444444</v>
      </c>
      <c r="AF68" s="71">
        <f t="shared" si="31"/>
        <v>43402.552083333336</v>
      </c>
      <c r="AG68" s="26" t="str">
        <f t="shared" si="32"/>
        <v>43402.544444444443402.5520833333</v>
      </c>
      <c r="AH68" s="26" t="e">
        <f>VLOOKUP(AG68,simple_survey!$M$841:$N$1083,2,FALSE)</f>
        <v>#N/A</v>
      </c>
    </row>
    <row r="69" spans="1:34" s="7" customFormat="1" hidden="1" x14ac:dyDescent="0.4">
      <c r="A69" s="16" t="str">
        <f t="shared" si="24"/>
        <v>-</v>
      </c>
      <c r="B69" s="16" t="str">
        <f t="shared" si="25"/>
        <v>-</v>
      </c>
      <c r="C69" s="7">
        <v>13</v>
      </c>
      <c r="D69" s="2">
        <v>43402.54859953704</v>
      </c>
      <c r="E69" s="3">
        <v>7247</v>
      </c>
      <c r="F69" s="3" t="s">
        <v>33</v>
      </c>
      <c r="G69" s="3">
        <v>3738</v>
      </c>
      <c r="H69" s="3">
        <v>666</v>
      </c>
      <c r="I69" s="3">
        <v>1</v>
      </c>
      <c r="J69" s="3">
        <v>1</v>
      </c>
      <c r="K69" s="3"/>
      <c r="L69" s="2">
        <v>43402.550636574073</v>
      </c>
      <c r="M69" s="2">
        <v>43402.559270833335</v>
      </c>
      <c r="N69" s="3" t="s">
        <v>59</v>
      </c>
      <c r="O69" s="3" t="s">
        <v>60</v>
      </c>
      <c r="P69" s="3" t="s">
        <v>55</v>
      </c>
      <c r="Q69" s="3" t="s">
        <v>56</v>
      </c>
      <c r="R69" s="2">
        <v>43402.551053240742</v>
      </c>
      <c r="S69" s="2">
        <v>43402.551053240742</v>
      </c>
      <c r="T69" s="2">
        <v>43402.5622337963</v>
      </c>
      <c r="U69" s="2">
        <v>43402.5622337963</v>
      </c>
      <c r="V69" s="3"/>
      <c r="W69" s="8">
        <f t="shared" si="26"/>
        <v>43402.54859953704</v>
      </c>
      <c r="X69" s="9">
        <f t="shared" si="23"/>
        <v>8.6342592621804215E-3</v>
      </c>
      <c r="Y69" s="9">
        <f t="shared" si="27"/>
        <v>8.6342592621804215E-3</v>
      </c>
      <c r="Z69" s="29"/>
      <c r="AA69" s="29">
        <f t="shared" si="28"/>
        <v>0</v>
      </c>
      <c r="AB69" s="10">
        <f t="shared" si="29"/>
        <v>2.0370370330056176E-3</v>
      </c>
      <c r="AC69" s="10"/>
      <c r="AD69" s="10"/>
      <c r="AE69" s="71">
        <f t="shared" si="30"/>
        <v>43402.54791666667</v>
      </c>
      <c r="AF69" s="71">
        <f t="shared" si="31"/>
        <v>43402.559027777781</v>
      </c>
      <c r="AG69" s="26" t="str">
        <f t="shared" si="32"/>
        <v>43402.547916666743402.5590277778</v>
      </c>
      <c r="AH69" s="26" t="e">
        <f>VLOOKUP(AG69,simple_survey!$M$841:$N$1083,2,FALSE)</f>
        <v>#N/A</v>
      </c>
    </row>
    <row r="70" spans="1:34" s="7" customFormat="1" hidden="1" x14ac:dyDescent="0.4">
      <c r="A70" s="16" t="str">
        <f t="shared" si="24"/>
        <v>-</v>
      </c>
      <c r="B70" s="16" t="str">
        <f t="shared" si="25"/>
        <v>-</v>
      </c>
      <c r="C70" s="7">
        <v>13</v>
      </c>
      <c r="D70" s="2">
        <v>43402.552071759259</v>
      </c>
      <c r="E70" s="3">
        <v>7248</v>
      </c>
      <c r="F70" s="3" t="s">
        <v>94</v>
      </c>
      <c r="G70" s="3">
        <v>0</v>
      </c>
      <c r="H70" s="3">
        <v>1039</v>
      </c>
      <c r="I70" s="3">
        <v>2</v>
      </c>
      <c r="J70" s="3">
        <v>1</v>
      </c>
      <c r="K70" s="3"/>
      <c r="L70" s="2">
        <v>43402.55672453704</v>
      </c>
      <c r="M70" s="2">
        <v>43402.572280092594</v>
      </c>
      <c r="N70" s="3" t="s">
        <v>43</v>
      </c>
      <c r="O70" s="3" t="s">
        <v>44</v>
      </c>
      <c r="P70" s="3" t="s">
        <v>21</v>
      </c>
      <c r="Q70" s="3" t="s">
        <v>22</v>
      </c>
      <c r="R70" s="2">
        <v>43402.558506944442</v>
      </c>
      <c r="S70" s="2">
        <v>43402.558506944442</v>
      </c>
      <c r="T70" s="2">
        <v>43402.569513888891</v>
      </c>
      <c r="U70" s="2">
        <v>43402.576874999999</v>
      </c>
      <c r="V70" s="3"/>
      <c r="W70" s="8">
        <f t="shared" si="26"/>
        <v>43402.552071759259</v>
      </c>
      <c r="X70" s="9">
        <f t="shared" si="23"/>
        <v>1.5555555553874001E-2</v>
      </c>
      <c r="Y70" s="9">
        <f t="shared" si="27"/>
        <v>1.5555555553874001E-2</v>
      </c>
      <c r="Z70" s="10"/>
      <c r="AA70" s="10">
        <f t="shared" si="28"/>
        <v>0</v>
      </c>
      <c r="AB70" s="10">
        <f t="shared" si="29"/>
        <v>4.652777781302575E-3</v>
      </c>
      <c r="AC70" s="10"/>
      <c r="AD70" s="10"/>
      <c r="AE70" s="71">
        <f t="shared" si="30"/>
        <v>43402.551388888889</v>
      </c>
      <c r="AF70" s="71">
        <f t="shared" si="31"/>
        <v>43402.572222222225</v>
      </c>
      <c r="AG70" s="26" t="str">
        <f t="shared" si="32"/>
        <v>43402.551388888943402.5722222222</v>
      </c>
      <c r="AH70" s="26" t="e">
        <f>VLOOKUP(AG70,simple_survey!$M$841:$N$1083,2,FALSE)</f>
        <v>#N/A</v>
      </c>
    </row>
    <row r="71" spans="1:34" s="7" customFormat="1" hidden="1" x14ac:dyDescent="0.4">
      <c r="A71" s="16" t="str">
        <f t="shared" si="24"/>
        <v>-</v>
      </c>
      <c r="B71" s="16" t="str">
        <f t="shared" si="25"/>
        <v>-</v>
      </c>
      <c r="C71" s="7">
        <v>13</v>
      </c>
      <c r="D71" s="2">
        <v>43402.556597222225</v>
      </c>
      <c r="E71" s="3">
        <v>7250</v>
      </c>
      <c r="F71" s="3" t="s">
        <v>33</v>
      </c>
      <c r="G71" s="3">
        <v>3731</v>
      </c>
      <c r="H71" s="3">
        <v>1093</v>
      </c>
      <c r="I71" s="3">
        <v>2</v>
      </c>
      <c r="J71" s="3">
        <v>1</v>
      </c>
      <c r="K71" s="3"/>
      <c r="L71" s="2">
        <v>43402.561539351853</v>
      </c>
      <c r="M71" s="2">
        <v>43402.568865740737</v>
      </c>
      <c r="N71" s="3" t="s">
        <v>70</v>
      </c>
      <c r="O71" s="3" t="s">
        <v>71</v>
      </c>
      <c r="P71" s="3" t="s">
        <v>72</v>
      </c>
      <c r="Q71" s="3" t="s">
        <v>73</v>
      </c>
      <c r="R71" s="2">
        <v>43402.562164351853</v>
      </c>
      <c r="S71" s="2">
        <v>43402.562164351853</v>
      </c>
      <c r="T71" s="2">
        <v>43402.571643518517</v>
      </c>
      <c r="U71" s="2">
        <v>43402.573842592596</v>
      </c>
      <c r="V71" s="3"/>
      <c r="W71" s="8">
        <f t="shared" si="26"/>
        <v>43402.556597222225</v>
      </c>
      <c r="X71" s="9">
        <f t="shared" si="23"/>
        <v>7.326388884393964E-3</v>
      </c>
      <c r="Y71" s="9">
        <f t="shared" si="27"/>
        <v>7.326388884393964E-3</v>
      </c>
      <c r="Z71" s="10"/>
      <c r="AA71" s="10">
        <f t="shared" si="28"/>
        <v>0</v>
      </c>
      <c r="AB71" s="10">
        <f t="shared" si="29"/>
        <v>4.9421296280343086E-3</v>
      </c>
      <c r="AC71" s="10"/>
      <c r="AD71" s="10"/>
      <c r="AE71" s="71">
        <f t="shared" si="30"/>
        <v>43402.556250000001</v>
      </c>
      <c r="AF71" s="71">
        <f t="shared" si="31"/>
        <v>43402.568749999999</v>
      </c>
      <c r="AG71" s="26" t="str">
        <f t="shared" si="32"/>
        <v>43402.5562543402.56875</v>
      </c>
      <c r="AH71" s="26" t="e">
        <f>VLOOKUP(AG71,simple_survey!$M$841:$N$1083,2,FALSE)</f>
        <v>#N/A</v>
      </c>
    </row>
    <row r="72" spans="1:34" s="7" customFormat="1" hidden="1" x14ac:dyDescent="0.4">
      <c r="A72" s="16" t="str">
        <f t="shared" si="24"/>
        <v>-</v>
      </c>
      <c r="B72" s="16" t="str">
        <f t="shared" si="25"/>
        <v>-</v>
      </c>
      <c r="C72" s="7">
        <v>13</v>
      </c>
      <c r="D72" s="2">
        <v>43402.557673611111</v>
      </c>
      <c r="E72" s="3">
        <v>7251</v>
      </c>
      <c r="F72" s="3" t="s">
        <v>93</v>
      </c>
      <c r="G72" s="3">
        <v>0</v>
      </c>
      <c r="H72" s="3">
        <v>1043</v>
      </c>
      <c r="I72" s="3">
        <v>10</v>
      </c>
      <c r="J72" s="3">
        <v>1</v>
      </c>
      <c r="K72" s="3"/>
      <c r="L72" s="2">
        <v>43402.561342592591</v>
      </c>
      <c r="M72" s="2">
        <v>43402.565185185187</v>
      </c>
      <c r="N72" s="3" t="s">
        <v>53</v>
      </c>
      <c r="O72" s="3" t="s">
        <v>54</v>
      </c>
      <c r="P72" s="3" t="s">
        <v>19</v>
      </c>
      <c r="Q72" s="3" t="s">
        <v>20</v>
      </c>
      <c r="R72" s="2">
        <v>43402.558715277781</v>
      </c>
      <c r="S72" s="2">
        <v>43402.558715277781</v>
      </c>
      <c r="T72" s="2">
        <v>43402.566458333335</v>
      </c>
      <c r="U72" s="2">
        <v>43402.566458333335</v>
      </c>
      <c r="V72" s="3"/>
      <c r="W72" s="8">
        <f t="shared" si="26"/>
        <v>43402.557673611111</v>
      </c>
      <c r="X72" s="9">
        <f t="shared" si="23"/>
        <v>3.8425925959018059E-3</v>
      </c>
      <c r="Y72" s="9">
        <f t="shared" si="27"/>
        <v>3.8425925959018059E-3</v>
      </c>
      <c r="Z72" s="10"/>
      <c r="AA72" s="10">
        <f t="shared" si="28"/>
        <v>2.6273148105246946E-3</v>
      </c>
      <c r="AB72" s="10">
        <f t="shared" si="29"/>
        <v>3.6689814805868082E-3</v>
      </c>
      <c r="AC72" s="10"/>
      <c r="AD72" s="10"/>
      <c r="AE72" s="71">
        <f t="shared" si="30"/>
        <v>43402.557638888888</v>
      </c>
      <c r="AF72" s="71">
        <f t="shared" si="31"/>
        <v>43402.564583333333</v>
      </c>
      <c r="AG72" s="26" t="str">
        <f t="shared" si="32"/>
        <v>43402.557638888943402.5645833333</v>
      </c>
      <c r="AH72" s="26" t="e">
        <f>VLOOKUP(AG72,simple_survey!$M$841:$N$1083,2,FALSE)</f>
        <v>#N/A</v>
      </c>
    </row>
    <row r="73" spans="1:34" s="7" customFormat="1" hidden="1" x14ac:dyDescent="0.4">
      <c r="A73" s="16" t="str">
        <f t="shared" si="24"/>
        <v>-</v>
      </c>
      <c r="B73" s="16" t="str">
        <f t="shared" si="25"/>
        <v>-</v>
      </c>
      <c r="C73" s="7">
        <v>13</v>
      </c>
      <c r="D73" s="2">
        <v>43402.55846064815</v>
      </c>
      <c r="E73" s="3">
        <v>7252</v>
      </c>
      <c r="F73" s="3" t="s">
        <v>93</v>
      </c>
      <c r="G73" s="3">
        <v>0</v>
      </c>
      <c r="H73" s="3">
        <v>549</v>
      </c>
      <c r="I73" s="3">
        <v>3</v>
      </c>
      <c r="J73" s="3">
        <v>1</v>
      </c>
      <c r="K73" s="3"/>
      <c r="L73" s="2">
        <v>43402.56523148148</v>
      </c>
      <c r="M73" s="2">
        <v>43402.577002314814</v>
      </c>
      <c r="N73" s="3" t="s">
        <v>19</v>
      </c>
      <c r="O73" s="3" t="s">
        <v>20</v>
      </c>
      <c r="P73" s="3" t="s">
        <v>78</v>
      </c>
      <c r="Q73" s="3" t="s">
        <v>79</v>
      </c>
      <c r="R73" s="2">
        <v>43402.565960648149</v>
      </c>
      <c r="S73" s="2">
        <v>43402.565960648149</v>
      </c>
      <c r="T73" s="2">
        <v>43402.574895833335</v>
      </c>
      <c r="U73" s="2">
        <v>43402.577777777777</v>
      </c>
      <c r="V73" s="3"/>
      <c r="W73" s="8">
        <f t="shared" si="26"/>
        <v>43402.55846064815</v>
      </c>
      <c r="X73" s="9">
        <f t="shared" si="23"/>
        <v>1.1770833334594499E-2</v>
      </c>
      <c r="Y73" s="9">
        <f t="shared" si="27"/>
        <v>1.1770833334594499E-2</v>
      </c>
      <c r="Z73" s="10"/>
      <c r="AA73" s="10">
        <f t="shared" si="28"/>
        <v>0</v>
      </c>
      <c r="AB73" s="10">
        <f t="shared" si="29"/>
        <v>6.7708333299378864E-3</v>
      </c>
      <c r="AC73" s="10"/>
      <c r="AD73" s="10"/>
      <c r="AE73" s="71">
        <f t="shared" si="30"/>
        <v>43402.558333333334</v>
      </c>
      <c r="AF73" s="71">
        <f t="shared" si="31"/>
        <v>43402.576388888891</v>
      </c>
      <c r="AG73" s="26" t="str">
        <f t="shared" si="32"/>
        <v>43402.558333333343402.5763888889</v>
      </c>
      <c r="AH73" s="26" t="e">
        <f>VLOOKUP(AG73,simple_survey!$M$841:$N$1083,2,FALSE)</f>
        <v>#N/A</v>
      </c>
    </row>
    <row r="74" spans="1:34" s="7" customFormat="1" hidden="1" x14ac:dyDescent="0.4">
      <c r="A74" s="16" t="str">
        <f t="shared" si="24"/>
        <v>-</v>
      </c>
      <c r="B74" s="16" t="str">
        <f t="shared" si="25"/>
        <v>-</v>
      </c>
      <c r="C74" s="7">
        <v>13</v>
      </c>
      <c r="D74" s="2">
        <v>43402.559155092589</v>
      </c>
      <c r="E74" s="3">
        <v>7253</v>
      </c>
      <c r="F74" s="3" t="s">
        <v>18</v>
      </c>
      <c r="G74" s="3">
        <v>985</v>
      </c>
      <c r="H74" s="3">
        <v>963</v>
      </c>
      <c r="I74" s="3">
        <v>2</v>
      </c>
      <c r="J74" s="3">
        <v>1</v>
      </c>
      <c r="K74" s="3"/>
      <c r="L74" s="2">
        <v>43402.564212962963</v>
      </c>
      <c r="M74" s="2">
        <v>43402.576782407406</v>
      </c>
      <c r="N74" s="3" t="s">
        <v>78</v>
      </c>
      <c r="O74" s="3" t="s">
        <v>79</v>
      </c>
      <c r="P74" s="3" t="s">
        <v>65</v>
      </c>
      <c r="Q74" s="3" t="s">
        <v>66</v>
      </c>
      <c r="R74" s="2">
        <v>43402.564618055556</v>
      </c>
      <c r="S74" s="2">
        <v>43402.564618055556</v>
      </c>
      <c r="T74" s="2">
        <v>43402.588090277779</v>
      </c>
      <c r="U74" s="2">
        <v>43402.589236111111</v>
      </c>
      <c r="V74" s="3"/>
      <c r="W74" s="8">
        <f t="shared" si="26"/>
        <v>43402.559155092589</v>
      </c>
      <c r="X74" s="9">
        <f t="shared" si="23"/>
        <v>1.2569444443215616E-2</v>
      </c>
      <c r="Y74" s="9">
        <f t="shared" si="27"/>
        <v>1.2569444443215616E-2</v>
      </c>
      <c r="Z74" s="10"/>
      <c r="AA74" s="10">
        <f t="shared" si="28"/>
        <v>0</v>
      </c>
      <c r="AB74" s="10">
        <f t="shared" si="29"/>
        <v>5.0578703740029596E-3</v>
      </c>
      <c r="AC74" s="10"/>
      <c r="AD74" s="10"/>
      <c r="AE74" s="71">
        <f t="shared" si="30"/>
        <v>43402.559027777781</v>
      </c>
      <c r="AF74" s="71">
        <f t="shared" si="31"/>
        <v>43402.576388888891</v>
      </c>
      <c r="AG74" s="26" t="str">
        <f t="shared" si="32"/>
        <v>43402.559027777843402.5763888889</v>
      </c>
      <c r="AH74" s="26" t="e">
        <f>VLOOKUP(AG74,simple_survey!$M$841:$N$1083,2,FALSE)</f>
        <v>#N/A</v>
      </c>
    </row>
    <row r="75" spans="1:34" s="7" customFormat="1" hidden="1" x14ac:dyDescent="0.4">
      <c r="A75" s="16" t="str">
        <f t="shared" si="24"/>
        <v>-</v>
      </c>
      <c r="B75" s="16" t="str">
        <f t="shared" si="25"/>
        <v>-</v>
      </c>
      <c r="C75" s="7">
        <v>13</v>
      </c>
      <c r="D75" s="2">
        <v>43402.561967592592</v>
      </c>
      <c r="E75" s="3">
        <v>7254</v>
      </c>
      <c r="F75" s="3" t="s">
        <v>18</v>
      </c>
      <c r="G75" s="3">
        <v>2314</v>
      </c>
      <c r="H75" s="3">
        <v>381</v>
      </c>
      <c r="I75" s="3">
        <v>1</v>
      </c>
      <c r="J75" s="3">
        <v>1</v>
      </c>
      <c r="K75" s="3"/>
      <c r="L75" s="2">
        <v>43402.565405092595</v>
      </c>
      <c r="M75" s="2">
        <v>43402.585856481484</v>
      </c>
      <c r="N75" s="3" t="s">
        <v>80</v>
      </c>
      <c r="O75" s="3" t="s">
        <v>81</v>
      </c>
      <c r="P75" s="3" t="s">
        <v>63</v>
      </c>
      <c r="Q75" s="3" t="s">
        <v>64</v>
      </c>
      <c r="R75" s="2">
        <v>43402.564432870371</v>
      </c>
      <c r="S75" s="2">
        <v>43402.564432870371</v>
      </c>
      <c r="T75" s="2">
        <v>43402.577743055554</v>
      </c>
      <c r="U75" s="2">
        <v>43402.583344907405</v>
      </c>
      <c r="V75" s="3"/>
      <c r="W75" s="8">
        <f t="shared" si="26"/>
        <v>43402.561967592592</v>
      </c>
      <c r="X75" s="9">
        <f t="shared" si="23"/>
        <v>2.0451388889341615E-2</v>
      </c>
      <c r="Y75" s="9">
        <f t="shared" si="27"/>
        <v>2.0451388889341615E-2</v>
      </c>
      <c r="Z75" s="10"/>
      <c r="AA75" s="10">
        <f t="shared" si="28"/>
        <v>9.7222222393611446E-4</v>
      </c>
      <c r="AB75" s="10">
        <f t="shared" si="29"/>
        <v>3.4375000032014214E-3</v>
      </c>
      <c r="AC75" s="10"/>
      <c r="AD75" s="10"/>
      <c r="AE75" s="71">
        <f t="shared" si="30"/>
        <v>43402.561805555553</v>
      </c>
      <c r="AF75" s="71">
        <f t="shared" si="31"/>
        <v>43402.585416666669</v>
      </c>
      <c r="AG75" s="26" t="str">
        <f t="shared" si="32"/>
        <v>43402.561805555643402.5854166667</v>
      </c>
      <c r="AH75" s="26" t="e">
        <f>VLOOKUP(AG75,simple_survey!$M$841:$N$1083,2,FALSE)</f>
        <v>#N/A</v>
      </c>
    </row>
    <row r="76" spans="1:34" s="7" customFormat="1" hidden="1" x14ac:dyDescent="0.4">
      <c r="A76" s="16" t="str">
        <f t="shared" si="24"/>
        <v>-</v>
      </c>
      <c r="B76" s="16" t="str">
        <f t="shared" si="25"/>
        <v>-</v>
      </c>
      <c r="C76" s="7">
        <v>13</v>
      </c>
      <c r="D76" s="2">
        <v>43402.562326388892</v>
      </c>
      <c r="E76" s="3">
        <v>7255</v>
      </c>
      <c r="F76" s="3" t="s">
        <v>67</v>
      </c>
      <c r="G76" s="3">
        <v>3099</v>
      </c>
      <c r="H76" s="3">
        <v>827</v>
      </c>
      <c r="I76" s="3">
        <v>3</v>
      </c>
      <c r="J76" s="3">
        <v>1</v>
      </c>
      <c r="K76" s="3"/>
      <c r="L76" s="2">
        <v>43402.563946759263</v>
      </c>
      <c r="M76" s="2">
        <v>43402.57104166667</v>
      </c>
      <c r="N76" s="3" t="s">
        <v>19</v>
      </c>
      <c r="O76" s="3" t="s">
        <v>20</v>
      </c>
      <c r="P76" s="3" t="s">
        <v>50</v>
      </c>
      <c r="Q76" s="3" t="s">
        <v>51</v>
      </c>
      <c r="R76" s="2">
        <v>43402.563692129632</v>
      </c>
      <c r="S76" s="2">
        <v>43402.563692129632</v>
      </c>
      <c r="T76" s="2">
        <v>43402.573125000003</v>
      </c>
      <c r="U76" s="2">
        <v>43402.573125000003</v>
      </c>
      <c r="V76" s="3"/>
      <c r="W76" s="8">
        <f t="shared" si="26"/>
        <v>43402.562326388892</v>
      </c>
      <c r="X76" s="9">
        <f t="shared" si="23"/>
        <v>7.0949074070085771E-3</v>
      </c>
      <c r="Y76" s="9">
        <f t="shared" si="27"/>
        <v>7.0949074070085771E-3</v>
      </c>
      <c r="Z76" s="10"/>
      <c r="AA76" s="10">
        <f t="shared" si="28"/>
        <v>2.546296309446916E-4</v>
      </c>
      <c r="AB76" s="10">
        <f t="shared" si="29"/>
        <v>1.6203703708015382E-3</v>
      </c>
      <c r="AC76" s="10"/>
      <c r="AD76" s="10"/>
      <c r="AE76" s="71">
        <f t="shared" si="30"/>
        <v>43402.561805555553</v>
      </c>
      <c r="AF76" s="71">
        <f t="shared" si="31"/>
        <v>43402.570833333331</v>
      </c>
      <c r="AG76" s="26" t="str">
        <f t="shared" si="32"/>
        <v>43402.561805555643402.5708333333</v>
      </c>
      <c r="AH76" s="26" t="e">
        <f>VLOOKUP(AG76,simple_survey!$M$841:$N$1083,2,FALSE)</f>
        <v>#N/A</v>
      </c>
    </row>
    <row r="77" spans="1:34" s="7" customFormat="1" x14ac:dyDescent="0.4">
      <c r="A77" s="16" t="str">
        <f t="shared" si="24"/>
        <v>★</v>
      </c>
      <c r="B77" s="16" t="str">
        <f t="shared" si="25"/>
        <v>-</v>
      </c>
      <c r="C77" s="7">
        <v>13</v>
      </c>
      <c r="D77" s="2">
        <v>43402.564004629632</v>
      </c>
      <c r="E77" s="3">
        <v>7256</v>
      </c>
      <c r="F77" s="3" t="s">
        <v>67</v>
      </c>
      <c r="G77" s="3">
        <v>4026</v>
      </c>
      <c r="H77" s="3">
        <v>1155</v>
      </c>
      <c r="I77" s="3">
        <v>2</v>
      </c>
      <c r="J77" s="3">
        <v>1</v>
      </c>
      <c r="K77" s="3"/>
      <c r="L77" s="2">
        <v>43402.604270833333</v>
      </c>
      <c r="M77" s="2">
        <v>43402.607187499998</v>
      </c>
      <c r="N77" s="3" t="s">
        <v>48</v>
      </c>
      <c r="O77" s="3" t="s">
        <v>49</v>
      </c>
      <c r="P77" s="3" t="s">
        <v>31</v>
      </c>
      <c r="Q77" s="3" t="s">
        <v>32</v>
      </c>
      <c r="R77" s="2">
        <v>43402.605671296296</v>
      </c>
      <c r="S77" s="2">
        <v>43402.605671296296</v>
      </c>
      <c r="T77" s="2">
        <v>43402.614270833335</v>
      </c>
      <c r="U77" s="2">
        <v>43402.614270833335</v>
      </c>
      <c r="V77" s="2">
        <v>43402.605671296296</v>
      </c>
      <c r="W77" s="8">
        <f t="shared" si="26"/>
        <v>43402.605671296296</v>
      </c>
      <c r="X77" s="9">
        <f t="shared" si="23"/>
        <v>2.9166666645323858E-3</v>
      </c>
      <c r="Y77" s="9">
        <f t="shared" si="27"/>
        <v>2.9166666645323858E-3</v>
      </c>
      <c r="Z77" s="10"/>
      <c r="AA77" s="10">
        <f t="shared" si="28"/>
        <v>0</v>
      </c>
      <c r="AB77" s="10">
        <f t="shared" si="29"/>
        <v>0</v>
      </c>
      <c r="AC77" s="10"/>
      <c r="AD77" s="10"/>
      <c r="AE77" s="71">
        <f t="shared" si="30"/>
        <v>43402.563888888886</v>
      </c>
      <c r="AF77" s="71">
        <f t="shared" si="31"/>
        <v>43402.606944444444</v>
      </c>
      <c r="AG77" s="26" t="str">
        <f t="shared" si="32"/>
        <v>43402.563888888943402.6069444444</v>
      </c>
      <c r="AH77" s="26" t="str">
        <f>VLOOKUP(AG77,simple_survey!$M$841:$N$1083,2,FALSE)</f>
        <v>肯定的</v>
      </c>
    </row>
    <row r="78" spans="1:34" s="7" customFormat="1" hidden="1" x14ac:dyDescent="0.4">
      <c r="A78" s="16" t="str">
        <f t="shared" si="24"/>
        <v>-</v>
      </c>
      <c r="B78" s="16" t="str">
        <f t="shared" si="25"/>
        <v>-</v>
      </c>
      <c r="C78" s="7">
        <v>13</v>
      </c>
      <c r="D78" s="2">
        <v>43402.565335648149</v>
      </c>
      <c r="E78" s="3">
        <v>7257</v>
      </c>
      <c r="F78" s="3" t="s">
        <v>94</v>
      </c>
      <c r="G78" s="3">
        <v>0</v>
      </c>
      <c r="H78" s="3">
        <v>438</v>
      </c>
      <c r="I78" s="3">
        <v>1</v>
      </c>
      <c r="J78" s="3">
        <v>1</v>
      </c>
      <c r="K78" s="3"/>
      <c r="L78" s="2">
        <v>43402.573773148149</v>
      </c>
      <c r="M78" s="2">
        <v>43402.587430555555</v>
      </c>
      <c r="N78" s="3" t="s">
        <v>41</v>
      </c>
      <c r="O78" s="3" t="s">
        <v>42</v>
      </c>
      <c r="P78" s="3" t="s">
        <v>65</v>
      </c>
      <c r="Q78" s="3" t="s">
        <v>66</v>
      </c>
      <c r="R78" s="2">
        <v>43402.569641203707</v>
      </c>
      <c r="S78" s="2">
        <v>43402.57234953704</v>
      </c>
      <c r="T78" s="2">
        <v>43402.585289351853</v>
      </c>
      <c r="U78" s="2">
        <v>43402.590752314813</v>
      </c>
      <c r="V78" s="3"/>
      <c r="W78" s="8">
        <f t="shared" si="26"/>
        <v>43402.565335648149</v>
      </c>
      <c r="X78" s="9">
        <f t="shared" si="23"/>
        <v>1.3657407405844424E-2</v>
      </c>
      <c r="Y78" s="9">
        <f t="shared" si="27"/>
        <v>1.3657407405844424E-2</v>
      </c>
      <c r="Z78" s="10"/>
      <c r="AA78" s="10">
        <f t="shared" si="28"/>
        <v>4.1319444426335394E-3</v>
      </c>
      <c r="AB78" s="10">
        <f t="shared" si="29"/>
        <v>8.4375000005820766E-3</v>
      </c>
      <c r="AC78" s="10"/>
      <c r="AD78" s="10"/>
      <c r="AE78" s="71">
        <f t="shared" si="30"/>
        <v>43402.56527777778</v>
      </c>
      <c r="AF78" s="71">
        <f t="shared" si="31"/>
        <v>43402.586805555555</v>
      </c>
      <c r="AG78" s="26" t="str">
        <f t="shared" si="32"/>
        <v>43402.565277777843402.5868055556</v>
      </c>
      <c r="AH78" s="26" t="e">
        <f>VLOOKUP(AG78,simple_survey!$M$841:$N$1083,2,FALSE)</f>
        <v>#N/A</v>
      </c>
    </row>
    <row r="79" spans="1:34" s="7" customFormat="1" hidden="1" x14ac:dyDescent="0.4">
      <c r="A79" s="16" t="str">
        <f t="shared" si="24"/>
        <v>-</v>
      </c>
      <c r="B79" s="16" t="str">
        <f t="shared" si="25"/>
        <v>-</v>
      </c>
      <c r="C79" s="7">
        <v>13</v>
      </c>
      <c r="D79" s="2">
        <v>43402.56591435185</v>
      </c>
      <c r="E79" s="3">
        <v>7258</v>
      </c>
      <c r="F79" s="3" t="s">
        <v>94</v>
      </c>
      <c r="G79" s="3">
        <v>0</v>
      </c>
      <c r="H79" s="3">
        <v>1031</v>
      </c>
      <c r="I79" s="3">
        <v>6</v>
      </c>
      <c r="J79" s="3">
        <v>1</v>
      </c>
      <c r="K79" s="3"/>
      <c r="L79" s="2">
        <v>43402.568761574075</v>
      </c>
      <c r="M79" s="2">
        <v>43402.571145833332</v>
      </c>
      <c r="N79" s="3" t="s">
        <v>29</v>
      </c>
      <c r="O79" s="3" t="s">
        <v>30</v>
      </c>
      <c r="P79" s="3" t="s">
        <v>63</v>
      </c>
      <c r="Q79" s="3" t="s">
        <v>64</v>
      </c>
      <c r="R79" s="2">
        <v>43402.569780092592</v>
      </c>
      <c r="S79" s="2">
        <v>43402.569780092592</v>
      </c>
      <c r="T79" s="2">
        <v>43402.575844907406</v>
      </c>
      <c r="U79" s="2">
        <v>43402.575844907406</v>
      </c>
      <c r="V79" s="3"/>
      <c r="W79" s="8">
        <f t="shared" si="26"/>
        <v>43402.56591435185</v>
      </c>
      <c r="X79" s="9">
        <f t="shared" si="23"/>
        <v>2.3842592563596554E-3</v>
      </c>
      <c r="Y79" s="9">
        <f t="shared" si="27"/>
        <v>2.3842592563596554E-3</v>
      </c>
      <c r="Z79" s="10"/>
      <c r="AA79" s="10">
        <f t="shared" si="28"/>
        <v>0</v>
      </c>
      <c r="AB79" s="10">
        <f t="shared" si="29"/>
        <v>2.8472222256823443E-3</v>
      </c>
      <c r="AC79" s="10"/>
      <c r="AD79" s="10"/>
      <c r="AE79" s="71">
        <f t="shared" si="30"/>
        <v>43402.56527777778</v>
      </c>
      <c r="AF79" s="71">
        <f t="shared" si="31"/>
        <v>43402.570833333331</v>
      </c>
      <c r="AG79" s="26" t="str">
        <f t="shared" si="32"/>
        <v>43402.565277777843402.5708333333</v>
      </c>
      <c r="AH79" s="26" t="e">
        <f>VLOOKUP(AG79,simple_survey!$M$841:$N$1083,2,FALSE)</f>
        <v>#N/A</v>
      </c>
    </row>
    <row r="80" spans="1:34" s="7" customFormat="1" hidden="1" x14ac:dyDescent="0.4">
      <c r="A80" s="16" t="str">
        <f t="shared" si="24"/>
        <v>-</v>
      </c>
      <c r="B80" s="16" t="str">
        <f t="shared" si="25"/>
        <v>-</v>
      </c>
      <c r="C80" s="7">
        <v>13</v>
      </c>
      <c r="D80" s="2">
        <v>43402.566030092596</v>
      </c>
      <c r="E80" s="3">
        <v>7259</v>
      </c>
      <c r="F80" s="3" t="s">
        <v>67</v>
      </c>
      <c r="G80" s="3">
        <v>3814</v>
      </c>
      <c r="H80" s="3">
        <v>918</v>
      </c>
      <c r="I80" s="3">
        <v>1</v>
      </c>
      <c r="J80" s="3">
        <v>1</v>
      </c>
      <c r="K80" s="3"/>
      <c r="L80" s="2">
        <v>43402.568194444444</v>
      </c>
      <c r="M80" s="2">
        <v>43402.579652777778</v>
      </c>
      <c r="N80" s="3" t="s">
        <v>80</v>
      </c>
      <c r="O80" s="3" t="s">
        <v>81</v>
      </c>
      <c r="P80" s="3" t="s">
        <v>34</v>
      </c>
      <c r="Q80" s="3" t="s">
        <v>35</v>
      </c>
      <c r="R80" s="2">
        <v>43402.569027777776</v>
      </c>
      <c r="S80" s="2">
        <v>43402.569027777776</v>
      </c>
      <c r="T80" s="2">
        <v>43402.581724537034</v>
      </c>
      <c r="U80" s="2">
        <v>43402.581724537034</v>
      </c>
      <c r="V80" s="3"/>
      <c r="W80" s="8">
        <f t="shared" si="26"/>
        <v>43402.566030092596</v>
      </c>
      <c r="X80" s="9">
        <f t="shared" si="23"/>
        <v>1.1458333334303461E-2</v>
      </c>
      <c r="Y80" s="9">
        <f t="shared" si="27"/>
        <v>1.1458333334303461E-2</v>
      </c>
      <c r="Z80" s="10"/>
      <c r="AA80" s="10">
        <f t="shared" si="28"/>
        <v>0</v>
      </c>
      <c r="AB80" s="10">
        <f t="shared" si="29"/>
        <v>2.1643518484779634E-3</v>
      </c>
      <c r="AC80" s="10"/>
      <c r="AD80" s="10"/>
      <c r="AE80" s="71">
        <f t="shared" si="30"/>
        <v>43402.565972222219</v>
      </c>
      <c r="AF80" s="71">
        <f t="shared" si="31"/>
        <v>43402.57916666667</v>
      </c>
      <c r="AG80" s="26" t="str">
        <f t="shared" si="32"/>
        <v>43402.565972222243402.5791666667</v>
      </c>
      <c r="AH80" s="26" t="e">
        <f>VLOOKUP(AG80,simple_survey!$M$841:$N$1083,2,FALSE)</f>
        <v>#N/A</v>
      </c>
    </row>
    <row r="81" spans="1:34" s="7" customFormat="1" hidden="1" x14ac:dyDescent="0.4">
      <c r="A81" s="16" t="str">
        <f t="shared" si="24"/>
        <v>-</v>
      </c>
      <c r="B81" s="16" t="str">
        <f t="shared" si="25"/>
        <v>-</v>
      </c>
      <c r="C81" s="7">
        <v>13</v>
      </c>
      <c r="D81" s="2">
        <v>43402.570891203701</v>
      </c>
      <c r="E81" s="3">
        <v>7261</v>
      </c>
      <c r="F81" s="3" t="s">
        <v>94</v>
      </c>
      <c r="G81" s="3">
        <v>0</v>
      </c>
      <c r="H81" s="3">
        <v>1098</v>
      </c>
      <c r="I81" s="3">
        <v>3</v>
      </c>
      <c r="J81" s="3">
        <v>1</v>
      </c>
      <c r="K81" s="3"/>
      <c r="L81" s="2">
        <v>43402.577569444446</v>
      </c>
      <c r="M81" s="2">
        <v>43402.600439814814</v>
      </c>
      <c r="N81" s="3" t="s">
        <v>61</v>
      </c>
      <c r="O81" s="3" t="s">
        <v>62</v>
      </c>
      <c r="P81" s="3" t="s">
        <v>65</v>
      </c>
      <c r="Q81" s="3" t="s">
        <v>66</v>
      </c>
      <c r="R81" s="2">
        <v>43402.576111111113</v>
      </c>
      <c r="S81" s="2">
        <v>43402.579305555555</v>
      </c>
      <c r="T81" s="2">
        <v>43402.589918981481</v>
      </c>
      <c r="U81" s="2">
        <v>43402.598530092589</v>
      </c>
      <c r="V81" s="3"/>
      <c r="W81" s="8">
        <f t="shared" si="26"/>
        <v>43402.570891203701</v>
      </c>
      <c r="X81" s="9">
        <f>M81-L81</f>
        <v>2.287037036876427E-2</v>
      </c>
      <c r="Y81" s="9">
        <f t="shared" si="27"/>
        <v>2.287037036876427E-2</v>
      </c>
      <c r="Z81" s="10"/>
      <c r="AA81" s="10">
        <f t="shared" si="28"/>
        <v>1.4583333322661929E-3</v>
      </c>
      <c r="AB81" s="10">
        <f t="shared" si="29"/>
        <v>6.6782407448044978E-3</v>
      </c>
      <c r="AC81" s="10"/>
      <c r="AD81" s="10"/>
      <c r="AE81" s="71">
        <f t="shared" si="30"/>
        <v>43402.570833333331</v>
      </c>
      <c r="AF81" s="71">
        <f t="shared" si="31"/>
        <v>43402.6</v>
      </c>
      <c r="AG81" s="26" t="str">
        <f t="shared" si="32"/>
        <v>43402.570833333343402.6</v>
      </c>
      <c r="AH81" s="26" t="e">
        <f>VLOOKUP(AG81,simple_survey!$M$841:$N$1083,2,FALSE)</f>
        <v>#N/A</v>
      </c>
    </row>
    <row r="82" spans="1:34" s="7" customFormat="1" hidden="1" x14ac:dyDescent="0.4">
      <c r="A82" s="16" t="str">
        <f t="shared" si="24"/>
        <v>-</v>
      </c>
      <c r="B82" s="16" t="str">
        <f t="shared" si="25"/>
        <v>-</v>
      </c>
      <c r="C82" s="7">
        <v>13</v>
      </c>
      <c r="D82" s="2">
        <v>43402.572025462963</v>
      </c>
      <c r="E82" s="3">
        <v>7263</v>
      </c>
      <c r="F82" s="3" t="s">
        <v>33</v>
      </c>
      <c r="G82" s="3">
        <v>1339</v>
      </c>
      <c r="H82" s="3">
        <v>345</v>
      </c>
      <c r="I82" s="3">
        <v>6</v>
      </c>
      <c r="J82" s="3">
        <v>1</v>
      </c>
      <c r="K82" s="3"/>
      <c r="L82" s="2">
        <v>43402.573379629626</v>
      </c>
      <c r="M82" s="2">
        <v>43402.575949074075</v>
      </c>
      <c r="N82" s="3" t="s">
        <v>65</v>
      </c>
      <c r="O82" s="3" t="s">
        <v>66</v>
      </c>
      <c r="P82" s="3" t="s">
        <v>25</v>
      </c>
      <c r="Q82" s="3" t="s">
        <v>26</v>
      </c>
      <c r="R82" s="2">
        <v>43402.574004629627</v>
      </c>
      <c r="S82" s="2">
        <v>43402.574201388888</v>
      </c>
      <c r="T82" s="2">
        <v>43402.582361111112</v>
      </c>
      <c r="U82" s="2">
        <v>43402.585393518515</v>
      </c>
      <c r="V82" s="3"/>
      <c r="W82" s="8">
        <f t="shared" si="26"/>
        <v>43402.572025462963</v>
      </c>
      <c r="X82" s="9">
        <f t="shared" si="23"/>
        <v>2.5694444484543055E-3</v>
      </c>
      <c r="Y82" s="9">
        <f t="shared" si="27"/>
        <v>2.5694444484543055E-3</v>
      </c>
      <c r="Z82" s="10"/>
      <c r="AA82" s="10">
        <f t="shared" si="28"/>
        <v>0</v>
      </c>
      <c r="AB82" s="10">
        <f t="shared" si="29"/>
        <v>1.3541666630771942E-3</v>
      </c>
      <c r="AC82" s="10"/>
      <c r="AD82" s="10"/>
      <c r="AE82" s="71">
        <f t="shared" si="30"/>
        <v>43402.571527777778</v>
      </c>
      <c r="AF82" s="71">
        <f t="shared" si="31"/>
        <v>43402.575694444444</v>
      </c>
      <c r="AG82" s="26" t="str">
        <f t="shared" si="32"/>
        <v>43402.571527777843402.5756944444</v>
      </c>
      <c r="AH82" s="26" t="e">
        <f>VLOOKUP(AG82,simple_survey!$M$841:$N$1083,2,FALSE)</f>
        <v>#N/A</v>
      </c>
    </row>
    <row r="83" spans="1:34" s="7" customFormat="1" hidden="1" x14ac:dyDescent="0.4">
      <c r="A83" s="16" t="str">
        <f t="shared" ref="A83:A88" si="33">IF(V83&gt;0, "★", "-")</f>
        <v>-</v>
      </c>
      <c r="B83" s="16" t="str">
        <f t="shared" ref="B83:B88" si="34">IF(K83&gt;0, "☆", "-")</f>
        <v>-</v>
      </c>
      <c r="C83" s="7">
        <v>13</v>
      </c>
      <c r="D83" s="2">
        <v>43402.572256944448</v>
      </c>
      <c r="E83" s="3">
        <v>7265</v>
      </c>
      <c r="F83" s="3" t="s">
        <v>33</v>
      </c>
      <c r="G83" s="3">
        <v>3988</v>
      </c>
      <c r="H83" s="3">
        <v>1068</v>
      </c>
      <c r="I83" s="3">
        <v>7</v>
      </c>
      <c r="J83" s="3">
        <v>1</v>
      </c>
      <c r="K83" s="3"/>
      <c r="L83" s="2">
        <v>43402.575173611112</v>
      </c>
      <c r="M83" s="2">
        <v>43402.580810185187</v>
      </c>
      <c r="N83" s="3" t="s">
        <v>19</v>
      </c>
      <c r="O83" s="3" t="s">
        <v>20</v>
      </c>
      <c r="P83" s="3" t="s">
        <v>53</v>
      </c>
      <c r="Q83" s="3" t="s">
        <v>54</v>
      </c>
      <c r="R83" s="2">
        <v>43402.576111111113</v>
      </c>
      <c r="S83" s="2">
        <v>43402.578784722224</v>
      </c>
      <c r="T83" s="2">
        <v>43402.582766203705</v>
      </c>
      <c r="U83" s="2">
        <v>43402.586134259262</v>
      </c>
      <c r="V83" s="3"/>
      <c r="W83" s="8">
        <f t="shared" ref="W83:W88" si="35">IF(V83&gt;0,V83,D83)</f>
        <v>43402.572256944448</v>
      </c>
      <c r="X83" s="9">
        <f t="shared" si="23"/>
        <v>5.6365740747423843E-3</v>
      </c>
      <c r="Y83" s="9">
        <f t="shared" si="27"/>
        <v>5.6365740747423843E-3</v>
      </c>
      <c r="Z83" s="10"/>
      <c r="AA83" s="10">
        <f t="shared" si="28"/>
        <v>0</v>
      </c>
      <c r="AB83" s="10">
        <f t="shared" si="29"/>
        <v>2.9166666645323858E-3</v>
      </c>
      <c r="AC83" s="10"/>
      <c r="AD83" s="10"/>
      <c r="AE83" s="71">
        <f t="shared" si="30"/>
        <v>43402.572222222225</v>
      </c>
      <c r="AF83" s="71">
        <f t="shared" si="31"/>
        <v>43402.580555555556</v>
      </c>
      <c r="AG83" s="26" t="str">
        <f t="shared" si="32"/>
        <v>43402.572222222243402.5805555556</v>
      </c>
      <c r="AH83" s="26" t="e">
        <f>VLOOKUP(AG83,simple_survey!$M$841:$N$1083,2,FALSE)</f>
        <v>#N/A</v>
      </c>
    </row>
    <row r="84" spans="1:34" s="7" customFormat="1" hidden="1" x14ac:dyDescent="0.4">
      <c r="A84" s="16" t="str">
        <f t="shared" si="33"/>
        <v>-</v>
      </c>
      <c r="B84" s="16" t="str">
        <f t="shared" si="34"/>
        <v>-</v>
      </c>
      <c r="C84" s="7">
        <v>13</v>
      </c>
      <c r="D84" s="2">
        <v>43402.57236111111</v>
      </c>
      <c r="E84" s="3">
        <v>7266</v>
      </c>
      <c r="F84" s="3" t="s">
        <v>18</v>
      </c>
      <c r="G84" s="3">
        <v>4327</v>
      </c>
      <c r="H84" s="3">
        <v>882</v>
      </c>
      <c r="I84" s="3">
        <v>7</v>
      </c>
      <c r="J84" s="3">
        <v>1</v>
      </c>
      <c r="K84" s="3"/>
      <c r="L84" s="2">
        <v>43402.57607638889</v>
      </c>
      <c r="M84" s="2">
        <v>43402.580740740741</v>
      </c>
      <c r="N84" s="3" t="s">
        <v>19</v>
      </c>
      <c r="O84" s="3" t="s">
        <v>20</v>
      </c>
      <c r="P84" s="3" t="s">
        <v>53</v>
      </c>
      <c r="Q84" s="3" t="s">
        <v>54</v>
      </c>
      <c r="R84" s="2">
        <v>43402.576215277775</v>
      </c>
      <c r="S84" s="2">
        <v>43402.5784375</v>
      </c>
      <c r="T84" s="2">
        <v>43402.58321759259</v>
      </c>
      <c r="U84" s="2">
        <v>43402.585787037038</v>
      </c>
      <c r="V84" s="3"/>
      <c r="W84" s="8">
        <f t="shared" si="35"/>
        <v>43402.57236111111</v>
      </c>
      <c r="X84" s="9">
        <f t="shared" si="23"/>
        <v>4.6643518508062698E-3</v>
      </c>
      <c r="Y84" s="9">
        <f t="shared" si="27"/>
        <v>4.6643518508062698E-3</v>
      </c>
      <c r="Z84" s="10"/>
      <c r="AA84" s="10">
        <f t="shared" si="28"/>
        <v>0</v>
      </c>
      <c r="AB84" s="10">
        <f t="shared" si="29"/>
        <v>3.7152777804294601E-3</v>
      </c>
      <c r="AC84" s="10"/>
      <c r="AD84" s="10"/>
      <c r="AE84" s="71">
        <f t="shared" si="30"/>
        <v>43402.572222222225</v>
      </c>
      <c r="AF84" s="71">
        <f t="shared" si="31"/>
        <v>43402.580555555556</v>
      </c>
      <c r="AG84" s="26" t="str">
        <f t="shared" si="32"/>
        <v>43402.572222222243402.5805555556</v>
      </c>
      <c r="AH84" s="26" t="e">
        <f>VLOOKUP(AG84,simple_survey!$M$841:$N$1083,2,FALSE)</f>
        <v>#N/A</v>
      </c>
    </row>
    <row r="85" spans="1:34" s="7" customFormat="1" hidden="1" x14ac:dyDescent="0.4">
      <c r="A85" s="16" t="str">
        <f t="shared" si="33"/>
        <v>-</v>
      </c>
      <c r="B85" s="16" t="str">
        <f t="shared" si="34"/>
        <v>-</v>
      </c>
      <c r="C85" s="7">
        <v>13</v>
      </c>
      <c r="D85" s="2">
        <v>43402.573263888888</v>
      </c>
      <c r="E85" s="3">
        <v>7267</v>
      </c>
      <c r="F85" s="3" t="s">
        <v>18</v>
      </c>
      <c r="G85" s="3">
        <v>1663</v>
      </c>
      <c r="H85" s="3">
        <v>1048</v>
      </c>
      <c r="I85" s="3">
        <v>4</v>
      </c>
      <c r="J85" s="3">
        <v>2</v>
      </c>
      <c r="K85" s="3"/>
      <c r="L85" s="2">
        <v>43402.576956018522</v>
      </c>
      <c r="M85" s="2">
        <v>43402.582361111112</v>
      </c>
      <c r="N85" s="3" t="s">
        <v>50</v>
      </c>
      <c r="O85" s="3" t="s">
        <v>51</v>
      </c>
      <c r="P85" s="3" t="s">
        <v>41</v>
      </c>
      <c r="Q85" s="3" t="s">
        <v>42</v>
      </c>
      <c r="R85" s="2">
        <v>43402.576932870368</v>
      </c>
      <c r="S85" s="2">
        <v>43402.576932870368</v>
      </c>
      <c r="T85" s="2">
        <v>43402.583101851851</v>
      </c>
      <c r="U85" s="2">
        <v>43402.582488425927</v>
      </c>
      <c r="V85" s="3"/>
      <c r="W85" s="8">
        <f t="shared" si="35"/>
        <v>43402.573263888888</v>
      </c>
      <c r="X85" s="9">
        <f t="shared" si="23"/>
        <v>5.4050925900810398E-3</v>
      </c>
      <c r="Y85" s="9">
        <f t="shared" si="27"/>
        <v>1.081018518016208E-2</v>
      </c>
      <c r="Z85" s="10"/>
      <c r="AA85" s="10">
        <f t="shared" si="28"/>
        <v>2.3148153559304774E-5</v>
      </c>
      <c r="AB85" s="10">
        <f t="shared" si="29"/>
        <v>3.6921296341461129E-3</v>
      </c>
      <c r="AC85" s="10"/>
      <c r="AD85" s="10"/>
      <c r="AE85" s="71">
        <f t="shared" si="30"/>
        <v>43402.572916666664</v>
      </c>
      <c r="AF85" s="71">
        <f t="shared" si="31"/>
        <v>43402.581944444442</v>
      </c>
      <c r="AG85" s="26" t="str">
        <f t="shared" si="32"/>
        <v>43402.572916666743402.5819444444</v>
      </c>
      <c r="AH85" s="26" t="e">
        <f>VLOOKUP(AG85,simple_survey!$M$841:$N$1083,2,FALSE)</f>
        <v>#N/A</v>
      </c>
    </row>
    <row r="86" spans="1:34" s="7" customFormat="1" hidden="1" x14ac:dyDescent="0.4">
      <c r="A86" s="16" t="str">
        <f t="shared" si="33"/>
        <v>-</v>
      </c>
      <c r="B86" s="16" t="str">
        <f t="shared" si="34"/>
        <v>-</v>
      </c>
      <c r="C86" s="7">
        <v>13</v>
      </c>
      <c r="D86" s="2">
        <v>43402.573333333334</v>
      </c>
      <c r="E86" s="3">
        <v>7268</v>
      </c>
      <c r="F86" s="3" t="s">
        <v>33</v>
      </c>
      <c r="G86" s="3">
        <v>3989</v>
      </c>
      <c r="H86" s="3">
        <v>645</v>
      </c>
      <c r="I86" s="3">
        <v>7</v>
      </c>
      <c r="J86" s="3">
        <v>1</v>
      </c>
      <c r="K86" s="3"/>
      <c r="L86" s="2">
        <v>43402.57508101852</v>
      </c>
      <c r="M86" s="2">
        <v>43402.580671296295</v>
      </c>
      <c r="N86" s="3" t="s">
        <v>19</v>
      </c>
      <c r="O86" s="3" t="s">
        <v>20</v>
      </c>
      <c r="P86" s="3" t="s">
        <v>53</v>
      </c>
      <c r="Q86" s="3" t="s">
        <v>54</v>
      </c>
      <c r="R86" s="2">
        <v>43402.578090277777</v>
      </c>
      <c r="S86" s="2">
        <v>43402.578090277777</v>
      </c>
      <c r="T86" s="2">
        <v>43402.585439814815</v>
      </c>
      <c r="U86" s="2">
        <v>43402.585439814815</v>
      </c>
      <c r="V86" s="3"/>
      <c r="W86" s="8">
        <f t="shared" si="35"/>
        <v>43402.573333333334</v>
      </c>
      <c r="X86" s="9">
        <f t="shared" si="23"/>
        <v>5.5902777748997323E-3</v>
      </c>
      <c r="Y86" s="9">
        <f t="shared" si="27"/>
        <v>5.5902777748997323E-3</v>
      </c>
      <c r="Z86" s="10"/>
      <c r="AA86" s="10">
        <f t="shared" si="28"/>
        <v>0</v>
      </c>
      <c r="AB86" s="10">
        <f t="shared" si="29"/>
        <v>1.747685186273884E-3</v>
      </c>
      <c r="AC86" s="10"/>
      <c r="AD86" s="10"/>
      <c r="AE86" s="71">
        <f t="shared" si="30"/>
        <v>43402.572916666664</v>
      </c>
      <c r="AF86" s="71">
        <f t="shared" si="31"/>
        <v>43402.580555555556</v>
      </c>
      <c r="AG86" s="26" t="str">
        <f t="shared" si="32"/>
        <v>43402.572916666743402.5805555556</v>
      </c>
      <c r="AH86" s="26" t="e">
        <f>VLOOKUP(AG86,simple_survey!$M$841:$N$1083,2,FALSE)</f>
        <v>#N/A</v>
      </c>
    </row>
    <row r="87" spans="1:34" s="7" customFormat="1" hidden="1" x14ac:dyDescent="0.4">
      <c r="A87" s="16" t="str">
        <f t="shared" si="33"/>
        <v>-</v>
      </c>
      <c r="B87" s="16" t="str">
        <f t="shared" si="34"/>
        <v>-</v>
      </c>
      <c r="C87" s="7">
        <v>13</v>
      </c>
      <c r="D87" s="2">
        <v>43402.57539351852</v>
      </c>
      <c r="E87" s="3">
        <v>7269</v>
      </c>
      <c r="F87" s="3" t="s">
        <v>33</v>
      </c>
      <c r="G87" s="3">
        <v>4302</v>
      </c>
      <c r="H87" s="3">
        <v>949</v>
      </c>
      <c r="I87" s="3">
        <v>3</v>
      </c>
      <c r="J87" s="3">
        <v>1</v>
      </c>
      <c r="K87" s="3"/>
      <c r="L87" s="2">
        <v>43402.581226851849</v>
      </c>
      <c r="M87" s="2">
        <v>43402.584988425922</v>
      </c>
      <c r="N87" s="3" t="s">
        <v>55</v>
      </c>
      <c r="O87" s="3" t="s">
        <v>56</v>
      </c>
      <c r="P87" s="3" t="s">
        <v>57</v>
      </c>
      <c r="Q87" s="3" t="s">
        <v>58</v>
      </c>
      <c r="R87" s="2">
        <v>43402.58184027778</v>
      </c>
      <c r="S87" s="2">
        <v>43402.58184027778</v>
      </c>
      <c r="T87" s="2">
        <v>43402.587314814817</v>
      </c>
      <c r="U87" s="2">
        <v>43402.587314814817</v>
      </c>
      <c r="V87" s="3"/>
      <c r="W87" s="8">
        <f t="shared" si="35"/>
        <v>43402.57539351852</v>
      </c>
      <c r="X87" s="9">
        <f t="shared" si="23"/>
        <v>3.7615740729961544E-3</v>
      </c>
      <c r="Y87" s="9">
        <f t="shared" si="27"/>
        <v>3.7615740729961544E-3</v>
      </c>
      <c r="Z87" s="10"/>
      <c r="AA87" s="10">
        <f t="shared" si="28"/>
        <v>0</v>
      </c>
      <c r="AB87" s="10">
        <f t="shared" si="29"/>
        <v>5.8333333290647715E-3</v>
      </c>
      <c r="AC87" s="10"/>
      <c r="AD87" s="10"/>
      <c r="AE87" s="71">
        <f t="shared" si="30"/>
        <v>43402.574999999997</v>
      </c>
      <c r="AF87" s="71">
        <f t="shared" si="31"/>
        <v>43402.584722222222</v>
      </c>
      <c r="AG87" s="26" t="str">
        <f t="shared" si="32"/>
        <v>43402.57543402.5847222222</v>
      </c>
      <c r="AH87" s="26" t="e">
        <f>VLOOKUP(AG87,simple_survey!$M$841:$N$1083,2,FALSE)</f>
        <v>#N/A</v>
      </c>
    </row>
    <row r="88" spans="1:34" s="7" customFormat="1" hidden="1" x14ac:dyDescent="0.4">
      <c r="A88" s="16" t="str">
        <f t="shared" si="33"/>
        <v>-</v>
      </c>
      <c r="B88" s="16" t="str">
        <f t="shared" si="34"/>
        <v>-</v>
      </c>
      <c r="C88" s="7">
        <v>13</v>
      </c>
      <c r="D88" s="2">
        <v>43402.57707175926</v>
      </c>
      <c r="E88" s="3">
        <v>7270</v>
      </c>
      <c r="F88" s="3" t="s">
        <v>93</v>
      </c>
      <c r="G88" s="3">
        <v>0</v>
      </c>
      <c r="H88" s="3">
        <v>1240</v>
      </c>
      <c r="I88" s="3">
        <v>4</v>
      </c>
      <c r="J88" s="3">
        <v>1</v>
      </c>
      <c r="K88" s="3"/>
      <c r="L88" s="2">
        <v>43402.582662037035</v>
      </c>
      <c r="M88" s="2">
        <v>43402.586099537039</v>
      </c>
      <c r="N88" s="3" t="s">
        <v>41</v>
      </c>
      <c r="O88" s="3" t="s">
        <v>42</v>
      </c>
      <c r="P88" s="3" t="s">
        <v>50</v>
      </c>
      <c r="Q88" s="3" t="s">
        <v>51</v>
      </c>
      <c r="R88" s="2">
        <v>43402.582488425927</v>
      </c>
      <c r="S88" s="2">
        <v>43402.582812499997</v>
      </c>
      <c r="T88" s="2">
        <v>43402.586944444447</v>
      </c>
      <c r="U88" s="2">
        <v>43402.587268518517</v>
      </c>
      <c r="V88" s="3"/>
      <c r="W88" s="8">
        <f t="shared" si="35"/>
        <v>43402.57707175926</v>
      </c>
      <c r="X88" s="9">
        <f t="shared" si="23"/>
        <v>3.4375000032014214E-3</v>
      </c>
      <c r="Y88" s="9">
        <f t="shared" si="27"/>
        <v>3.4375000032014214E-3</v>
      </c>
      <c r="Z88" s="10"/>
      <c r="AA88" s="10">
        <f t="shared" si="28"/>
        <v>1.7361110803904012E-4</v>
      </c>
      <c r="AB88" s="10">
        <f t="shared" si="29"/>
        <v>5.5902777748997323E-3</v>
      </c>
      <c r="AC88" s="10"/>
      <c r="AD88" s="10"/>
      <c r="AE88" s="71">
        <f t="shared" si="30"/>
        <v>43402.576388888891</v>
      </c>
      <c r="AF88" s="71">
        <f t="shared" si="31"/>
        <v>43402.585416666669</v>
      </c>
      <c r="AG88" s="26" t="str">
        <f t="shared" si="32"/>
        <v>43402.576388888943402.5854166667</v>
      </c>
      <c r="AH88" s="26" t="e">
        <f>VLOOKUP(AG88,simple_survey!$M$841:$N$1083,2,FALSE)</f>
        <v>#N/A</v>
      </c>
    </row>
    <row r="89" spans="1:34" s="7" customFormat="1" x14ac:dyDescent="0.4">
      <c r="A89" s="16" t="str">
        <f t="shared" ref="A89:A96" si="36">IF(V89&gt;0, "★", "-")</f>
        <v>★</v>
      </c>
      <c r="B89" s="16" t="str">
        <f t="shared" ref="B89:B96" si="37">IF(K89&gt;0, "☆", "-")</f>
        <v>-</v>
      </c>
      <c r="C89" s="7">
        <v>13</v>
      </c>
      <c r="D89" s="2">
        <v>43402.578773148147</v>
      </c>
      <c r="E89" s="3">
        <v>7272</v>
      </c>
      <c r="F89" s="3" t="s">
        <v>94</v>
      </c>
      <c r="G89" s="3">
        <v>0</v>
      </c>
      <c r="H89" s="3">
        <v>722</v>
      </c>
      <c r="I89" s="3">
        <v>5</v>
      </c>
      <c r="J89" s="3">
        <v>1</v>
      </c>
      <c r="K89" s="3"/>
      <c r="L89" s="2">
        <v>43402.596851851849</v>
      </c>
      <c r="M89" s="2">
        <v>43402.601689814815</v>
      </c>
      <c r="N89" s="3" t="s">
        <v>21</v>
      </c>
      <c r="O89" s="3" t="s">
        <v>22</v>
      </c>
      <c r="P89" s="3" t="s">
        <v>65</v>
      </c>
      <c r="Q89" s="3" t="s">
        <v>66</v>
      </c>
      <c r="R89" s="2">
        <v>43402.599479166667</v>
      </c>
      <c r="S89" s="2">
        <v>43402.599479166667</v>
      </c>
      <c r="T89" s="2">
        <v>43402.608842592592</v>
      </c>
      <c r="U89" s="2">
        <v>43402.608842592592</v>
      </c>
      <c r="V89" s="2">
        <v>43402.599479166667</v>
      </c>
      <c r="W89" s="8">
        <f t="shared" ref="W89:W96" si="38">IF(V89&gt;0,V89,D89)</f>
        <v>43402.599479166667</v>
      </c>
      <c r="X89" s="9">
        <f t="shared" si="23"/>
        <v>4.8379629661212675E-3</v>
      </c>
      <c r="Y89" s="9">
        <f t="shared" si="27"/>
        <v>4.8379629661212675E-3</v>
      </c>
      <c r="Z89" s="10"/>
      <c r="AA89" s="10">
        <f t="shared" si="28"/>
        <v>0</v>
      </c>
      <c r="AB89" s="10">
        <f t="shared" si="29"/>
        <v>0</v>
      </c>
      <c r="AC89" s="10"/>
      <c r="AD89" s="10"/>
      <c r="AE89" s="71">
        <f t="shared" si="30"/>
        <v>43402.578472222223</v>
      </c>
      <c r="AF89" s="71">
        <f t="shared" si="31"/>
        <v>43402.601388888892</v>
      </c>
      <c r="AG89" s="26" t="str">
        <f t="shared" si="32"/>
        <v>43402.578472222243402.6013888889</v>
      </c>
      <c r="AH89" s="26" t="e">
        <f>VLOOKUP(AG89,simple_survey!$M$841:$N$1083,2,FALSE)</f>
        <v>#N/A</v>
      </c>
    </row>
    <row r="90" spans="1:34" s="7" customFormat="1" hidden="1" x14ac:dyDescent="0.4">
      <c r="A90" s="16" t="str">
        <f t="shared" si="36"/>
        <v>-</v>
      </c>
      <c r="B90" s="16" t="str">
        <f t="shared" si="37"/>
        <v>-</v>
      </c>
      <c r="C90" s="7">
        <v>13</v>
      </c>
      <c r="D90" s="2">
        <v>43402.580752314818</v>
      </c>
      <c r="E90" s="3">
        <v>7273</v>
      </c>
      <c r="F90" s="3" t="s">
        <v>94</v>
      </c>
      <c r="G90" s="3">
        <v>0</v>
      </c>
      <c r="H90" s="3">
        <v>1073</v>
      </c>
      <c r="I90" s="3">
        <v>1</v>
      </c>
      <c r="J90" s="3">
        <v>1</v>
      </c>
      <c r="K90" s="3"/>
      <c r="L90" s="2">
        <v>43402.5859837963</v>
      </c>
      <c r="M90" s="2">
        <v>43402.595960648148</v>
      </c>
      <c r="N90" s="3" t="s">
        <v>63</v>
      </c>
      <c r="O90" s="3" t="s">
        <v>64</v>
      </c>
      <c r="P90" s="3" t="s">
        <v>70</v>
      </c>
      <c r="Q90" s="3" t="s">
        <v>71</v>
      </c>
      <c r="R90" s="2">
        <v>43402.587361111109</v>
      </c>
      <c r="S90" s="2">
        <v>43402.587361111109</v>
      </c>
      <c r="T90" s="2">
        <v>43402.6018287037</v>
      </c>
      <c r="U90" s="2">
        <v>43402.6018287037</v>
      </c>
      <c r="V90" s="3"/>
      <c r="W90" s="8">
        <f t="shared" si="38"/>
        <v>43402.580752314818</v>
      </c>
      <c r="X90" s="9">
        <f t="shared" si="23"/>
        <v>9.9768518484779634E-3</v>
      </c>
      <c r="Y90" s="9">
        <f t="shared" si="27"/>
        <v>9.9768518484779634E-3</v>
      </c>
      <c r="Z90" s="10"/>
      <c r="AA90" s="10">
        <f t="shared" si="28"/>
        <v>0</v>
      </c>
      <c r="AB90" s="10">
        <f t="shared" si="29"/>
        <v>5.2314814820419997E-3</v>
      </c>
      <c r="AC90" s="10"/>
      <c r="AD90" s="10"/>
      <c r="AE90" s="71">
        <f t="shared" si="30"/>
        <v>43402.580555555556</v>
      </c>
      <c r="AF90" s="71">
        <f t="shared" si="31"/>
        <v>43402.595833333333</v>
      </c>
      <c r="AG90" s="26" t="str">
        <f t="shared" si="32"/>
        <v>43402.580555555643402.5958333333</v>
      </c>
      <c r="AH90" s="26" t="e">
        <f>VLOOKUP(AG90,simple_survey!$M$841:$N$1083,2,FALSE)</f>
        <v>#N/A</v>
      </c>
    </row>
    <row r="91" spans="1:34" s="7" customFormat="1" hidden="1" x14ac:dyDescent="0.4">
      <c r="A91" s="16" t="str">
        <f t="shared" si="36"/>
        <v>-</v>
      </c>
      <c r="B91" s="16" t="str">
        <f t="shared" si="37"/>
        <v>-</v>
      </c>
      <c r="C91" s="7">
        <v>13</v>
      </c>
      <c r="D91" s="2">
        <v>43402.583229166667</v>
      </c>
      <c r="E91" s="3">
        <v>7274</v>
      </c>
      <c r="F91" s="3" t="s">
        <v>18</v>
      </c>
      <c r="G91" s="3">
        <v>985</v>
      </c>
      <c r="H91" s="3">
        <v>525</v>
      </c>
      <c r="I91" s="3">
        <v>2</v>
      </c>
      <c r="J91" s="3">
        <v>1</v>
      </c>
      <c r="K91" s="3"/>
      <c r="L91" s="2">
        <v>43402.5858912037</v>
      </c>
      <c r="M91" s="2">
        <v>43402.58965277778</v>
      </c>
      <c r="N91" s="3" t="s">
        <v>63</v>
      </c>
      <c r="O91" s="3" t="s">
        <v>64</v>
      </c>
      <c r="P91" s="3" t="s">
        <v>19</v>
      </c>
      <c r="Q91" s="3" t="s">
        <v>20</v>
      </c>
      <c r="R91" s="2">
        <v>43402.586550925924</v>
      </c>
      <c r="S91" s="2">
        <v>43402.587916666664</v>
      </c>
      <c r="T91" s="2">
        <v>43402.592731481483</v>
      </c>
      <c r="U91" s="2">
        <v>43402.594097222223</v>
      </c>
      <c r="V91" s="3"/>
      <c r="W91" s="8">
        <f t="shared" si="38"/>
        <v>43402.583229166667</v>
      </c>
      <c r="X91" s="9">
        <f t="shared" si="23"/>
        <v>3.761574080272112E-3</v>
      </c>
      <c r="Y91" s="9">
        <f t="shared" si="27"/>
        <v>3.761574080272112E-3</v>
      </c>
      <c r="Z91" s="10"/>
      <c r="AA91" s="10">
        <f t="shared" si="28"/>
        <v>0</v>
      </c>
      <c r="AB91" s="10">
        <f t="shared" si="29"/>
        <v>2.6620370335876942E-3</v>
      </c>
      <c r="AC91" s="10"/>
      <c r="AD91" s="10"/>
      <c r="AE91" s="71">
        <f t="shared" si="30"/>
        <v>43402.582638888889</v>
      </c>
      <c r="AF91" s="71">
        <f t="shared" si="31"/>
        <v>43402.589583333334</v>
      </c>
      <c r="AG91" s="26" t="str">
        <f t="shared" si="32"/>
        <v>43402.582638888943402.5895833333</v>
      </c>
      <c r="AH91" s="26" t="e">
        <f>VLOOKUP(AG91,simple_survey!$M$841:$N$1083,2,FALSE)</f>
        <v>#N/A</v>
      </c>
    </row>
    <row r="92" spans="1:34" s="7" customFormat="1" x14ac:dyDescent="0.4">
      <c r="A92" s="16" t="str">
        <f t="shared" si="36"/>
        <v>★</v>
      </c>
      <c r="B92" s="16" t="str">
        <f t="shared" si="37"/>
        <v>☆</v>
      </c>
      <c r="C92" s="7">
        <v>13</v>
      </c>
      <c r="D92" s="2">
        <v>43402.537152777775</v>
      </c>
      <c r="E92" s="3">
        <v>7244</v>
      </c>
      <c r="F92" s="3" t="s">
        <v>93</v>
      </c>
      <c r="G92" s="3">
        <v>0</v>
      </c>
      <c r="H92" s="3">
        <v>1025</v>
      </c>
      <c r="I92" s="3">
        <v>4</v>
      </c>
      <c r="J92" s="3">
        <v>2</v>
      </c>
      <c r="K92" s="2">
        <v>43402.538483796299</v>
      </c>
      <c r="L92" s="3"/>
      <c r="M92" s="3"/>
      <c r="N92" s="3" t="s">
        <v>45</v>
      </c>
      <c r="O92" s="3" t="s">
        <v>92</v>
      </c>
      <c r="P92" s="3" t="s">
        <v>41</v>
      </c>
      <c r="Q92" s="3" t="s">
        <v>42</v>
      </c>
      <c r="R92" s="2">
        <v>43402.557141203702</v>
      </c>
      <c r="S92" s="3"/>
      <c r="T92" s="2">
        <v>43402.562372685185</v>
      </c>
      <c r="U92" s="3"/>
      <c r="V92" s="2">
        <v>43402.557141203702</v>
      </c>
      <c r="W92" s="8">
        <f t="shared" si="38"/>
        <v>43402.557141203702</v>
      </c>
      <c r="X92" s="9">
        <f>M92-L92</f>
        <v>0</v>
      </c>
      <c r="Y92" s="9">
        <f t="shared" si="27"/>
        <v>0</v>
      </c>
      <c r="Z92" s="10"/>
      <c r="AA92" s="10">
        <f t="shared" si="28"/>
        <v>0</v>
      </c>
      <c r="AB92" s="10">
        <f t="shared" si="29"/>
        <v>0</v>
      </c>
      <c r="AC92" s="10"/>
      <c r="AD92" s="10"/>
      <c r="AE92" s="71">
        <f t="shared" si="30"/>
        <v>43402.536805555559</v>
      </c>
      <c r="AF92" s="71">
        <f t="shared" si="31"/>
        <v>0</v>
      </c>
      <c r="AG92" s="26" t="str">
        <f t="shared" si="32"/>
        <v>43402.53680555560</v>
      </c>
      <c r="AH92" s="26" t="e">
        <f>VLOOKUP(AG92,simple_survey!$M$841:$N$1083,2,FALSE)</f>
        <v>#N/A</v>
      </c>
    </row>
    <row r="93" spans="1:34" s="7" customFormat="1" x14ac:dyDescent="0.4">
      <c r="A93" s="16" t="str">
        <f t="shared" si="36"/>
        <v>★</v>
      </c>
      <c r="B93" s="16" t="str">
        <f t="shared" si="37"/>
        <v>☆</v>
      </c>
      <c r="C93" s="7">
        <v>13</v>
      </c>
      <c r="D93" s="2">
        <v>43402.554097222222</v>
      </c>
      <c r="E93" s="3">
        <v>7249</v>
      </c>
      <c r="F93" s="3" t="s">
        <v>18</v>
      </c>
      <c r="G93" s="3">
        <v>3814</v>
      </c>
      <c r="H93" s="3">
        <v>754</v>
      </c>
      <c r="I93" s="3">
        <v>4</v>
      </c>
      <c r="J93" s="3">
        <v>1</v>
      </c>
      <c r="K93" s="2">
        <v>43402.554340277777</v>
      </c>
      <c r="L93" s="3"/>
      <c r="M93" s="3"/>
      <c r="N93" s="3" t="s">
        <v>80</v>
      </c>
      <c r="O93" s="3" t="s">
        <v>81</v>
      </c>
      <c r="P93" s="3" t="s">
        <v>34</v>
      </c>
      <c r="Q93" s="3" t="s">
        <v>35</v>
      </c>
      <c r="R93" s="2">
        <v>43402.574930555558</v>
      </c>
      <c r="S93" s="3"/>
      <c r="T93" s="2">
        <v>43402.590891203705</v>
      </c>
      <c r="U93" s="3"/>
      <c r="V93" s="2">
        <v>43402.574930555558</v>
      </c>
      <c r="W93" s="8">
        <f t="shared" si="38"/>
        <v>43402.574930555558</v>
      </c>
      <c r="X93" s="9">
        <f>M93-L93</f>
        <v>0</v>
      </c>
      <c r="Y93" s="9">
        <f t="shared" si="27"/>
        <v>0</v>
      </c>
      <c r="Z93" s="10"/>
      <c r="AA93" s="10">
        <f t="shared" si="28"/>
        <v>0</v>
      </c>
      <c r="AB93" s="10">
        <f t="shared" si="29"/>
        <v>0</v>
      </c>
      <c r="AC93" s="10"/>
      <c r="AD93" s="10"/>
      <c r="AE93" s="71">
        <f t="shared" si="30"/>
        <v>43402.553472222222</v>
      </c>
      <c r="AF93" s="71">
        <f t="shared" si="31"/>
        <v>0</v>
      </c>
      <c r="AG93" s="26" t="str">
        <f t="shared" si="32"/>
        <v>43402.55347222220</v>
      </c>
      <c r="AH93" s="26" t="e">
        <f>VLOOKUP(AG93,simple_survey!$M$841:$N$1083,2,FALSE)</f>
        <v>#N/A</v>
      </c>
    </row>
    <row r="94" spans="1:34" s="7" customFormat="1" hidden="1" x14ac:dyDescent="0.4">
      <c r="A94" s="16" t="str">
        <f t="shared" si="36"/>
        <v>-</v>
      </c>
      <c r="B94" s="16" t="str">
        <f t="shared" si="37"/>
        <v>☆</v>
      </c>
      <c r="C94" s="7">
        <v>13</v>
      </c>
      <c r="D94" s="2">
        <v>43402.57135416667</v>
      </c>
      <c r="E94" s="3">
        <v>7262</v>
      </c>
      <c r="F94" s="3" t="s">
        <v>18</v>
      </c>
      <c r="G94" s="3">
        <v>1663</v>
      </c>
      <c r="H94" s="3">
        <v>573</v>
      </c>
      <c r="I94" s="3">
        <v>3</v>
      </c>
      <c r="J94" s="3">
        <v>1</v>
      </c>
      <c r="K94" s="2">
        <v>43402.573055555556</v>
      </c>
      <c r="L94" s="3"/>
      <c r="M94" s="3"/>
      <c r="N94" s="3" t="s">
        <v>50</v>
      </c>
      <c r="O94" s="3" t="s">
        <v>51</v>
      </c>
      <c r="P94" s="3" t="s">
        <v>41</v>
      </c>
      <c r="Q94" s="3" t="s">
        <v>42</v>
      </c>
      <c r="R94" s="2">
        <v>43402.573113425926</v>
      </c>
      <c r="S94" s="3"/>
      <c r="T94" s="2">
        <v>43402.58321759259</v>
      </c>
      <c r="U94" s="3"/>
      <c r="V94" s="3"/>
      <c r="W94" s="8">
        <f t="shared" si="38"/>
        <v>43402.57135416667</v>
      </c>
      <c r="X94" s="9">
        <f>M94-L94</f>
        <v>0</v>
      </c>
      <c r="Y94" s="9">
        <f t="shared" si="27"/>
        <v>0</v>
      </c>
      <c r="Z94" s="10"/>
      <c r="AA94" s="10">
        <f t="shared" si="28"/>
        <v>0</v>
      </c>
      <c r="AB94" s="10">
        <f t="shared" si="29"/>
        <v>1.7592592557775788E-3</v>
      </c>
      <c r="AC94" s="10"/>
      <c r="AD94" s="10"/>
      <c r="AE94" s="71">
        <f t="shared" si="30"/>
        <v>43402.570833333331</v>
      </c>
      <c r="AF94" s="71">
        <f t="shared" si="31"/>
        <v>0</v>
      </c>
      <c r="AG94" s="26" t="str">
        <f t="shared" si="32"/>
        <v>43402.57083333330</v>
      </c>
      <c r="AH94" s="26" t="e">
        <f>VLOOKUP(AG94,simple_survey!$M$841:$N$1083,2,FALSE)</f>
        <v>#N/A</v>
      </c>
    </row>
    <row r="95" spans="1:34" s="7" customFormat="1" hidden="1" x14ac:dyDescent="0.4">
      <c r="A95" s="16" t="str">
        <f t="shared" si="36"/>
        <v>-</v>
      </c>
      <c r="B95" s="16" t="str">
        <f t="shared" si="37"/>
        <v>☆</v>
      </c>
      <c r="C95" s="7">
        <v>13</v>
      </c>
      <c r="D95" s="2">
        <v>43402.572222222225</v>
      </c>
      <c r="E95" s="3">
        <v>7264</v>
      </c>
      <c r="F95" s="3" t="s">
        <v>33</v>
      </c>
      <c r="G95" s="3">
        <v>3989</v>
      </c>
      <c r="H95" s="3">
        <v>1120</v>
      </c>
      <c r="I95" s="3">
        <v>6</v>
      </c>
      <c r="J95" s="3">
        <v>1</v>
      </c>
      <c r="K95" s="2">
        <v>43402.572708333333</v>
      </c>
      <c r="L95" s="3"/>
      <c r="M95" s="3"/>
      <c r="N95" s="3" t="s">
        <v>19</v>
      </c>
      <c r="O95" s="3" t="s">
        <v>20</v>
      </c>
      <c r="P95" s="3" t="s">
        <v>53</v>
      </c>
      <c r="Q95" s="3" t="s">
        <v>54</v>
      </c>
      <c r="R95" s="2">
        <v>43402.579189814816</v>
      </c>
      <c r="S95" s="3"/>
      <c r="T95" s="2">
        <v>43402.592465277776</v>
      </c>
      <c r="U95" s="3"/>
      <c r="V95" s="3"/>
      <c r="W95" s="8">
        <f t="shared" si="38"/>
        <v>43402.572222222225</v>
      </c>
      <c r="X95" s="9">
        <f>M95-L95</f>
        <v>0</v>
      </c>
      <c r="Y95" s="9">
        <f t="shared" si="27"/>
        <v>0</v>
      </c>
      <c r="Z95" s="10"/>
      <c r="AA95" s="10">
        <f t="shared" si="28"/>
        <v>0</v>
      </c>
      <c r="AB95" s="10">
        <f t="shared" si="29"/>
        <v>6.9675925915362313E-3</v>
      </c>
      <c r="AC95" s="10"/>
      <c r="AD95" s="10"/>
      <c r="AE95" s="71">
        <f t="shared" si="30"/>
        <v>43402.572222222225</v>
      </c>
      <c r="AF95" s="71">
        <f t="shared" si="31"/>
        <v>0</v>
      </c>
      <c r="AG95" s="26" t="str">
        <f t="shared" si="32"/>
        <v>43402.57222222220</v>
      </c>
      <c r="AH95" s="26" t="e">
        <f>VLOOKUP(AG95,simple_survey!$M$841:$N$1083,2,FALSE)</f>
        <v>#N/A</v>
      </c>
    </row>
    <row r="96" spans="1:34" s="12" customFormat="1" hidden="1" x14ac:dyDescent="0.4">
      <c r="A96" s="17" t="str">
        <f t="shared" si="36"/>
        <v>-</v>
      </c>
      <c r="B96" s="17" t="str">
        <f t="shared" si="37"/>
        <v>☆</v>
      </c>
      <c r="C96" s="12">
        <v>13</v>
      </c>
      <c r="D96" s="4">
        <v>43402.578263888892</v>
      </c>
      <c r="E96" s="5">
        <v>7271</v>
      </c>
      <c r="F96" s="5" t="s">
        <v>93</v>
      </c>
      <c r="G96" s="5">
        <v>0</v>
      </c>
      <c r="H96" s="5">
        <v>555</v>
      </c>
      <c r="I96" s="5">
        <v>4</v>
      </c>
      <c r="J96" s="5">
        <v>1</v>
      </c>
      <c r="K96" s="4">
        <v>43402.578553240739</v>
      </c>
      <c r="L96" s="5"/>
      <c r="M96" s="5"/>
      <c r="N96" s="5" t="s">
        <v>41</v>
      </c>
      <c r="O96" s="5" t="s">
        <v>42</v>
      </c>
      <c r="P96" s="5" t="s">
        <v>27</v>
      </c>
      <c r="Q96" s="5" t="s">
        <v>28</v>
      </c>
      <c r="R96" s="4">
        <v>43402.582465277781</v>
      </c>
      <c r="S96" s="5"/>
      <c r="T96" s="4">
        <v>43402.590937499997</v>
      </c>
      <c r="U96" s="5"/>
      <c r="V96" s="5"/>
      <c r="W96" s="13">
        <f t="shared" si="38"/>
        <v>43402.578263888892</v>
      </c>
      <c r="X96" s="18">
        <f>M96-L96</f>
        <v>0</v>
      </c>
      <c r="Y96" s="18">
        <f t="shared" si="27"/>
        <v>0</v>
      </c>
      <c r="Z96" s="19"/>
      <c r="AA96" s="19">
        <f t="shared" si="28"/>
        <v>0</v>
      </c>
      <c r="AB96" s="19">
        <f t="shared" si="29"/>
        <v>4.2013888887595385E-3</v>
      </c>
      <c r="AC96" s="19"/>
      <c r="AD96" s="19"/>
      <c r="AE96" s="71">
        <f t="shared" si="30"/>
        <v>43402.577777777777</v>
      </c>
      <c r="AF96" s="71">
        <f t="shared" si="31"/>
        <v>0</v>
      </c>
      <c r="AG96" s="26" t="str">
        <f t="shared" si="32"/>
        <v>43402.57777777780</v>
      </c>
      <c r="AH96" s="26" t="e">
        <f>VLOOKUP(AG96,simple_survey!$M$841:$N$1083,2,FALSE)</f>
        <v>#N/A</v>
      </c>
    </row>
    <row r="97" spans="1:34" s="23" customFormat="1" hidden="1" x14ac:dyDescent="0.4">
      <c r="A97" s="20" t="str">
        <f t="shared" ref="A97:A111" si="39">IF(V97&gt;0, "★", "-")</f>
        <v>-</v>
      </c>
      <c r="B97" s="20" t="str">
        <f t="shared" ref="B97:B111" si="40">IF(K97&gt;0, "☆", "-")</f>
        <v>-</v>
      </c>
      <c r="C97" s="23">
        <v>14</v>
      </c>
      <c r="D97" s="22">
        <v>43402.584305555552</v>
      </c>
      <c r="E97" s="21">
        <v>7275</v>
      </c>
      <c r="F97" s="21" t="s">
        <v>93</v>
      </c>
      <c r="G97" s="21">
        <v>0</v>
      </c>
      <c r="H97" s="21">
        <v>961</v>
      </c>
      <c r="I97" s="21">
        <v>2</v>
      </c>
      <c r="J97" s="21">
        <v>2</v>
      </c>
      <c r="K97" s="21"/>
      <c r="L97" s="22">
        <v>43402.585810185185</v>
      </c>
      <c r="M97" s="22">
        <v>43402.589745370373</v>
      </c>
      <c r="N97" s="21" t="s">
        <v>63</v>
      </c>
      <c r="O97" s="21" t="s">
        <v>64</v>
      </c>
      <c r="P97" s="21" t="s">
        <v>19</v>
      </c>
      <c r="Q97" s="21" t="s">
        <v>20</v>
      </c>
      <c r="R97" s="22">
        <v>43402.587222222224</v>
      </c>
      <c r="S97" s="22">
        <v>43402.587222222224</v>
      </c>
      <c r="T97" s="22">
        <v>43402.59479166667</v>
      </c>
      <c r="U97" s="22">
        <v>43402.59479166667</v>
      </c>
      <c r="V97" s="21"/>
      <c r="W97" s="24">
        <f t="shared" ref="W97:W111" si="41">IF(V97&gt;0,V97,D97)</f>
        <v>43402.584305555552</v>
      </c>
      <c r="X97" s="25">
        <f t="shared" si="23"/>
        <v>3.9351851883111522E-3</v>
      </c>
      <c r="Y97" s="25">
        <f t="shared" si="27"/>
        <v>7.8703703766223043E-3</v>
      </c>
      <c r="Z97" s="26">
        <f>SUM(Y97:Y128)</f>
        <v>0.34862268519646022</v>
      </c>
      <c r="AA97" s="26">
        <f t="shared" si="28"/>
        <v>0</v>
      </c>
      <c r="AB97" s="26">
        <f t="shared" si="29"/>
        <v>1.5046296321088448E-3</v>
      </c>
      <c r="AC97" s="26">
        <f>AVERAGE(AB97:AB128)</f>
        <v>4.0787760417515528E-3</v>
      </c>
      <c r="AD97" s="26">
        <f>MEDIAN(AB97:AB128)</f>
        <v>3.5763888881774619E-3</v>
      </c>
      <c r="AE97" s="71">
        <f t="shared" si="30"/>
        <v>43402.584027777775</v>
      </c>
      <c r="AF97" s="71">
        <f t="shared" si="31"/>
        <v>43402.589583333334</v>
      </c>
      <c r="AG97" s="26" t="str">
        <f t="shared" si="32"/>
        <v>43402.584027777843402.5895833333</v>
      </c>
      <c r="AH97" s="26" t="e">
        <f>VLOOKUP(AG97,simple_survey!$M$841:$N$1083,2,FALSE)</f>
        <v>#N/A</v>
      </c>
    </row>
    <row r="98" spans="1:34" s="7" customFormat="1" hidden="1" x14ac:dyDescent="0.4">
      <c r="A98" s="16" t="str">
        <f t="shared" si="39"/>
        <v>-</v>
      </c>
      <c r="B98" s="16" t="str">
        <f t="shared" si="40"/>
        <v>-</v>
      </c>
      <c r="C98" s="7">
        <v>14</v>
      </c>
      <c r="D98" s="2">
        <v>43402.584351851852</v>
      </c>
      <c r="E98" s="3">
        <v>7276</v>
      </c>
      <c r="F98" s="3" t="s">
        <v>67</v>
      </c>
      <c r="G98" s="3">
        <v>1121</v>
      </c>
      <c r="H98" s="3">
        <v>592</v>
      </c>
      <c r="I98" s="3">
        <v>3</v>
      </c>
      <c r="J98" s="3">
        <v>1</v>
      </c>
      <c r="K98" s="3"/>
      <c r="L98" s="2">
        <v>43402.588564814818</v>
      </c>
      <c r="M98" s="2">
        <v>43402.603113425925</v>
      </c>
      <c r="N98" s="3" t="s">
        <v>68</v>
      </c>
      <c r="O98" s="3" t="s">
        <v>69</v>
      </c>
      <c r="P98" s="3" t="s">
        <v>29</v>
      </c>
      <c r="Q98" s="3" t="s">
        <v>30</v>
      </c>
      <c r="R98" s="2">
        <v>43402.589930555558</v>
      </c>
      <c r="S98" s="2">
        <v>43402.589930555558</v>
      </c>
      <c r="T98" s="2">
        <v>43402.602893518517</v>
      </c>
      <c r="U98" s="2">
        <v>43402.602893518517</v>
      </c>
      <c r="V98" s="3"/>
      <c r="W98" s="8">
        <f t="shared" si="41"/>
        <v>43402.584351851852</v>
      </c>
      <c r="X98" s="9">
        <f t="shared" si="23"/>
        <v>1.4548611106874887E-2</v>
      </c>
      <c r="Y98" s="9">
        <f t="shared" si="27"/>
        <v>1.4548611106874887E-2</v>
      </c>
      <c r="Z98" s="10"/>
      <c r="AA98" s="10">
        <f t="shared" si="28"/>
        <v>0</v>
      </c>
      <c r="AB98" s="10">
        <f t="shared" si="29"/>
        <v>4.2129629655391909E-3</v>
      </c>
      <c r="AC98" s="10"/>
      <c r="AD98" s="10"/>
      <c r="AE98" s="71">
        <f t="shared" si="30"/>
        <v>43402.584027777775</v>
      </c>
      <c r="AF98" s="71">
        <f t="shared" si="31"/>
        <v>43402.602777777778</v>
      </c>
      <c r="AG98" s="26" t="str">
        <f t="shared" si="32"/>
        <v>43402.584027777843402.6027777778</v>
      </c>
      <c r="AH98" s="26" t="e">
        <f>VLOOKUP(AG98,simple_survey!$M$841:$N$1083,2,FALSE)</f>
        <v>#N/A</v>
      </c>
    </row>
    <row r="99" spans="1:34" s="7" customFormat="1" hidden="1" x14ac:dyDescent="0.4">
      <c r="A99" s="16" t="str">
        <f t="shared" si="39"/>
        <v>-</v>
      </c>
      <c r="B99" s="16" t="str">
        <f t="shared" si="40"/>
        <v>-</v>
      </c>
      <c r="C99" s="7">
        <v>14</v>
      </c>
      <c r="D99" s="2">
        <v>43402.589016203703</v>
      </c>
      <c r="E99" s="3">
        <v>7278</v>
      </c>
      <c r="F99" s="3" t="s">
        <v>33</v>
      </c>
      <c r="G99" s="3">
        <v>2092</v>
      </c>
      <c r="H99" s="3">
        <v>1228</v>
      </c>
      <c r="I99" s="3">
        <v>7</v>
      </c>
      <c r="J99" s="3">
        <v>1</v>
      </c>
      <c r="K99" s="3"/>
      <c r="L99" s="2">
        <v>43402.591215277775</v>
      </c>
      <c r="M99" s="2">
        <v>43402.597337962965</v>
      </c>
      <c r="N99" s="3" t="s">
        <v>25</v>
      </c>
      <c r="O99" s="3" t="s">
        <v>26</v>
      </c>
      <c r="P99" s="3" t="s">
        <v>23</v>
      </c>
      <c r="Q99" s="3" t="s">
        <v>24</v>
      </c>
      <c r="R99" s="2">
        <v>43402.592499999999</v>
      </c>
      <c r="S99" s="2">
        <v>43402.592499999999</v>
      </c>
      <c r="T99" s="2">
        <v>43402.598946759259</v>
      </c>
      <c r="U99" s="2">
        <v>43402.602337962962</v>
      </c>
      <c r="V99" s="3"/>
      <c r="W99" s="8">
        <f t="shared" si="41"/>
        <v>43402.589016203703</v>
      </c>
      <c r="X99" s="9">
        <f>M99-L99</f>
        <v>6.1226851903484203E-3</v>
      </c>
      <c r="Y99" s="9">
        <f t="shared" si="27"/>
        <v>6.1226851903484203E-3</v>
      </c>
      <c r="Z99" s="10"/>
      <c r="AA99" s="10">
        <f t="shared" si="28"/>
        <v>0</v>
      </c>
      <c r="AB99" s="10">
        <f t="shared" si="29"/>
        <v>2.1990740715409629E-3</v>
      </c>
      <c r="AC99" s="10"/>
      <c r="AD99" s="10"/>
      <c r="AE99" s="71">
        <f t="shared" si="30"/>
        <v>43402.588888888888</v>
      </c>
      <c r="AF99" s="71">
        <f t="shared" si="31"/>
        <v>43402.597222222219</v>
      </c>
      <c r="AG99" s="26" t="str">
        <f t="shared" si="32"/>
        <v>43402.588888888943402.5972222222</v>
      </c>
      <c r="AH99" s="26" t="e">
        <f>VLOOKUP(AG99,simple_survey!$M$841:$N$1083,2,FALSE)</f>
        <v>#N/A</v>
      </c>
    </row>
    <row r="100" spans="1:34" s="7" customFormat="1" hidden="1" x14ac:dyDescent="0.4">
      <c r="A100" s="16" t="str">
        <f t="shared" si="39"/>
        <v>-</v>
      </c>
      <c r="B100" s="16" t="str">
        <f t="shared" si="40"/>
        <v>-</v>
      </c>
      <c r="C100" s="7">
        <v>14</v>
      </c>
      <c r="D100" s="2">
        <v>43402.58934027778</v>
      </c>
      <c r="E100" s="3">
        <v>7279</v>
      </c>
      <c r="F100" s="3" t="s">
        <v>33</v>
      </c>
      <c r="G100" s="3">
        <v>1841</v>
      </c>
      <c r="H100" s="3">
        <v>1185</v>
      </c>
      <c r="I100" s="3">
        <v>6</v>
      </c>
      <c r="J100" s="3">
        <v>1</v>
      </c>
      <c r="K100" s="3"/>
      <c r="L100" s="2">
        <v>43402.596921296295</v>
      </c>
      <c r="M100" s="2">
        <v>43402.608229166668</v>
      </c>
      <c r="N100" s="3" t="s">
        <v>65</v>
      </c>
      <c r="O100" s="3" t="s">
        <v>66</v>
      </c>
      <c r="P100" s="3" t="s">
        <v>45</v>
      </c>
      <c r="Q100" s="3" t="s">
        <v>92</v>
      </c>
      <c r="R100" s="2">
        <v>43402.592523148145</v>
      </c>
      <c r="S100" s="2">
        <v>43402.595208333332</v>
      </c>
      <c r="T100" s="2">
        <v>43402.604004629633</v>
      </c>
      <c r="U100" s="2">
        <v>43402.610486111109</v>
      </c>
      <c r="V100" s="3"/>
      <c r="W100" s="8">
        <f t="shared" si="41"/>
        <v>43402.58934027778</v>
      </c>
      <c r="X100" s="9">
        <f t="shared" si="23"/>
        <v>1.1307870372547768E-2</v>
      </c>
      <c r="Y100" s="9">
        <f t="shared" si="27"/>
        <v>1.1307870372547768E-2</v>
      </c>
      <c r="Z100" s="10"/>
      <c r="AA100" s="10">
        <f t="shared" si="28"/>
        <v>4.3981481503578834E-3</v>
      </c>
      <c r="AB100" s="10">
        <f t="shared" si="29"/>
        <v>7.5810185153386556E-3</v>
      </c>
      <c r="AC100" s="10"/>
      <c r="AD100" s="10"/>
      <c r="AE100" s="71">
        <f t="shared" si="30"/>
        <v>43402.588888888888</v>
      </c>
      <c r="AF100" s="71">
        <f t="shared" si="31"/>
        <v>43402.607638888891</v>
      </c>
      <c r="AG100" s="26" t="str">
        <f t="shared" si="32"/>
        <v>43402.588888888943402.6076388889</v>
      </c>
      <c r="AH100" s="26" t="e">
        <f>VLOOKUP(AG100,simple_survey!$M$841:$N$1083,2,FALSE)</f>
        <v>#N/A</v>
      </c>
    </row>
    <row r="101" spans="1:34" s="7" customFormat="1" hidden="1" x14ac:dyDescent="0.4">
      <c r="A101" s="16" t="str">
        <f t="shared" si="39"/>
        <v>-</v>
      </c>
      <c r="B101" s="16" t="str">
        <f t="shared" si="40"/>
        <v>-</v>
      </c>
      <c r="C101" s="7">
        <v>14</v>
      </c>
      <c r="D101" s="2">
        <v>43402.589363425926</v>
      </c>
      <c r="E101" s="3">
        <v>7280</v>
      </c>
      <c r="F101" s="3" t="s">
        <v>33</v>
      </c>
      <c r="G101" s="3">
        <v>1751</v>
      </c>
      <c r="H101" s="3">
        <v>674</v>
      </c>
      <c r="I101" s="3">
        <v>6</v>
      </c>
      <c r="J101" s="3">
        <v>1</v>
      </c>
      <c r="K101" s="3"/>
      <c r="L101" s="2">
        <v>43402.594861111109</v>
      </c>
      <c r="M101" s="2">
        <v>43402.603483796294</v>
      </c>
      <c r="N101" s="3" t="s">
        <v>63</v>
      </c>
      <c r="O101" s="3" t="s">
        <v>64</v>
      </c>
      <c r="P101" s="3" t="s">
        <v>27</v>
      </c>
      <c r="Q101" s="3" t="s">
        <v>28</v>
      </c>
      <c r="R101" s="2">
        <v>43402.593263888892</v>
      </c>
      <c r="S101" s="2">
        <v>43402.593263888892</v>
      </c>
      <c r="T101" s="2">
        <v>43402.604768518519</v>
      </c>
      <c r="U101" s="2">
        <v>43402.604768518519</v>
      </c>
      <c r="V101" s="3"/>
      <c r="W101" s="8">
        <f t="shared" si="41"/>
        <v>43402.589363425926</v>
      </c>
      <c r="X101" s="9">
        <f t="shared" si="23"/>
        <v>8.6226851854007691E-3</v>
      </c>
      <c r="Y101" s="9">
        <f t="shared" si="27"/>
        <v>8.6226851854007691E-3</v>
      </c>
      <c r="Z101" s="10"/>
      <c r="AA101" s="10">
        <f t="shared" si="28"/>
        <v>1.5972222172422335E-3</v>
      </c>
      <c r="AB101" s="10">
        <f t="shared" si="29"/>
        <v>5.4976851824903861E-3</v>
      </c>
      <c r="AC101" s="10"/>
      <c r="AD101" s="10"/>
      <c r="AE101" s="71">
        <f t="shared" si="30"/>
        <v>43402.588888888888</v>
      </c>
      <c r="AF101" s="71">
        <f t="shared" si="31"/>
        <v>43402.603472222225</v>
      </c>
      <c r="AG101" s="26" t="str">
        <f t="shared" si="32"/>
        <v>43402.588888888943402.6034722222</v>
      </c>
      <c r="AH101" s="26" t="str">
        <f>VLOOKUP(AG101,simple_survey!$M$841:$N$1083,2,FALSE)</f>
        <v>肯定的</v>
      </c>
    </row>
    <row r="102" spans="1:34" s="7" customFormat="1" hidden="1" x14ac:dyDescent="0.4">
      <c r="A102" s="16" t="str">
        <f t="shared" si="39"/>
        <v>-</v>
      </c>
      <c r="B102" s="16" t="str">
        <f t="shared" si="40"/>
        <v>-</v>
      </c>
      <c r="C102" s="7">
        <v>14</v>
      </c>
      <c r="D102" s="2">
        <v>43402.59170138889</v>
      </c>
      <c r="E102" s="3">
        <v>7281</v>
      </c>
      <c r="F102" s="3" t="s">
        <v>18</v>
      </c>
      <c r="G102" s="3">
        <v>1742</v>
      </c>
      <c r="H102" s="3">
        <v>556</v>
      </c>
      <c r="I102" s="3">
        <v>7</v>
      </c>
      <c r="J102" s="3">
        <v>1</v>
      </c>
      <c r="K102" s="3"/>
      <c r="L102" s="2">
        <v>43402.593946759262</v>
      </c>
      <c r="M102" s="2">
        <v>43402.614756944444</v>
      </c>
      <c r="N102" s="3" t="s">
        <v>63</v>
      </c>
      <c r="O102" s="3" t="s">
        <v>64</v>
      </c>
      <c r="P102" s="3" t="s">
        <v>70</v>
      </c>
      <c r="Q102" s="3" t="s">
        <v>71</v>
      </c>
      <c r="R102" s="2">
        <v>43402.597905092596</v>
      </c>
      <c r="S102" s="2">
        <v>43402.597905092596</v>
      </c>
      <c r="T102" s="2">
        <v>43402.615486111114</v>
      </c>
      <c r="U102" s="2">
        <v>43402.618657407409</v>
      </c>
      <c r="V102" s="3"/>
      <c r="W102" s="8">
        <f t="shared" si="41"/>
        <v>43402.59170138889</v>
      </c>
      <c r="X102" s="9">
        <f t="shared" si="23"/>
        <v>2.0810185182199348E-2</v>
      </c>
      <c r="Y102" s="9">
        <f t="shared" si="27"/>
        <v>2.0810185182199348E-2</v>
      </c>
      <c r="Z102" s="10"/>
      <c r="AA102" s="10">
        <f t="shared" si="28"/>
        <v>0</v>
      </c>
      <c r="AB102" s="10">
        <f t="shared" si="29"/>
        <v>2.2453703713836148E-3</v>
      </c>
      <c r="AC102" s="10"/>
      <c r="AD102" s="10"/>
      <c r="AE102" s="71">
        <f t="shared" si="30"/>
        <v>43402.591666666667</v>
      </c>
      <c r="AF102" s="71">
        <f t="shared" si="31"/>
        <v>43402.614583333336</v>
      </c>
      <c r="AG102" s="26" t="str">
        <f t="shared" si="32"/>
        <v>43402.591666666743402.6145833333</v>
      </c>
      <c r="AH102" s="26" t="e">
        <f>VLOOKUP(AG102,simple_survey!$M$841:$N$1083,2,FALSE)</f>
        <v>#N/A</v>
      </c>
    </row>
    <row r="103" spans="1:34" s="7" customFormat="1" hidden="1" x14ac:dyDescent="0.4">
      <c r="A103" s="16" t="str">
        <f t="shared" si="39"/>
        <v>-</v>
      </c>
      <c r="B103" s="16" t="str">
        <f t="shared" si="40"/>
        <v>-</v>
      </c>
      <c r="C103" s="7">
        <v>14</v>
      </c>
      <c r="D103" s="2">
        <v>43402.592372685183</v>
      </c>
      <c r="E103" s="3">
        <v>7282</v>
      </c>
      <c r="F103" s="3" t="s">
        <v>18</v>
      </c>
      <c r="G103" s="3">
        <v>3945</v>
      </c>
      <c r="H103" s="3">
        <v>449</v>
      </c>
      <c r="I103" s="3">
        <v>7</v>
      </c>
      <c r="J103" s="3">
        <v>1</v>
      </c>
      <c r="K103" s="3"/>
      <c r="L103" s="2">
        <v>43402.594027777777</v>
      </c>
      <c r="M103" s="2">
        <v>43402.605949074074</v>
      </c>
      <c r="N103" s="3" t="s">
        <v>63</v>
      </c>
      <c r="O103" s="3" t="s">
        <v>64</v>
      </c>
      <c r="P103" s="3" t="s">
        <v>48</v>
      </c>
      <c r="Q103" s="3" t="s">
        <v>49</v>
      </c>
      <c r="R103" s="2">
        <v>43402.598252314812</v>
      </c>
      <c r="S103" s="2">
        <v>43402.598252314812</v>
      </c>
      <c r="T103" s="2">
        <v>43402.608136574076</v>
      </c>
      <c r="U103" s="2">
        <v>43402.608136574076</v>
      </c>
      <c r="V103" s="3"/>
      <c r="W103" s="8">
        <f t="shared" si="41"/>
        <v>43402.592372685183</v>
      </c>
      <c r="X103" s="9">
        <f t="shared" si="23"/>
        <v>1.1921296296350192E-2</v>
      </c>
      <c r="Y103" s="9">
        <f t="shared" si="27"/>
        <v>1.1921296296350192E-2</v>
      </c>
      <c r="Z103" s="10"/>
      <c r="AA103" s="10">
        <f t="shared" si="28"/>
        <v>0</v>
      </c>
      <c r="AB103" s="10">
        <f t="shared" si="29"/>
        <v>1.6550925938645378E-3</v>
      </c>
      <c r="AC103" s="10"/>
      <c r="AD103" s="10"/>
      <c r="AE103" s="71">
        <f t="shared" si="30"/>
        <v>43402.592361111114</v>
      </c>
      <c r="AF103" s="71">
        <f t="shared" si="31"/>
        <v>43402.605555555558</v>
      </c>
      <c r="AG103" s="26" t="str">
        <f t="shared" si="32"/>
        <v>43402.592361111143402.6055555556</v>
      </c>
      <c r="AH103" s="26" t="e">
        <f>VLOOKUP(AG103,simple_survey!$M$841:$N$1083,2,FALSE)</f>
        <v>#N/A</v>
      </c>
    </row>
    <row r="104" spans="1:34" s="7" customFormat="1" hidden="1" x14ac:dyDescent="0.4">
      <c r="A104" s="16" t="str">
        <f t="shared" si="39"/>
        <v>-</v>
      </c>
      <c r="B104" s="16" t="str">
        <f t="shared" si="40"/>
        <v>-</v>
      </c>
      <c r="C104" s="7">
        <v>14</v>
      </c>
      <c r="D104" s="2">
        <v>43402.593935185185</v>
      </c>
      <c r="E104" s="3">
        <v>7284</v>
      </c>
      <c r="F104" s="3" t="s">
        <v>18</v>
      </c>
      <c r="G104" s="3">
        <v>1663</v>
      </c>
      <c r="H104" s="3">
        <v>1201</v>
      </c>
      <c r="I104" s="3">
        <v>9</v>
      </c>
      <c r="J104" s="3">
        <v>2</v>
      </c>
      <c r="K104" s="3"/>
      <c r="L104" s="2">
        <v>43402.59579861111</v>
      </c>
      <c r="M104" s="2">
        <v>43402.599861111114</v>
      </c>
      <c r="N104" s="3" t="s">
        <v>53</v>
      </c>
      <c r="O104" s="3" t="s">
        <v>54</v>
      </c>
      <c r="P104" s="3" t="s">
        <v>25</v>
      </c>
      <c r="Q104" s="3" t="s">
        <v>26</v>
      </c>
      <c r="R104" s="2">
        <v>43402.595138888886</v>
      </c>
      <c r="S104" s="2">
        <v>43402.595138888886</v>
      </c>
      <c r="T104" s="2">
        <v>43402.60355324074</v>
      </c>
      <c r="U104" s="2">
        <v>43402.60355324074</v>
      </c>
      <c r="V104" s="3"/>
      <c r="W104" s="8">
        <f t="shared" si="41"/>
        <v>43402.593935185185</v>
      </c>
      <c r="X104" s="9">
        <f t="shared" si="23"/>
        <v>4.062500003783498E-3</v>
      </c>
      <c r="Y104" s="9">
        <f t="shared" si="27"/>
        <v>8.1250000075669959E-3</v>
      </c>
      <c r="Z104" s="10"/>
      <c r="AA104" s="10">
        <f t="shared" si="28"/>
        <v>6.5972222364507616E-4</v>
      </c>
      <c r="AB104" s="10">
        <f t="shared" si="29"/>
        <v>1.8634259249665774E-3</v>
      </c>
      <c r="AC104" s="10"/>
      <c r="AD104" s="10"/>
      <c r="AE104" s="71">
        <f t="shared" si="30"/>
        <v>43402.59375</v>
      </c>
      <c r="AF104" s="71">
        <f t="shared" si="31"/>
        <v>43402.599305555559</v>
      </c>
      <c r="AG104" s="26" t="str">
        <f t="shared" si="32"/>
        <v>43402.5937543402.5993055556</v>
      </c>
      <c r="AH104" s="26" t="e">
        <f>VLOOKUP(AG104,simple_survey!$M$841:$N$1083,2,FALSE)</f>
        <v>#N/A</v>
      </c>
    </row>
    <row r="105" spans="1:34" s="7" customFormat="1" hidden="1" x14ac:dyDescent="0.4">
      <c r="A105" s="16" t="str">
        <f t="shared" si="39"/>
        <v>-</v>
      </c>
      <c r="B105" s="16" t="str">
        <f t="shared" si="40"/>
        <v>-</v>
      </c>
      <c r="C105" s="7">
        <v>14</v>
      </c>
      <c r="D105" s="2">
        <v>43402.594884259262</v>
      </c>
      <c r="E105" s="3">
        <v>7285</v>
      </c>
      <c r="F105" s="3" t="s">
        <v>93</v>
      </c>
      <c r="G105" s="3">
        <v>0</v>
      </c>
      <c r="H105" s="3">
        <v>1221</v>
      </c>
      <c r="I105" s="3">
        <v>8</v>
      </c>
      <c r="J105" s="3">
        <v>2</v>
      </c>
      <c r="K105" s="3"/>
      <c r="L105" s="2">
        <v>43402.597187500003</v>
      </c>
      <c r="M105" s="2">
        <v>43402.60324074074</v>
      </c>
      <c r="N105" s="3" t="s">
        <v>19</v>
      </c>
      <c r="O105" s="3" t="s">
        <v>20</v>
      </c>
      <c r="P105" s="3" t="s">
        <v>23</v>
      </c>
      <c r="Q105" s="3" t="s">
        <v>24</v>
      </c>
      <c r="R105" s="2">
        <v>43402.597500000003</v>
      </c>
      <c r="S105" s="2">
        <v>43402.597500000003</v>
      </c>
      <c r="T105" s="2">
        <v>43402.607222222221</v>
      </c>
      <c r="U105" s="2">
        <v>43402.607222222221</v>
      </c>
      <c r="V105" s="3"/>
      <c r="W105" s="8">
        <f t="shared" si="41"/>
        <v>43402.594884259262</v>
      </c>
      <c r="X105" s="9">
        <f t="shared" si="23"/>
        <v>6.0532407369464636E-3</v>
      </c>
      <c r="Y105" s="9">
        <f t="shared" si="27"/>
        <v>1.2106481473892927E-2</v>
      </c>
      <c r="Z105" s="10"/>
      <c r="AA105" s="10">
        <f t="shared" si="28"/>
        <v>0</v>
      </c>
      <c r="AB105" s="10">
        <f t="shared" si="29"/>
        <v>2.3032407407299615E-3</v>
      </c>
      <c r="AC105" s="10"/>
      <c r="AD105" s="10"/>
      <c r="AE105" s="71">
        <f t="shared" si="30"/>
        <v>43402.594444444447</v>
      </c>
      <c r="AF105" s="71">
        <f t="shared" si="31"/>
        <v>43402.602777777778</v>
      </c>
      <c r="AG105" s="26" t="str">
        <f t="shared" si="32"/>
        <v>43402.594444444443402.6027777778</v>
      </c>
      <c r="AH105" s="26" t="e">
        <f>VLOOKUP(AG105,simple_survey!$M$841:$N$1083,2,FALSE)</f>
        <v>#N/A</v>
      </c>
    </row>
    <row r="106" spans="1:34" s="7" customFormat="1" hidden="1" x14ac:dyDescent="0.4">
      <c r="A106" s="16" t="str">
        <f t="shared" si="39"/>
        <v>-</v>
      </c>
      <c r="B106" s="16" t="str">
        <f t="shared" si="40"/>
        <v>-</v>
      </c>
      <c r="C106" s="7">
        <v>14</v>
      </c>
      <c r="D106" s="2">
        <v>43402.598217592589</v>
      </c>
      <c r="E106" s="3">
        <v>7286</v>
      </c>
      <c r="F106" s="3" t="s">
        <v>93</v>
      </c>
      <c r="G106" s="3">
        <v>0</v>
      </c>
      <c r="H106" s="3">
        <v>1250</v>
      </c>
      <c r="I106" s="3">
        <v>4</v>
      </c>
      <c r="J106" s="3">
        <v>2</v>
      </c>
      <c r="K106" s="3"/>
      <c r="L106" s="2">
        <v>43402.602152777778</v>
      </c>
      <c r="M106" s="2">
        <v>43402.609560185185</v>
      </c>
      <c r="N106" s="3" t="s">
        <v>41</v>
      </c>
      <c r="O106" s="3" t="s">
        <v>42</v>
      </c>
      <c r="P106" s="3" t="s">
        <v>76</v>
      </c>
      <c r="Q106" s="3" t="s">
        <v>77</v>
      </c>
      <c r="R106" s="2">
        <v>43402.60261574074</v>
      </c>
      <c r="S106" s="2">
        <v>43402.60261574074</v>
      </c>
      <c r="T106" s="2">
        <v>43402.614537037036</v>
      </c>
      <c r="U106" s="2">
        <v>43402.617361111108</v>
      </c>
      <c r="V106" s="3"/>
      <c r="W106" s="8">
        <f t="shared" si="41"/>
        <v>43402.598217592589</v>
      </c>
      <c r="X106" s="9">
        <f t="shared" si="23"/>
        <v>7.4074074072996154E-3</v>
      </c>
      <c r="Y106" s="9">
        <f t="shared" si="27"/>
        <v>1.4814814814599231E-2</v>
      </c>
      <c r="Z106" s="10"/>
      <c r="AA106" s="10">
        <f t="shared" si="28"/>
        <v>0</v>
      </c>
      <c r="AB106" s="10">
        <f t="shared" si="29"/>
        <v>3.9351851883111522E-3</v>
      </c>
      <c r="AC106" s="10"/>
      <c r="AD106" s="10"/>
      <c r="AE106" s="71">
        <f t="shared" si="30"/>
        <v>43402.597916666666</v>
      </c>
      <c r="AF106" s="71">
        <f t="shared" si="31"/>
        <v>43402.609027777777</v>
      </c>
      <c r="AG106" s="26" t="str">
        <f t="shared" si="32"/>
        <v>43402.597916666743402.6090277778</v>
      </c>
      <c r="AH106" s="26" t="e">
        <f>VLOOKUP(AG106,simple_survey!$M$841:$N$1083,2,FALSE)</f>
        <v>#N/A</v>
      </c>
    </row>
    <row r="107" spans="1:34" s="7" customFormat="1" hidden="1" x14ac:dyDescent="0.4">
      <c r="A107" s="16" t="str">
        <f t="shared" si="39"/>
        <v>-</v>
      </c>
      <c r="B107" s="16" t="str">
        <f t="shared" si="40"/>
        <v>-</v>
      </c>
      <c r="C107" s="7">
        <v>14</v>
      </c>
      <c r="D107" s="2">
        <v>43402.599270833336</v>
      </c>
      <c r="E107" s="3">
        <v>7287</v>
      </c>
      <c r="F107" s="3" t="s">
        <v>94</v>
      </c>
      <c r="G107" s="3">
        <v>0</v>
      </c>
      <c r="H107" s="3">
        <v>716</v>
      </c>
      <c r="I107" s="3">
        <v>7</v>
      </c>
      <c r="J107" s="3">
        <v>1</v>
      </c>
      <c r="K107" s="3"/>
      <c r="L107" s="2">
        <v>43402.602962962963</v>
      </c>
      <c r="M107" s="2">
        <v>43402.610625000001</v>
      </c>
      <c r="N107" s="3" t="s">
        <v>63</v>
      </c>
      <c r="O107" s="3" t="s">
        <v>64</v>
      </c>
      <c r="P107" s="3" t="s">
        <v>41</v>
      </c>
      <c r="Q107" s="3" t="s">
        <v>42</v>
      </c>
      <c r="R107" s="2">
        <v>43402.604490740741</v>
      </c>
      <c r="S107" s="2">
        <v>43402.604490740741</v>
      </c>
      <c r="T107" s="2">
        <v>43402.618009259262</v>
      </c>
      <c r="U107" s="2">
        <v>43402.618009259262</v>
      </c>
      <c r="V107" s="3"/>
      <c r="W107" s="8">
        <f t="shared" si="41"/>
        <v>43402.599270833336</v>
      </c>
      <c r="X107" s="9">
        <f t="shared" si="23"/>
        <v>7.662037038244307E-3</v>
      </c>
      <c r="Y107" s="9">
        <f t="shared" si="27"/>
        <v>7.662037038244307E-3</v>
      </c>
      <c r="Z107" s="10"/>
      <c r="AA107" s="10">
        <f t="shared" si="28"/>
        <v>0</v>
      </c>
      <c r="AB107" s="10">
        <f t="shared" si="29"/>
        <v>3.6921296268701553E-3</v>
      </c>
      <c r="AC107" s="10"/>
      <c r="AD107" s="10"/>
      <c r="AE107" s="71">
        <f t="shared" si="30"/>
        <v>43402.598611111112</v>
      </c>
      <c r="AF107" s="71">
        <f t="shared" si="31"/>
        <v>43402.61041666667</v>
      </c>
      <c r="AG107" s="26" t="str">
        <f t="shared" si="32"/>
        <v>43402.598611111143402.6104166667</v>
      </c>
      <c r="AH107" s="26" t="e">
        <f>VLOOKUP(AG107,simple_survey!$M$841:$N$1083,2,FALSE)</f>
        <v>#N/A</v>
      </c>
    </row>
    <row r="108" spans="1:34" s="7" customFormat="1" hidden="1" x14ac:dyDescent="0.4">
      <c r="A108" s="16" t="str">
        <f t="shared" si="39"/>
        <v>-</v>
      </c>
      <c r="B108" s="16" t="str">
        <f t="shared" si="40"/>
        <v>-</v>
      </c>
      <c r="C108" s="7">
        <v>14</v>
      </c>
      <c r="D108" s="2">
        <v>43402.599756944444</v>
      </c>
      <c r="E108" s="3">
        <v>7288</v>
      </c>
      <c r="F108" s="3" t="s">
        <v>94</v>
      </c>
      <c r="G108" s="3">
        <v>0</v>
      </c>
      <c r="H108" s="3">
        <v>782</v>
      </c>
      <c r="I108" s="3">
        <v>5</v>
      </c>
      <c r="J108" s="3">
        <v>4</v>
      </c>
      <c r="K108" s="3"/>
      <c r="L108" s="2">
        <v>43402.604444444441</v>
      </c>
      <c r="M108" s="2">
        <v>43402.608842592592</v>
      </c>
      <c r="N108" s="3" t="s">
        <v>63</v>
      </c>
      <c r="O108" s="3" t="s">
        <v>64</v>
      </c>
      <c r="P108" s="3" t="s">
        <v>19</v>
      </c>
      <c r="Q108" s="3" t="s">
        <v>20</v>
      </c>
      <c r="R108" s="2">
        <v>43402.606770833336</v>
      </c>
      <c r="S108" s="2">
        <v>43402.606770833336</v>
      </c>
      <c r="T108" s="2">
        <v>43402.615034722221</v>
      </c>
      <c r="U108" s="2">
        <v>43402.615034722221</v>
      </c>
      <c r="V108" s="3"/>
      <c r="W108" s="8">
        <f t="shared" si="41"/>
        <v>43402.599756944444</v>
      </c>
      <c r="X108" s="9">
        <f t="shared" si="23"/>
        <v>4.3981481503578834E-3</v>
      </c>
      <c r="Y108" s="9">
        <f t="shared" si="27"/>
        <v>1.7592592601431534E-2</v>
      </c>
      <c r="Z108" s="10"/>
      <c r="AA108" s="10">
        <f t="shared" si="28"/>
        <v>0</v>
      </c>
      <c r="AB108" s="10">
        <f t="shared" si="29"/>
        <v>4.687499997089617E-3</v>
      </c>
      <c r="AC108" s="10"/>
      <c r="AD108" s="10"/>
      <c r="AE108" s="71">
        <f t="shared" si="30"/>
        <v>43402.599305555559</v>
      </c>
      <c r="AF108" s="71">
        <f t="shared" si="31"/>
        <v>43402.60833333333</v>
      </c>
      <c r="AG108" s="26" t="str">
        <f t="shared" si="32"/>
        <v>43402.599305555643402.6083333333</v>
      </c>
      <c r="AH108" s="26" t="e">
        <f>VLOOKUP(AG108,simple_survey!$M$841:$N$1083,2,FALSE)</f>
        <v>#N/A</v>
      </c>
    </row>
    <row r="109" spans="1:34" s="7" customFormat="1" hidden="1" x14ac:dyDescent="0.4">
      <c r="A109" s="16" t="str">
        <f t="shared" si="39"/>
        <v>-</v>
      </c>
      <c r="B109" s="16" t="str">
        <f t="shared" si="40"/>
        <v>-</v>
      </c>
      <c r="C109" s="7">
        <v>14</v>
      </c>
      <c r="D109" s="2">
        <v>43402.601238425923</v>
      </c>
      <c r="E109" s="3">
        <v>7289</v>
      </c>
      <c r="F109" s="3" t="s">
        <v>93</v>
      </c>
      <c r="G109" s="3">
        <v>0</v>
      </c>
      <c r="H109" s="3">
        <v>303</v>
      </c>
      <c r="I109" s="3">
        <v>9</v>
      </c>
      <c r="J109" s="3">
        <v>2</v>
      </c>
      <c r="K109" s="3"/>
      <c r="L109" s="2">
        <v>43402.606736111113</v>
      </c>
      <c r="M109" s="2">
        <v>43402.611932870372</v>
      </c>
      <c r="N109" s="3" t="s">
        <v>19</v>
      </c>
      <c r="O109" s="3" t="s">
        <v>20</v>
      </c>
      <c r="P109" s="3" t="s">
        <v>27</v>
      </c>
      <c r="Q109" s="3" t="s">
        <v>28</v>
      </c>
      <c r="R109" s="2">
        <v>43402.606747685182</v>
      </c>
      <c r="S109" s="2">
        <v>43402.606747685182</v>
      </c>
      <c r="T109" s="2">
        <v>43402.61383101852</v>
      </c>
      <c r="U109" s="2">
        <v>43402.61383101852</v>
      </c>
      <c r="V109" s="3"/>
      <c r="W109" s="8">
        <f t="shared" si="41"/>
        <v>43402.601238425923</v>
      </c>
      <c r="X109" s="9">
        <f t="shared" si="23"/>
        <v>5.1967592589790002E-3</v>
      </c>
      <c r="Y109" s="9">
        <f t="shared" si="27"/>
        <v>1.0393518517958E-2</v>
      </c>
      <c r="Z109" s="10"/>
      <c r="AA109" s="10">
        <f t="shared" si="28"/>
        <v>0</v>
      </c>
      <c r="AB109" s="10">
        <f t="shared" si="29"/>
        <v>5.4976851897663437E-3</v>
      </c>
      <c r="AC109" s="10"/>
      <c r="AD109" s="10"/>
      <c r="AE109" s="71">
        <f t="shared" si="30"/>
        <v>43402.600694444445</v>
      </c>
      <c r="AF109" s="71">
        <f t="shared" si="31"/>
        <v>43402.611805555556</v>
      </c>
      <c r="AG109" s="26" t="str">
        <f t="shared" si="32"/>
        <v>43402.600694444443402.6118055556</v>
      </c>
      <c r="AH109" s="26" t="e">
        <f>VLOOKUP(AG109,simple_survey!$M$841:$N$1083,2,FALSE)</f>
        <v>#N/A</v>
      </c>
    </row>
    <row r="110" spans="1:34" s="7" customFormat="1" x14ac:dyDescent="0.4">
      <c r="A110" s="16" t="str">
        <f t="shared" si="39"/>
        <v>★</v>
      </c>
      <c r="B110" s="16" t="str">
        <f t="shared" si="40"/>
        <v>-</v>
      </c>
      <c r="C110" s="7">
        <v>14</v>
      </c>
      <c r="D110" s="2">
        <v>43402.601377314815</v>
      </c>
      <c r="E110" s="3">
        <v>7290</v>
      </c>
      <c r="F110" s="3" t="s">
        <v>33</v>
      </c>
      <c r="G110" s="3">
        <v>4073</v>
      </c>
      <c r="H110" s="3">
        <v>336</v>
      </c>
      <c r="I110" s="3">
        <v>10</v>
      </c>
      <c r="J110" s="3">
        <v>1</v>
      </c>
      <c r="K110" s="3"/>
      <c r="L110" s="2">
        <v>43402.643912037034</v>
      </c>
      <c r="M110" s="2">
        <v>43402.648182870369</v>
      </c>
      <c r="N110" s="3" t="s">
        <v>91</v>
      </c>
      <c r="O110" s="3" t="s">
        <v>36</v>
      </c>
      <c r="P110" s="3" t="s">
        <v>19</v>
      </c>
      <c r="Q110" s="3" t="s">
        <v>20</v>
      </c>
      <c r="R110" s="2">
        <v>43402.64303240741</v>
      </c>
      <c r="S110" s="2">
        <v>43402.643807870372</v>
      </c>
      <c r="T110" s="2">
        <v>43402.649398148147</v>
      </c>
      <c r="U110" s="2">
        <v>43402.65184027778</v>
      </c>
      <c r="V110" s="2">
        <v>43402.64303240741</v>
      </c>
      <c r="W110" s="8">
        <f t="shared" si="41"/>
        <v>43402.64303240741</v>
      </c>
      <c r="X110" s="9">
        <f t="shared" si="23"/>
        <v>4.2708333348855376E-3</v>
      </c>
      <c r="Y110" s="9">
        <f t="shared" si="27"/>
        <v>4.2708333348855376E-3</v>
      </c>
      <c r="Z110" s="10"/>
      <c r="AA110" s="10">
        <f t="shared" si="28"/>
        <v>8.7962962425081059E-4</v>
      </c>
      <c r="AB110" s="10">
        <f t="shared" si="29"/>
        <v>8.7962962425081059E-4</v>
      </c>
      <c r="AC110" s="10"/>
      <c r="AD110" s="10"/>
      <c r="AE110" s="71">
        <f t="shared" si="30"/>
        <v>43402.600694444445</v>
      </c>
      <c r="AF110" s="71">
        <f t="shared" si="31"/>
        <v>43402.647916666669</v>
      </c>
      <c r="AG110" s="26" t="str">
        <f t="shared" si="32"/>
        <v>43402.600694444443402.6479166667</v>
      </c>
      <c r="AH110" s="26" t="e">
        <f>VLOOKUP(AG110,simple_survey!$M$841:$N$1083,2,FALSE)</f>
        <v>#N/A</v>
      </c>
    </row>
    <row r="111" spans="1:34" s="7" customFormat="1" hidden="1" x14ac:dyDescent="0.4">
      <c r="A111" s="16" t="str">
        <f t="shared" si="39"/>
        <v>-</v>
      </c>
      <c r="B111" s="16" t="str">
        <f t="shared" si="40"/>
        <v>-</v>
      </c>
      <c r="C111" s="7">
        <v>14</v>
      </c>
      <c r="D111" s="2">
        <v>43402.601435185185</v>
      </c>
      <c r="E111" s="3">
        <v>7291</v>
      </c>
      <c r="F111" s="3" t="s">
        <v>33</v>
      </c>
      <c r="G111" s="3">
        <v>2314</v>
      </c>
      <c r="H111" s="3">
        <v>839</v>
      </c>
      <c r="I111" s="3">
        <v>8</v>
      </c>
      <c r="J111" s="3">
        <v>1</v>
      </c>
      <c r="K111" s="3"/>
      <c r="L111" s="2">
        <v>43402.607418981483</v>
      </c>
      <c r="M111" s="2">
        <v>43402.627291666664</v>
      </c>
      <c r="N111" s="3" t="s">
        <v>65</v>
      </c>
      <c r="O111" s="3" t="s">
        <v>66</v>
      </c>
      <c r="P111" s="3" t="s">
        <v>43</v>
      </c>
      <c r="Q111" s="3" t="s">
        <v>44</v>
      </c>
      <c r="R111" s="2">
        <v>43402.607511574075</v>
      </c>
      <c r="S111" s="2">
        <v>43402.607511574075</v>
      </c>
      <c r="T111" s="2">
        <v>43402.620358796295</v>
      </c>
      <c r="U111" s="2">
        <v>43402.631342592591</v>
      </c>
      <c r="V111" s="3"/>
      <c r="W111" s="8">
        <f t="shared" si="41"/>
        <v>43402.601435185185</v>
      </c>
      <c r="X111" s="9">
        <f t="shared" si="23"/>
        <v>1.9872685181326233E-2</v>
      </c>
      <c r="Y111" s="9">
        <f t="shared" si="27"/>
        <v>1.9872685181326233E-2</v>
      </c>
      <c r="Z111" s="10"/>
      <c r="AA111" s="10">
        <f t="shared" si="28"/>
        <v>0</v>
      </c>
      <c r="AB111" s="10">
        <f t="shared" si="29"/>
        <v>5.9837962980964221E-3</v>
      </c>
      <c r="AC111" s="10"/>
      <c r="AD111" s="10"/>
      <c r="AE111" s="71">
        <f t="shared" si="30"/>
        <v>43402.601388888892</v>
      </c>
      <c r="AF111" s="71">
        <f t="shared" si="31"/>
        <v>43402.627083333333</v>
      </c>
      <c r="AG111" s="26" t="str">
        <f t="shared" si="32"/>
        <v>43402.601388888943402.6270833333</v>
      </c>
      <c r="AH111" s="26" t="e">
        <f>VLOOKUP(AG111,simple_survey!$M$841:$N$1083,2,FALSE)</f>
        <v>#N/A</v>
      </c>
    </row>
    <row r="112" spans="1:34" s="7" customFormat="1" hidden="1" x14ac:dyDescent="0.4">
      <c r="A112" s="16" t="str">
        <f t="shared" ref="A112:A132" si="42">IF(V112&gt;0, "★", "-")</f>
        <v>-</v>
      </c>
      <c r="B112" s="16" t="str">
        <f t="shared" ref="B112:B132" si="43">IF(K112&gt;0, "☆", "-")</f>
        <v>-</v>
      </c>
      <c r="C112" s="7">
        <v>14</v>
      </c>
      <c r="D112" s="2">
        <v>43402.602488425924</v>
      </c>
      <c r="E112" s="3">
        <v>7292</v>
      </c>
      <c r="F112" s="3" t="s">
        <v>93</v>
      </c>
      <c r="G112" s="3">
        <v>0</v>
      </c>
      <c r="H112" s="3">
        <v>1008</v>
      </c>
      <c r="I112" s="3">
        <v>4</v>
      </c>
      <c r="J112" s="3">
        <v>1</v>
      </c>
      <c r="K112" s="3"/>
      <c r="L112" s="2">
        <v>43402.607256944444</v>
      </c>
      <c r="M112" s="2">
        <v>43402.613576388889</v>
      </c>
      <c r="N112" s="3" t="s">
        <v>21</v>
      </c>
      <c r="O112" s="3" t="s">
        <v>22</v>
      </c>
      <c r="P112" s="3" t="s">
        <v>19</v>
      </c>
      <c r="Q112" s="3" t="s">
        <v>20</v>
      </c>
      <c r="R112" s="2">
        <v>43402.610439814816</v>
      </c>
      <c r="S112" s="2">
        <v>43402.610439814816</v>
      </c>
      <c r="T112" s="2">
        <v>43402.624189814815</v>
      </c>
      <c r="U112" s="2">
        <v>43402.624189814815</v>
      </c>
      <c r="V112" s="3"/>
      <c r="W112" s="8">
        <f t="shared" ref="W112:W132" si="44">IF(V112&gt;0,V112,D112)</f>
        <v>43402.602488425924</v>
      </c>
      <c r="X112" s="9">
        <f t="shared" si="23"/>
        <v>6.3194444446708076E-3</v>
      </c>
      <c r="Y112" s="9">
        <f t="shared" si="27"/>
        <v>6.3194444446708076E-3</v>
      </c>
      <c r="Z112" s="10"/>
      <c r="AA112" s="10">
        <f t="shared" si="28"/>
        <v>0</v>
      </c>
      <c r="AB112" s="10">
        <f t="shared" si="29"/>
        <v>4.7685185199952684E-3</v>
      </c>
      <c r="AC112" s="10"/>
      <c r="AD112" s="10"/>
      <c r="AE112" s="71">
        <f t="shared" si="30"/>
        <v>43402.602083333331</v>
      </c>
      <c r="AF112" s="71">
        <f t="shared" si="31"/>
        <v>43402.613194444442</v>
      </c>
      <c r="AG112" s="26" t="str">
        <f t="shared" si="32"/>
        <v>43402.602083333343402.6131944444</v>
      </c>
      <c r="AH112" s="26" t="e">
        <f>VLOOKUP(AG112,simple_survey!$M$841:$N$1083,2,FALSE)</f>
        <v>#N/A</v>
      </c>
    </row>
    <row r="113" spans="1:34" s="7" customFormat="1" hidden="1" x14ac:dyDescent="0.4">
      <c r="A113" s="16" t="str">
        <f t="shared" si="42"/>
        <v>-</v>
      </c>
      <c r="B113" s="16" t="str">
        <f t="shared" si="43"/>
        <v>-</v>
      </c>
      <c r="C113" s="7">
        <v>14</v>
      </c>
      <c r="D113" s="2">
        <v>43402.60434027778</v>
      </c>
      <c r="E113" s="3">
        <v>7293</v>
      </c>
      <c r="F113" s="3" t="s">
        <v>93</v>
      </c>
      <c r="G113" s="3">
        <v>0</v>
      </c>
      <c r="H113" s="3">
        <v>897</v>
      </c>
      <c r="I113" s="3">
        <v>8</v>
      </c>
      <c r="J113" s="3">
        <v>4</v>
      </c>
      <c r="K113" s="3"/>
      <c r="L113" s="2">
        <v>43402.610335648147</v>
      </c>
      <c r="M113" s="2">
        <v>43402.614166666666</v>
      </c>
      <c r="N113" s="3" t="s">
        <v>63</v>
      </c>
      <c r="O113" s="3" t="s">
        <v>64</v>
      </c>
      <c r="P113" s="3" t="s">
        <v>37</v>
      </c>
      <c r="Q113" s="3" t="s">
        <v>38</v>
      </c>
      <c r="R113" s="2">
        <v>43402.61215277778</v>
      </c>
      <c r="S113" s="2">
        <v>43402.61215277778</v>
      </c>
      <c r="T113" s="2">
        <v>43402.620949074073</v>
      </c>
      <c r="U113" s="2">
        <v>43402.620949074073</v>
      </c>
      <c r="V113" s="3"/>
      <c r="W113" s="8">
        <f t="shared" si="44"/>
        <v>43402.60434027778</v>
      </c>
      <c r="X113" s="9">
        <f t="shared" si="23"/>
        <v>3.8310185191221535E-3</v>
      </c>
      <c r="Y113" s="9">
        <f t="shared" si="27"/>
        <v>1.5324074076488614E-2</v>
      </c>
      <c r="Z113" s="10"/>
      <c r="AA113" s="10">
        <f t="shared" si="28"/>
        <v>0</v>
      </c>
      <c r="AB113" s="10">
        <f t="shared" si="29"/>
        <v>5.9953703676001169E-3</v>
      </c>
      <c r="AC113" s="10"/>
      <c r="AD113" s="10"/>
      <c r="AE113" s="71">
        <f t="shared" si="30"/>
        <v>43402.604166666664</v>
      </c>
      <c r="AF113" s="71">
        <f t="shared" si="31"/>
        <v>43402.613888888889</v>
      </c>
      <c r="AG113" s="26" t="str">
        <f t="shared" si="32"/>
        <v>43402.604166666743402.6138888889</v>
      </c>
      <c r="AH113" s="26" t="e">
        <f>VLOOKUP(AG113,simple_survey!$M$841:$N$1083,2,FALSE)</f>
        <v>#N/A</v>
      </c>
    </row>
    <row r="114" spans="1:34" s="7" customFormat="1" hidden="1" x14ac:dyDescent="0.4">
      <c r="A114" s="16" t="str">
        <f t="shared" si="42"/>
        <v>-</v>
      </c>
      <c r="B114" s="16" t="str">
        <f t="shared" si="43"/>
        <v>-</v>
      </c>
      <c r="C114" s="7">
        <v>14</v>
      </c>
      <c r="D114" s="2">
        <v>43402.605590277781</v>
      </c>
      <c r="E114" s="3">
        <v>7294</v>
      </c>
      <c r="F114" s="3" t="s">
        <v>93</v>
      </c>
      <c r="G114" s="3">
        <v>0</v>
      </c>
      <c r="H114" s="3">
        <v>796</v>
      </c>
      <c r="I114" s="3">
        <v>3</v>
      </c>
      <c r="J114" s="3">
        <v>2</v>
      </c>
      <c r="K114" s="3"/>
      <c r="L114" s="2">
        <v>43402.608518518522</v>
      </c>
      <c r="M114" s="2">
        <v>43402.611608796295</v>
      </c>
      <c r="N114" s="3" t="s">
        <v>31</v>
      </c>
      <c r="O114" s="3" t="s">
        <v>32</v>
      </c>
      <c r="P114" s="3" t="s">
        <v>59</v>
      </c>
      <c r="Q114" s="3" t="s">
        <v>60</v>
      </c>
      <c r="R114" s="2">
        <v>43402.611655092594</v>
      </c>
      <c r="S114" s="2">
        <v>43402.611655092594</v>
      </c>
      <c r="T114" s="2">
        <v>43402.620428240742</v>
      </c>
      <c r="U114" s="2">
        <v>43402.620428240742</v>
      </c>
      <c r="V114" s="3"/>
      <c r="W114" s="8">
        <f t="shared" si="44"/>
        <v>43402.605590277781</v>
      </c>
      <c r="X114" s="9">
        <f t="shared" si="23"/>
        <v>3.0902777725714259E-3</v>
      </c>
      <c r="Y114" s="9">
        <f t="shared" si="27"/>
        <v>6.1805555451428518E-3</v>
      </c>
      <c r="Z114" s="10"/>
      <c r="AA114" s="10">
        <f t="shared" si="28"/>
        <v>0</v>
      </c>
      <c r="AB114" s="10">
        <f t="shared" si="29"/>
        <v>2.9282407413120382E-3</v>
      </c>
      <c r="AC114" s="10"/>
      <c r="AD114" s="10"/>
      <c r="AE114" s="71">
        <f t="shared" si="30"/>
        <v>43402.605555555558</v>
      </c>
      <c r="AF114" s="71">
        <f t="shared" si="31"/>
        <v>43402.611111111109</v>
      </c>
      <c r="AG114" s="26" t="str">
        <f t="shared" si="32"/>
        <v>43402.605555555643402.6111111111</v>
      </c>
      <c r="AH114" s="26" t="e">
        <f>VLOOKUP(AG114,simple_survey!$M$841:$N$1083,2,FALSE)</f>
        <v>#N/A</v>
      </c>
    </row>
    <row r="115" spans="1:34" s="7" customFormat="1" hidden="1" x14ac:dyDescent="0.4">
      <c r="A115" s="16" t="str">
        <f t="shared" si="42"/>
        <v>-</v>
      </c>
      <c r="B115" s="16" t="str">
        <f t="shared" si="43"/>
        <v>-</v>
      </c>
      <c r="C115" s="7">
        <v>14</v>
      </c>
      <c r="D115" s="2">
        <v>43402.609293981484</v>
      </c>
      <c r="E115" s="3">
        <v>7296</v>
      </c>
      <c r="F115" s="3" t="s">
        <v>18</v>
      </c>
      <c r="G115" s="3">
        <v>1334</v>
      </c>
      <c r="H115" s="3">
        <v>1140</v>
      </c>
      <c r="I115" s="3">
        <v>10</v>
      </c>
      <c r="J115" s="3">
        <v>1</v>
      </c>
      <c r="K115" s="3"/>
      <c r="L115" s="2">
        <v>43402.614548611113</v>
      </c>
      <c r="M115" s="2">
        <v>43402.62290509259</v>
      </c>
      <c r="N115" s="3" t="s">
        <v>65</v>
      </c>
      <c r="O115" s="3" t="s">
        <v>66</v>
      </c>
      <c r="P115" s="3" t="s">
        <v>45</v>
      </c>
      <c r="Q115" s="3" t="s">
        <v>92</v>
      </c>
      <c r="R115" s="2">
        <v>43402.614606481482</v>
      </c>
      <c r="S115" s="2">
        <v>43402.616886574076</v>
      </c>
      <c r="T115" s="2">
        <v>43402.626087962963</v>
      </c>
      <c r="U115" s="2">
        <v>43402.629803240743</v>
      </c>
      <c r="V115" s="3"/>
      <c r="W115" s="8">
        <f t="shared" si="44"/>
        <v>43402.609293981484</v>
      </c>
      <c r="X115" s="9">
        <f t="shared" si="23"/>
        <v>8.3564814776764251E-3</v>
      </c>
      <c r="Y115" s="9">
        <f t="shared" si="27"/>
        <v>8.3564814776764251E-3</v>
      </c>
      <c r="Z115" s="10"/>
      <c r="AA115" s="10">
        <f t="shared" si="28"/>
        <v>0</v>
      </c>
      <c r="AB115" s="10">
        <f t="shared" si="29"/>
        <v>5.2546296283253469E-3</v>
      </c>
      <c r="AC115" s="10"/>
      <c r="AD115" s="10"/>
      <c r="AE115" s="71">
        <f t="shared" si="30"/>
        <v>43402.609027777777</v>
      </c>
      <c r="AF115" s="71">
        <f t="shared" si="31"/>
        <v>43402.62222222222</v>
      </c>
      <c r="AG115" s="26" t="str">
        <f t="shared" si="32"/>
        <v>43402.609027777843402.6222222222</v>
      </c>
      <c r="AH115" s="26" t="e">
        <f>VLOOKUP(AG115,simple_survey!$M$841:$N$1083,2,FALSE)</f>
        <v>#N/A</v>
      </c>
    </row>
    <row r="116" spans="1:34" s="7" customFormat="1" hidden="1" x14ac:dyDescent="0.4">
      <c r="A116" s="16" t="str">
        <f t="shared" si="42"/>
        <v>-</v>
      </c>
      <c r="B116" s="16" t="str">
        <f t="shared" si="43"/>
        <v>-</v>
      </c>
      <c r="C116" s="7">
        <v>14</v>
      </c>
      <c r="D116" s="2">
        <v>43402.610543981478</v>
      </c>
      <c r="E116" s="3">
        <v>7297</v>
      </c>
      <c r="F116" s="3" t="s">
        <v>93</v>
      </c>
      <c r="G116" s="3">
        <v>0</v>
      </c>
      <c r="H116" s="3">
        <v>1123</v>
      </c>
      <c r="I116" s="3">
        <v>10</v>
      </c>
      <c r="J116" s="3">
        <v>2</v>
      </c>
      <c r="K116" s="3"/>
      <c r="L116" s="2">
        <v>43402.61341435185</v>
      </c>
      <c r="M116" s="2">
        <v>43402.617581018516</v>
      </c>
      <c r="N116" s="3" t="s">
        <v>63</v>
      </c>
      <c r="O116" s="3" t="s">
        <v>64</v>
      </c>
      <c r="P116" s="3" t="s">
        <v>48</v>
      </c>
      <c r="Q116" s="3" t="s">
        <v>49</v>
      </c>
      <c r="R116" s="2">
        <v>43402.614594907405</v>
      </c>
      <c r="S116" s="2">
        <v>43402.614594907405</v>
      </c>
      <c r="T116" s="2">
        <v>43402.620324074072</v>
      </c>
      <c r="U116" s="2">
        <v>43402.620324074072</v>
      </c>
      <c r="V116" s="3"/>
      <c r="W116" s="8">
        <f t="shared" si="44"/>
        <v>43402.610543981478</v>
      </c>
      <c r="X116" s="9">
        <f t="shared" si="23"/>
        <v>4.166666665696539E-3</v>
      </c>
      <c r="Y116" s="9">
        <f t="shared" si="27"/>
        <v>8.333333331393078E-3</v>
      </c>
      <c r="Z116" s="10"/>
      <c r="AA116" s="10">
        <f t="shared" si="28"/>
        <v>0</v>
      </c>
      <c r="AB116" s="10">
        <f t="shared" si="29"/>
        <v>2.8703703719656914E-3</v>
      </c>
      <c r="AC116" s="10"/>
      <c r="AD116" s="10"/>
      <c r="AE116" s="71">
        <f t="shared" si="30"/>
        <v>43402.61041666667</v>
      </c>
      <c r="AF116" s="71">
        <f t="shared" si="31"/>
        <v>43402.617361111108</v>
      </c>
      <c r="AG116" s="26" t="str">
        <f t="shared" si="32"/>
        <v>43402.610416666743402.6173611111</v>
      </c>
      <c r="AH116" s="26" t="e">
        <f>VLOOKUP(AG116,simple_survey!$M$841:$N$1083,2,FALSE)</f>
        <v>#N/A</v>
      </c>
    </row>
    <row r="117" spans="1:34" s="7" customFormat="1" hidden="1" x14ac:dyDescent="0.4">
      <c r="A117" s="16" t="str">
        <f t="shared" si="42"/>
        <v>-</v>
      </c>
      <c r="B117" s="16" t="str">
        <f t="shared" si="43"/>
        <v>-</v>
      </c>
      <c r="C117" s="7">
        <v>14</v>
      </c>
      <c r="D117" s="2">
        <v>43402.612233796295</v>
      </c>
      <c r="E117" s="3">
        <v>7298</v>
      </c>
      <c r="F117" s="3" t="s">
        <v>18</v>
      </c>
      <c r="G117" s="3">
        <v>4034</v>
      </c>
      <c r="H117" s="3">
        <v>676</v>
      </c>
      <c r="I117" s="3">
        <v>8</v>
      </c>
      <c r="J117" s="3">
        <v>4</v>
      </c>
      <c r="K117" s="3"/>
      <c r="L117" s="2">
        <v>43402.61755787037</v>
      </c>
      <c r="M117" s="2">
        <v>43402.632349537038</v>
      </c>
      <c r="N117" s="3" t="s">
        <v>37</v>
      </c>
      <c r="O117" s="3" t="s">
        <v>38</v>
      </c>
      <c r="P117" s="3" t="s">
        <v>55</v>
      </c>
      <c r="Q117" s="3" t="s">
        <v>56</v>
      </c>
      <c r="R117" s="2">
        <v>43402.618946759256</v>
      </c>
      <c r="S117" s="2">
        <v>43402.618946759256</v>
      </c>
      <c r="T117" s="2">
        <v>43402.634039351855</v>
      </c>
      <c r="U117" s="2">
        <v>43402.634039351855</v>
      </c>
      <c r="V117" s="3"/>
      <c r="W117" s="8">
        <f t="shared" si="44"/>
        <v>43402.612233796295</v>
      </c>
      <c r="X117" s="9">
        <f t="shared" si="23"/>
        <v>1.4791666668315884E-2</v>
      </c>
      <c r="Y117" s="9">
        <f t="shared" si="27"/>
        <v>5.9166666673263535E-2</v>
      </c>
      <c r="Z117" s="10"/>
      <c r="AA117" s="10">
        <f t="shared" si="28"/>
        <v>0</v>
      </c>
      <c r="AB117" s="10">
        <f t="shared" si="29"/>
        <v>5.324074074451346E-3</v>
      </c>
      <c r="AC117" s="10"/>
      <c r="AD117" s="10"/>
      <c r="AE117" s="71">
        <f t="shared" si="30"/>
        <v>43402.611805555556</v>
      </c>
      <c r="AF117" s="71">
        <f t="shared" si="31"/>
        <v>43402.631944444445</v>
      </c>
      <c r="AG117" s="26" t="str">
        <f t="shared" si="32"/>
        <v>43402.611805555643402.6319444444</v>
      </c>
      <c r="AH117" s="26" t="str">
        <f>VLOOKUP(AG117,simple_survey!$M$841:$N$1083,2,FALSE)</f>
        <v>肯定的</v>
      </c>
    </row>
    <row r="118" spans="1:34" s="7" customFormat="1" hidden="1" x14ac:dyDescent="0.4">
      <c r="A118" s="16" t="str">
        <f t="shared" si="42"/>
        <v>-</v>
      </c>
      <c r="B118" s="16" t="str">
        <f t="shared" si="43"/>
        <v>-</v>
      </c>
      <c r="C118" s="7">
        <v>14</v>
      </c>
      <c r="D118" s="2">
        <v>43402.614340277774</v>
      </c>
      <c r="E118" s="3">
        <v>7299</v>
      </c>
      <c r="F118" s="3" t="s">
        <v>33</v>
      </c>
      <c r="G118" s="3">
        <v>1339</v>
      </c>
      <c r="H118" s="3">
        <v>610</v>
      </c>
      <c r="I118" s="3">
        <v>5</v>
      </c>
      <c r="J118" s="3">
        <v>1</v>
      </c>
      <c r="K118" s="3"/>
      <c r="L118" s="2">
        <v>43402.617106481484</v>
      </c>
      <c r="M118" s="2">
        <v>43402.623159722221</v>
      </c>
      <c r="N118" s="3" t="s">
        <v>25</v>
      </c>
      <c r="O118" s="3" t="s">
        <v>26</v>
      </c>
      <c r="P118" s="3" t="s">
        <v>65</v>
      </c>
      <c r="Q118" s="3" t="s">
        <v>66</v>
      </c>
      <c r="R118" s="2">
        <v>43402.617384259262</v>
      </c>
      <c r="S118" s="2">
        <v>43402.617384259262</v>
      </c>
      <c r="T118" s="2">
        <v>43402.624432870369</v>
      </c>
      <c r="U118" s="2">
        <v>43402.628831018519</v>
      </c>
      <c r="V118" s="3"/>
      <c r="W118" s="8">
        <f t="shared" si="44"/>
        <v>43402.614340277774</v>
      </c>
      <c r="X118" s="9">
        <f t="shared" si="23"/>
        <v>6.0532407369464636E-3</v>
      </c>
      <c r="Y118" s="9">
        <f t="shared" si="27"/>
        <v>6.0532407369464636E-3</v>
      </c>
      <c r="Z118" s="10"/>
      <c r="AA118" s="10">
        <f t="shared" si="28"/>
        <v>0</v>
      </c>
      <c r="AB118" s="10">
        <f t="shared" si="29"/>
        <v>2.7662037100526504E-3</v>
      </c>
      <c r="AC118" s="10"/>
      <c r="AD118" s="10"/>
      <c r="AE118" s="71">
        <f t="shared" si="30"/>
        <v>43402.613888888889</v>
      </c>
      <c r="AF118" s="71">
        <f t="shared" si="31"/>
        <v>43402.622916666667</v>
      </c>
      <c r="AG118" s="26" t="str">
        <f t="shared" si="32"/>
        <v>43402.613888888943402.6229166667</v>
      </c>
      <c r="AH118" s="26" t="e">
        <f>VLOOKUP(AG118,simple_survey!$M$841:$N$1083,2,FALSE)</f>
        <v>#N/A</v>
      </c>
    </row>
    <row r="119" spans="1:34" s="7" customFormat="1" hidden="1" x14ac:dyDescent="0.4">
      <c r="A119" s="16" t="str">
        <f t="shared" si="42"/>
        <v>-</v>
      </c>
      <c r="B119" s="16" t="str">
        <f t="shared" si="43"/>
        <v>-</v>
      </c>
      <c r="C119" s="7">
        <v>14</v>
      </c>
      <c r="D119" s="2">
        <v>43402.615601851852</v>
      </c>
      <c r="E119" s="3">
        <v>7300</v>
      </c>
      <c r="F119" s="3" t="s">
        <v>18</v>
      </c>
      <c r="G119" s="3">
        <v>4302</v>
      </c>
      <c r="H119" s="3">
        <v>316</v>
      </c>
      <c r="I119" s="3">
        <v>6</v>
      </c>
      <c r="J119" s="3">
        <v>1</v>
      </c>
      <c r="K119" s="3"/>
      <c r="L119" s="2">
        <v>43402.619814814818</v>
      </c>
      <c r="M119" s="2">
        <v>43402.625462962962</v>
      </c>
      <c r="N119" s="3" t="s">
        <v>50</v>
      </c>
      <c r="O119" s="3" t="s">
        <v>51</v>
      </c>
      <c r="P119" s="3" t="s">
        <v>34</v>
      </c>
      <c r="Q119" s="3" t="s">
        <v>35</v>
      </c>
      <c r="R119" s="2">
        <v>43402.618483796294</v>
      </c>
      <c r="S119" s="2">
        <v>43402.618483796294</v>
      </c>
      <c r="T119" s="2">
        <v>43402.626840277779</v>
      </c>
      <c r="U119" s="2">
        <v>43402.626840277779</v>
      </c>
      <c r="V119" s="3"/>
      <c r="W119" s="8">
        <f t="shared" si="44"/>
        <v>43402.615601851852</v>
      </c>
      <c r="X119" s="9">
        <f t="shared" si="23"/>
        <v>5.648148144246079E-3</v>
      </c>
      <c r="Y119" s="9">
        <f t="shared" si="27"/>
        <v>5.648148144246079E-3</v>
      </c>
      <c r="Z119" s="10"/>
      <c r="AA119" s="10">
        <f t="shared" si="28"/>
        <v>1.3310185240698047E-3</v>
      </c>
      <c r="AB119" s="10">
        <f t="shared" si="29"/>
        <v>4.2129629655391909E-3</v>
      </c>
      <c r="AC119" s="10"/>
      <c r="AD119" s="10"/>
      <c r="AE119" s="71">
        <f t="shared" si="30"/>
        <v>43402.615277777775</v>
      </c>
      <c r="AF119" s="71">
        <f t="shared" si="31"/>
        <v>43402.625</v>
      </c>
      <c r="AG119" s="26" t="str">
        <f t="shared" si="32"/>
        <v>43402.615277777843402.625</v>
      </c>
      <c r="AH119" s="26" t="e">
        <f>VLOOKUP(AG119,simple_survey!$M$841:$N$1083,2,FALSE)</f>
        <v>#N/A</v>
      </c>
    </row>
    <row r="120" spans="1:34" s="7" customFormat="1" hidden="1" x14ac:dyDescent="0.4">
      <c r="A120" s="16" t="str">
        <f t="shared" si="42"/>
        <v>-</v>
      </c>
      <c r="B120" s="16" t="str">
        <f t="shared" si="43"/>
        <v>-</v>
      </c>
      <c r="C120" s="7">
        <v>14</v>
      </c>
      <c r="D120" s="2">
        <v>43402.616122685184</v>
      </c>
      <c r="E120" s="3">
        <v>7301</v>
      </c>
      <c r="F120" s="3" t="s">
        <v>67</v>
      </c>
      <c r="G120" s="3">
        <v>4244</v>
      </c>
      <c r="H120" s="3">
        <v>643</v>
      </c>
      <c r="I120" s="3">
        <v>4</v>
      </c>
      <c r="J120" s="3">
        <v>2</v>
      </c>
      <c r="K120" s="3"/>
      <c r="L120" s="2">
        <v>43402.62060185185</v>
      </c>
      <c r="M120" s="2">
        <v>43402.626979166664</v>
      </c>
      <c r="N120" s="3" t="s">
        <v>31</v>
      </c>
      <c r="O120" s="3" t="s">
        <v>32</v>
      </c>
      <c r="P120" s="3" t="s">
        <v>34</v>
      </c>
      <c r="Q120" s="3" t="s">
        <v>35</v>
      </c>
      <c r="R120" s="2">
        <v>43402.62159722222</v>
      </c>
      <c r="S120" s="2">
        <v>43402.62159722222</v>
      </c>
      <c r="T120" s="2">
        <v>43402.631527777776</v>
      </c>
      <c r="U120" s="2">
        <v>43402.631527777776</v>
      </c>
      <c r="V120" s="3"/>
      <c r="W120" s="8">
        <f t="shared" si="44"/>
        <v>43402.616122685184</v>
      </c>
      <c r="X120" s="9">
        <f t="shared" si="23"/>
        <v>6.3773148140171543E-3</v>
      </c>
      <c r="Y120" s="9">
        <f t="shared" si="27"/>
        <v>1.2754629628034309E-2</v>
      </c>
      <c r="Z120" s="10"/>
      <c r="AA120" s="10">
        <f t="shared" si="28"/>
        <v>0</v>
      </c>
      <c r="AB120" s="10">
        <f t="shared" si="29"/>
        <v>4.4791666659875773E-3</v>
      </c>
      <c r="AC120" s="10"/>
      <c r="AD120" s="10"/>
      <c r="AE120" s="71">
        <f t="shared" si="30"/>
        <v>43402.615972222222</v>
      </c>
      <c r="AF120" s="71">
        <f t="shared" si="31"/>
        <v>43402.626388888886</v>
      </c>
      <c r="AG120" s="26" t="str">
        <f t="shared" si="32"/>
        <v>43402.615972222243402.6263888889</v>
      </c>
      <c r="AH120" s="26" t="e">
        <f>VLOOKUP(AG120,simple_survey!$M$841:$N$1083,2,FALSE)</f>
        <v>#N/A</v>
      </c>
    </row>
    <row r="121" spans="1:34" s="7" customFormat="1" hidden="1" x14ac:dyDescent="0.4">
      <c r="A121" s="16" t="str">
        <f t="shared" si="42"/>
        <v>-</v>
      </c>
      <c r="B121" s="16" t="str">
        <f t="shared" si="43"/>
        <v>-</v>
      </c>
      <c r="C121" s="7">
        <v>14</v>
      </c>
      <c r="D121" s="2">
        <v>43402.616886574076</v>
      </c>
      <c r="E121" s="3">
        <v>7302</v>
      </c>
      <c r="F121" s="3" t="s">
        <v>18</v>
      </c>
      <c r="G121" s="3">
        <v>1663</v>
      </c>
      <c r="H121" s="3">
        <v>368</v>
      </c>
      <c r="I121" s="3">
        <v>5</v>
      </c>
      <c r="J121" s="3">
        <v>2</v>
      </c>
      <c r="K121" s="3"/>
      <c r="L121" s="2">
        <v>43402.618935185186</v>
      </c>
      <c r="M121" s="2">
        <v>43402.626909722225</v>
      </c>
      <c r="N121" s="3" t="s">
        <v>25</v>
      </c>
      <c r="O121" s="3" t="s">
        <v>26</v>
      </c>
      <c r="P121" s="3" t="s">
        <v>37</v>
      </c>
      <c r="Q121" s="3" t="s">
        <v>38</v>
      </c>
      <c r="R121" s="2">
        <v>43402.621435185189</v>
      </c>
      <c r="S121" s="2">
        <v>43402.621435185189</v>
      </c>
      <c r="T121" s="2">
        <v>43402.634699074071</v>
      </c>
      <c r="U121" s="2">
        <v>43402.634699074071</v>
      </c>
      <c r="V121" s="3"/>
      <c r="W121" s="8">
        <f t="shared" si="44"/>
        <v>43402.616886574076</v>
      </c>
      <c r="X121" s="9">
        <f t="shared" si="23"/>
        <v>7.9745370385353453E-3</v>
      </c>
      <c r="Y121" s="9">
        <f t="shared" si="27"/>
        <v>1.5949074077070691E-2</v>
      </c>
      <c r="Z121" s="10"/>
      <c r="AA121" s="10">
        <f t="shared" si="28"/>
        <v>0</v>
      </c>
      <c r="AB121" s="10">
        <f t="shared" si="29"/>
        <v>2.0486111097852699E-3</v>
      </c>
      <c r="AC121" s="10"/>
      <c r="AD121" s="10"/>
      <c r="AE121" s="71">
        <f t="shared" si="30"/>
        <v>43402.616666666669</v>
      </c>
      <c r="AF121" s="71">
        <f t="shared" si="31"/>
        <v>43402.626388888886</v>
      </c>
      <c r="AG121" s="26" t="str">
        <f t="shared" si="32"/>
        <v>43402.616666666743402.6263888889</v>
      </c>
      <c r="AH121" s="26" t="e">
        <f>VLOOKUP(AG121,simple_survey!$M$841:$N$1083,2,FALSE)</f>
        <v>#N/A</v>
      </c>
    </row>
    <row r="122" spans="1:34" s="7" customFormat="1" hidden="1" x14ac:dyDescent="0.4">
      <c r="A122" s="16" t="str">
        <f t="shared" ref="A122:A131" si="45">IF(V122&gt;0, "★", "-")</f>
        <v>-</v>
      </c>
      <c r="B122" s="16" t="str">
        <f t="shared" ref="B122:B131" si="46">IF(K122&gt;0, "☆", "-")</f>
        <v>-</v>
      </c>
      <c r="C122" s="7">
        <v>14</v>
      </c>
      <c r="D122" s="2">
        <v>43402.617037037038</v>
      </c>
      <c r="E122" s="3">
        <v>7303</v>
      </c>
      <c r="F122" s="3" t="s">
        <v>93</v>
      </c>
      <c r="G122" s="3">
        <v>0</v>
      </c>
      <c r="H122" s="3">
        <v>668</v>
      </c>
      <c r="I122" s="3">
        <v>9</v>
      </c>
      <c r="J122" s="3">
        <v>1</v>
      </c>
      <c r="K122" s="3"/>
      <c r="L122" s="2">
        <v>43402.620497685188</v>
      </c>
      <c r="M122" s="2">
        <v>43402.624479166669</v>
      </c>
      <c r="N122" s="3" t="s">
        <v>72</v>
      </c>
      <c r="O122" s="3" t="s">
        <v>73</v>
      </c>
      <c r="P122" s="3" t="s">
        <v>39</v>
      </c>
      <c r="Q122" s="3" t="s">
        <v>40</v>
      </c>
      <c r="R122" s="2">
        <v>43402.622129629628</v>
      </c>
      <c r="S122" s="2">
        <v>43402.622129629628</v>
      </c>
      <c r="T122" s="2">
        <v>43402.628888888888</v>
      </c>
      <c r="U122" s="2">
        <v>43402.628888888888</v>
      </c>
      <c r="V122" s="3"/>
      <c r="W122" s="8">
        <f t="shared" ref="W122:W131" si="47">IF(V122&gt;0,V122,D122)</f>
        <v>43402.617037037038</v>
      </c>
      <c r="X122" s="9">
        <f t="shared" si="23"/>
        <v>3.9814814808778465E-3</v>
      </c>
      <c r="Y122" s="9">
        <f t="shared" si="27"/>
        <v>3.9814814808778465E-3</v>
      </c>
      <c r="Z122" s="10"/>
      <c r="AA122" s="10">
        <f t="shared" si="28"/>
        <v>0</v>
      </c>
      <c r="AB122" s="10">
        <f t="shared" si="29"/>
        <v>3.4606481494847685E-3</v>
      </c>
      <c r="AC122" s="10"/>
      <c r="AD122" s="10"/>
      <c r="AE122" s="71">
        <f t="shared" si="30"/>
        <v>43402.616666666669</v>
      </c>
      <c r="AF122" s="71">
        <f t="shared" si="31"/>
        <v>43402.624305555553</v>
      </c>
      <c r="AG122" s="26" t="str">
        <f t="shared" si="32"/>
        <v>43402.616666666743402.6243055556</v>
      </c>
      <c r="AH122" s="26" t="e">
        <f>VLOOKUP(AG122,simple_survey!$M$841:$N$1083,2,FALSE)</f>
        <v>#N/A</v>
      </c>
    </row>
    <row r="123" spans="1:34" s="7" customFormat="1" hidden="1" x14ac:dyDescent="0.4">
      <c r="A123" s="16" t="str">
        <f t="shared" si="45"/>
        <v>-</v>
      </c>
      <c r="B123" s="16" t="str">
        <f t="shared" si="46"/>
        <v>-</v>
      </c>
      <c r="C123" s="7">
        <v>14</v>
      </c>
      <c r="D123" s="2">
        <v>43402.617685185185</v>
      </c>
      <c r="E123" s="3">
        <v>7304</v>
      </c>
      <c r="F123" s="3" t="s">
        <v>94</v>
      </c>
      <c r="G123" s="3">
        <v>0</v>
      </c>
      <c r="H123" s="3">
        <v>551</v>
      </c>
      <c r="I123" s="3">
        <v>1</v>
      </c>
      <c r="J123" s="3">
        <v>1</v>
      </c>
      <c r="K123" s="3"/>
      <c r="L123" s="2">
        <v>43402.619826388887</v>
      </c>
      <c r="M123" s="2">
        <v>43402.623645833337</v>
      </c>
      <c r="N123" s="3" t="s">
        <v>65</v>
      </c>
      <c r="O123" s="3" t="s">
        <v>66</v>
      </c>
      <c r="P123" s="3" t="s">
        <v>23</v>
      </c>
      <c r="Q123" s="3" t="s">
        <v>24</v>
      </c>
      <c r="R123" s="2">
        <v>43402.620196759257</v>
      </c>
      <c r="S123" s="2">
        <v>43402.620196759257</v>
      </c>
      <c r="T123" s="2">
        <v>43402.624201388891</v>
      </c>
      <c r="U123" s="2">
        <v>43402.624201388891</v>
      </c>
      <c r="V123" s="3"/>
      <c r="W123" s="8">
        <f t="shared" si="47"/>
        <v>43402.617685185185</v>
      </c>
      <c r="X123" s="9">
        <f t="shared" si="23"/>
        <v>3.8194444496184587E-3</v>
      </c>
      <c r="Y123" s="9">
        <f t="shared" si="27"/>
        <v>3.8194444496184587E-3</v>
      </c>
      <c r="Z123" s="10"/>
      <c r="AA123" s="10">
        <f t="shared" si="28"/>
        <v>0</v>
      </c>
      <c r="AB123" s="10">
        <f t="shared" si="29"/>
        <v>2.1412037021946162E-3</v>
      </c>
      <c r="AC123" s="10"/>
      <c r="AD123" s="10"/>
      <c r="AE123" s="71">
        <f t="shared" si="30"/>
        <v>43402.617361111108</v>
      </c>
      <c r="AF123" s="71">
        <f t="shared" si="31"/>
        <v>43402.623611111114</v>
      </c>
      <c r="AG123" s="26" t="str">
        <f t="shared" si="32"/>
        <v>43402.617361111143402.6236111111</v>
      </c>
      <c r="AH123" s="26" t="e">
        <f>VLOOKUP(AG123,simple_survey!$M$841:$N$1083,2,FALSE)</f>
        <v>#N/A</v>
      </c>
    </row>
    <row r="124" spans="1:34" s="7" customFormat="1" hidden="1" x14ac:dyDescent="0.4">
      <c r="A124" s="16" t="str">
        <f t="shared" si="45"/>
        <v>-</v>
      </c>
      <c r="B124" s="16" t="str">
        <f t="shared" si="46"/>
        <v>-</v>
      </c>
      <c r="C124" s="7">
        <v>14</v>
      </c>
      <c r="D124" s="2">
        <v>43402.621851851851</v>
      </c>
      <c r="E124" s="3">
        <v>7305</v>
      </c>
      <c r="F124" s="3" t="s">
        <v>94</v>
      </c>
      <c r="G124" s="3">
        <v>0</v>
      </c>
      <c r="H124" s="3">
        <v>474</v>
      </c>
      <c r="I124" s="3">
        <v>9</v>
      </c>
      <c r="J124" s="3">
        <v>1</v>
      </c>
      <c r="K124" s="3"/>
      <c r="L124" s="2">
        <v>43402.625081018516</v>
      </c>
      <c r="M124" s="2">
        <v>43402.645775462966</v>
      </c>
      <c r="N124" s="3" t="s">
        <v>61</v>
      </c>
      <c r="O124" s="3" t="s">
        <v>62</v>
      </c>
      <c r="P124" s="3" t="s">
        <v>48</v>
      </c>
      <c r="Q124" s="3" t="s">
        <v>49</v>
      </c>
      <c r="R124" s="2">
        <v>43402.626550925925</v>
      </c>
      <c r="S124" s="2">
        <v>43402.626550925925</v>
      </c>
      <c r="T124" s="2">
        <v>43402.639953703707</v>
      </c>
      <c r="U124" s="2">
        <v>43402.639953703707</v>
      </c>
      <c r="V124" s="3"/>
      <c r="W124" s="8">
        <f t="shared" si="47"/>
        <v>43402.621851851851</v>
      </c>
      <c r="X124" s="9">
        <f t="shared" ref="X124:X192" si="48">M124-L124</f>
        <v>2.0694444450782612E-2</v>
      </c>
      <c r="Y124" s="9">
        <f t="shared" si="27"/>
        <v>2.0694444450782612E-2</v>
      </c>
      <c r="Z124" s="10"/>
      <c r="AA124" s="10">
        <f t="shared" si="28"/>
        <v>0</v>
      </c>
      <c r="AB124" s="10">
        <f t="shared" si="29"/>
        <v>3.2291666648234241E-3</v>
      </c>
      <c r="AC124" s="10"/>
      <c r="AD124" s="10"/>
      <c r="AE124" s="71">
        <f t="shared" si="30"/>
        <v>43402.621527777781</v>
      </c>
      <c r="AF124" s="71">
        <f t="shared" si="31"/>
        <v>43402.645138888889</v>
      </c>
      <c r="AG124" s="26" t="str">
        <f t="shared" si="32"/>
        <v>43402.621527777843402.6451388889</v>
      </c>
      <c r="AH124" s="26" t="e">
        <f>VLOOKUP(AG124,simple_survey!$M$841:$N$1083,2,FALSE)</f>
        <v>#N/A</v>
      </c>
    </row>
    <row r="125" spans="1:34" s="7" customFormat="1" x14ac:dyDescent="0.4">
      <c r="A125" s="16" t="str">
        <f>IF(V125&gt;0, "★", "-")</f>
        <v>★</v>
      </c>
      <c r="B125" s="16" t="str">
        <f>IF(K125&gt;0, "☆", "-")</f>
        <v>☆</v>
      </c>
      <c r="C125" s="7">
        <v>14</v>
      </c>
      <c r="D125" s="2">
        <v>43402.568067129629</v>
      </c>
      <c r="E125" s="3">
        <v>7260</v>
      </c>
      <c r="F125" s="3" t="s">
        <v>94</v>
      </c>
      <c r="G125" s="3">
        <v>0</v>
      </c>
      <c r="H125" s="3">
        <v>666</v>
      </c>
      <c r="I125" s="3">
        <v>3</v>
      </c>
      <c r="J125" s="3">
        <v>1</v>
      </c>
      <c r="K125" s="2">
        <v>43402.568692129629</v>
      </c>
      <c r="L125" s="3"/>
      <c r="M125" s="3"/>
      <c r="N125" s="3" t="s">
        <v>45</v>
      </c>
      <c r="O125" s="3" t="s">
        <v>92</v>
      </c>
      <c r="P125" s="3" t="s">
        <v>37</v>
      </c>
      <c r="Q125" s="3" t="s">
        <v>38</v>
      </c>
      <c r="R125" s="2">
        <v>43402.609479166669</v>
      </c>
      <c r="S125" s="3"/>
      <c r="T125" s="2">
        <v>43402.622800925928</v>
      </c>
      <c r="U125" s="3"/>
      <c r="V125" s="2">
        <v>43402.609479166669</v>
      </c>
      <c r="W125" s="8">
        <f>IF(V125&gt;0,V125,D125)</f>
        <v>43402.609479166669</v>
      </c>
      <c r="X125" s="9">
        <f t="shared" ref="X125:X131" si="49">M125-L125</f>
        <v>0</v>
      </c>
      <c r="Y125" s="9">
        <f t="shared" si="27"/>
        <v>0</v>
      </c>
      <c r="Z125" s="10"/>
      <c r="AA125" s="10">
        <f t="shared" si="28"/>
        <v>0</v>
      </c>
      <c r="AB125" s="10">
        <f t="shared" si="29"/>
        <v>0</v>
      </c>
      <c r="AC125" s="10"/>
      <c r="AD125" s="10"/>
      <c r="AE125" s="71">
        <f t="shared" si="30"/>
        <v>43402.568055555559</v>
      </c>
      <c r="AF125" s="71">
        <f t="shared" si="31"/>
        <v>0</v>
      </c>
      <c r="AG125" s="26" t="str">
        <f t="shared" si="32"/>
        <v>43402.56805555560</v>
      </c>
      <c r="AH125" s="26" t="e">
        <f>VLOOKUP(AG125,simple_survey!$M$841:$N$1083,2,FALSE)</f>
        <v>#N/A</v>
      </c>
    </row>
    <row r="126" spans="1:34" s="7" customFormat="1" hidden="1" x14ac:dyDescent="0.4">
      <c r="A126" s="16" t="str">
        <f>IF(V126&gt;0, "★", "-")</f>
        <v>-</v>
      </c>
      <c r="B126" s="16" t="str">
        <f>IF(K126&gt;0, "☆", "-")</f>
        <v>☆</v>
      </c>
      <c r="C126" s="7">
        <v>14</v>
      </c>
      <c r="D126" s="2">
        <v>43402.587731481479</v>
      </c>
      <c r="E126" s="3">
        <v>7277</v>
      </c>
      <c r="F126" s="3" t="s">
        <v>33</v>
      </c>
      <c r="G126" s="3">
        <v>1841</v>
      </c>
      <c r="H126" s="3">
        <v>856</v>
      </c>
      <c r="I126" s="3">
        <v>6</v>
      </c>
      <c r="J126" s="3">
        <v>1</v>
      </c>
      <c r="K126" s="2">
        <v>43402.588958333334</v>
      </c>
      <c r="L126" s="3"/>
      <c r="M126" s="3"/>
      <c r="N126" s="3" t="s">
        <v>65</v>
      </c>
      <c r="O126" s="3" t="s">
        <v>66</v>
      </c>
      <c r="P126" s="3" t="s">
        <v>45</v>
      </c>
      <c r="Q126" s="3" t="s">
        <v>92</v>
      </c>
      <c r="R126" s="2">
        <v>43402.590902777774</v>
      </c>
      <c r="S126" s="3"/>
      <c r="T126" s="2">
        <v>43402.602384259262</v>
      </c>
      <c r="U126" s="3"/>
      <c r="V126" s="3"/>
      <c r="W126" s="8">
        <f>IF(V126&gt;0,V126,D126)</f>
        <v>43402.587731481479</v>
      </c>
      <c r="X126" s="9">
        <f t="shared" si="49"/>
        <v>0</v>
      </c>
      <c r="Y126" s="9">
        <f t="shared" si="27"/>
        <v>0</v>
      </c>
      <c r="Z126" s="10"/>
      <c r="AA126" s="10">
        <f t="shared" si="28"/>
        <v>0</v>
      </c>
      <c r="AB126" s="10">
        <f t="shared" si="29"/>
        <v>3.1712962954770774E-3</v>
      </c>
      <c r="AC126" s="10"/>
      <c r="AD126" s="10"/>
      <c r="AE126" s="71">
        <f t="shared" si="30"/>
        <v>43402.587500000001</v>
      </c>
      <c r="AF126" s="71">
        <f t="shared" si="31"/>
        <v>0</v>
      </c>
      <c r="AG126" s="26" t="str">
        <f t="shared" si="32"/>
        <v>43402.58750</v>
      </c>
      <c r="AH126" s="26" t="e">
        <f>VLOOKUP(AG126,simple_survey!$M$841:$N$1083,2,FALSE)</f>
        <v>#N/A</v>
      </c>
    </row>
    <row r="127" spans="1:34" s="7" customFormat="1" hidden="1" x14ac:dyDescent="0.4">
      <c r="A127" s="16" t="str">
        <f>IF(V127&gt;0, "★", "-")</f>
        <v>-</v>
      </c>
      <c r="B127" s="16" t="str">
        <f>IF(K127&gt;0, "☆", "-")</f>
        <v>☆</v>
      </c>
      <c r="C127" s="7">
        <v>14</v>
      </c>
      <c r="D127" s="2">
        <v>43402.593194444446</v>
      </c>
      <c r="E127" s="3">
        <v>7283</v>
      </c>
      <c r="F127" s="3" t="s">
        <v>93</v>
      </c>
      <c r="G127" s="3">
        <v>0</v>
      </c>
      <c r="H127" s="3">
        <v>819</v>
      </c>
      <c r="I127" s="3">
        <v>3</v>
      </c>
      <c r="J127" s="3">
        <v>2</v>
      </c>
      <c r="K127" s="2">
        <v>43402.605497685188</v>
      </c>
      <c r="L127" s="3"/>
      <c r="M127" s="3"/>
      <c r="N127" s="3" t="s">
        <v>63</v>
      </c>
      <c r="O127" s="3" t="s">
        <v>64</v>
      </c>
      <c r="P127" s="3" t="s">
        <v>19</v>
      </c>
      <c r="Q127" s="3" t="s">
        <v>20</v>
      </c>
      <c r="R127" s="2">
        <v>43402.599004629628</v>
      </c>
      <c r="S127" s="3"/>
      <c r="T127" s="2">
        <v>43402.612337962964</v>
      </c>
      <c r="U127" s="3"/>
      <c r="V127" s="3"/>
      <c r="W127" s="8">
        <f>IF(V127&gt;0,V127,D127)</f>
        <v>43402.593194444446</v>
      </c>
      <c r="X127" s="9">
        <f t="shared" si="49"/>
        <v>0</v>
      </c>
      <c r="Y127" s="9">
        <f t="shared" si="27"/>
        <v>0</v>
      </c>
      <c r="Z127" s="10"/>
      <c r="AA127" s="10">
        <f t="shared" si="28"/>
        <v>0</v>
      </c>
      <c r="AB127" s="10">
        <f t="shared" si="29"/>
        <v>1.230324074276723E-2</v>
      </c>
      <c r="AC127" s="10"/>
      <c r="AD127" s="10"/>
      <c r="AE127" s="71">
        <f t="shared" si="30"/>
        <v>43402.593055555553</v>
      </c>
      <c r="AF127" s="71">
        <f t="shared" si="31"/>
        <v>0</v>
      </c>
      <c r="AG127" s="26" t="str">
        <f t="shared" si="32"/>
        <v>43402.59305555560</v>
      </c>
      <c r="AH127" s="26" t="e">
        <f>VLOOKUP(AG127,simple_survey!$M$841:$N$1083,2,FALSE)</f>
        <v>#N/A</v>
      </c>
    </row>
    <row r="128" spans="1:34" s="12" customFormat="1" hidden="1" x14ac:dyDescent="0.4">
      <c r="A128" s="17" t="str">
        <f>IF(V128&gt;0, "★", "-")</f>
        <v>-</v>
      </c>
      <c r="B128" s="17" t="str">
        <f>IF(K128&gt;0, "☆", "-")</f>
        <v>☆</v>
      </c>
      <c r="C128" s="12">
        <v>14</v>
      </c>
      <c r="D128" s="4">
        <v>43402.606851851851</v>
      </c>
      <c r="E128" s="5">
        <v>7295</v>
      </c>
      <c r="F128" s="5" t="s">
        <v>93</v>
      </c>
      <c r="G128" s="5">
        <v>0</v>
      </c>
      <c r="H128" s="5">
        <v>499</v>
      </c>
      <c r="I128" s="5">
        <v>5</v>
      </c>
      <c r="J128" s="5">
        <v>2</v>
      </c>
      <c r="K128" s="4">
        <v>43402.609988425924</v>
      </c>
      <c r="L128" s="5"/>
      <c r="M128" s="5"/>
      <c r="N128" s="5" t="s">
        <v>63</v>
      </c>
      <c r="O128" s="5" t="s">
        <v>64</v>
      </c>
      <c r="P128" s="5" t="s">
        <v>48</v>
      </c>
      <c r="Q128" s="5" t="s">
        <v>49</v>
      </c>
      <c r="R128" s="4">
        <v>43402.618680555555</v>
      </c>
      <c r="S128" s="5"/>
      <c r="T128" s="4">
        <v>43402.623298611114</v>
      </c>
      <c r="U128" s="5"/>
      <c r="V128" s="5"/>
      <c r="W128" s="13">
        <f>IF(V128&gt;0,V128,D128)</f>
        <v>43402.606851851851</v>
      </c>
      <c r="X128" s="18">
        <f t="shared" si="49"/>
        <v>0</v>
      </c>
      <c r="Y128" s="18">
        <f t="shared" si="27"/>
        <v>0</v>
      </c>
      <c r="Z128" s="19"/>
      <c r="AA128" s="19">
        <f t="shared" si="28"/>
        <v>0</v>
      </c>
      <c r="AB128" s="19">
        <f t="shared" si="29"/>
        <v>1.1828703703940846E-2</v>
      </c>
      <c r="AC128" s="19"/>
      <c r="AD128" s="19"/>
      <c r="AE128" s="71">
        <f t="shared" si="30"/>
        <v>43402.606249999997</v>
      </c>
      <c r="AF128" s="71">
        <f t="shared" si="31"/>
        <v>0</v>
      </c>
      <c r="AG128" s="26" t="str">
        <f t="shared" si="32"/>
        <v>43402.606250</v>
      </c>
      <c r="AH128" s="26" t="e">
        <f>VLOOKUP(AG128,simple_survey!$M$841:$N$1083,2,FALSE)</f>
        <v>#N/A</v>
      </c>
    </row>
    <row r="129" spans="1:34" s="23" customFormat="1" hidden="1" x14ac:dyDescent="0.4">
      <c r="A129" s="20" t="str">
        <f t="shared" si="45"/>
        <v>-</v>
      </c>
      <c r="B129" s="20" t="str">
        <f t="shared" si="46"/>
        <v>-</v>
      </c>
      <c r="C129" s="23">
        <v>15</v>
      </c>
      <c r="D129" s="22">
        <v>43402.625416666669</v>
      </c>
      <c r="E129" s="21">
        <v>7306</v>
      </c>
      <c r="F129" s="21" t="s">
        <v>94</v>
      </c>
      <c r="G129" s="21">
        <v>0</v>
      </c>
      <c r="H129" s="21">
        <v>462</v>
      </c>
      <c r="I129" s="21">
        <v>1</v>
      </c>
      <c r="J129" s="21">
        <v>2</v>
      </c>
      <c r="K129" s="21"/>
      <c r="L129" s="22">
        <v>43402.633148148147</v>
      </c>
      <c r="M129" s="22">
        <v>43402.639305555553</v>
      </c>
      <c r="N129" s="21" t="s">
        <v>31</v>
      </c>
      <c r="O129" s="21" t="s">
        <v>32</v>
      </c>
      <c r="P129" s="21" t="s">
        <v>70</v>
      </c>
      <c r="Q129" s="21" t="s">
        <v>71</v>
      </c>
      <c r="R129" s="22">
        <v>43402.631435185183</v>
      </c>
      <c r="S129" s="22">
        <v>43402.631435185183</v>
      </c>
      <c r="T129" s="22">
        <v>43402.640115740738</v>
      </c>
      <c r="U129" s="22">
        <v>43402.640115740738</v>
      </c>
      <c r="V129" s="21"/>
      <c r="W129" s="24">
        <f t="shared" si="47"/>
        <v>43402.625416666669</v>
      </c>
      <c r="X129" s="25">
        <f t="shared" si="49"/>
        <v>6.1574074061354622E-3</v>
      </c>
      <c r="Y129" s="25">
        <f t="shared" si="27"/>
        <v>1.2314814812270924E-2</v>
      </c>
      <c r="Z129" s="26">
        <f>SUM(Y129:Y145)</f>
        <v>0.10297453701787163</v>
      </c>
      <c r="AA129" s="26">
        <f t="shared" si="28"/>
        <v>1.7129629632108845E-3</v>
      </c>
      <c r="AB129" s="26">
        <f t="shared" si="29"/>
        <v>7.7314814770943485E-3</v>
      </c>
      <c r="AC129" s="26">
        <f>AVERAGE(AB129:AB145)</f>
        <v>3.2264433552079614E-3</v>
      </c>
      <c r="AD129" s="26">
        <f>MEDIAN(AB129:AB145)</f>
        <v>2.4537037024856545E-3</v>
      </c>
      <c r="AE129" s="71">
        <f t="shared" si="30"/>
        <v>43402.625</v>
      </c>
      <c r="AF129" s="71">
        <f t="shared" si="31"/>
        <v>43402.638888888891</v>
      </c>
      <c r="AG129" s="26" t="str">
        <f t="shared" si="32"/>
        <v>43402.62543402.6388888889</v>
      </c>
      <c r="AH129" s="26" t="e">
        <f>VLOOKUP(AG129,simple_survey!$M$841:$N$1083,2,FALSE)</f>
        <v>#N/A</v>
      </c>
    </row>
    <row r="130" spans="1:34" s="7" customFormat="1" hidden="1" x14ac:dyDescent="0.4">
      <c r="A130" s="16" t="str">
        <f t="shared" si="45"/>
        <v>-</v>
      </c>
      <c r="B130" s="16" t="str">
        <f t="shared" si="46"/>
        <v>-</v>
      </c>
      <c r="C130" s="7">
        <v>15</v>
      </c>
      <c r="D130" s="2">
        <v>43402.625960648147</v>
      </c>
      <c r="E130" s="3">
        <v>7307</v>
      </c>
      <c r="F130" s="3" t="s">
        <v>94</v>
      </c>
      <c r="G130" s="3">
        <v>0</v>
      </c>
      <c r="H130" s="3">
        <v>836</v>
      </c>
      <c r="I130" s="3">
        <v>9</v>
      </c>
      <c r="J130" s="3">
        <v>1</v>
      </c>
      <c r="K130" s="3"/>
      <c r="L130" s="2">
        <v>43402.62840277778</v>
      </c>
      <c r="M130" s="2">
        <v>43402.630196759259</v>
      </c>
      <c r="N130" s="3" t="s">
        <v>41</v>
      </c>
      <c r="O130" s="3" t="s">
        <v>42</v>
      </c>
      <c r="P130" s="3" t="s">
        <v>80</v>
      </c>
      <c r="Q130" s="3" t="s">
        <v>81</v>
      </c>
      <c r="R130" s="2">
        <v>43402.63045138889</v>
      </c>
      <c r="S130" s="2">
        <v>43402.63045138889</v>
      </c>
      <c r="T130" s="2">
        <v>43402.634027777778</v>
      </c>
      <c r="U130" s="2">
        <v>43402.634027777778</v>
      </c>
      <c r="V130" s="3"/>
      <c r="W130" s="8">
        <f t="shared" si="47"/>
        <v>43402.625960648147</v>
      </c>
      <c r="X130" s="9">
        <f t="shared" si="49"/>
        <v>1.7939814788405783E-3</v>
      </c>
      <c r="Y130" s="9">
        <f t="shared" ref="Y130:Y193" si="50">X130*J130</f>
        <v>1.7939814788405783E-3</v>
      </c>
      <c r="Z130" s="10"/>
      <c r="AA130" s="10">
        <f t="shared" ref="AA130:AA193" si="51">IF(IF(A130="☆",K130-R130,L130-R130)&lt;0,0,IF(A130="☆",K130-R130,L130-R130))</f>
        <v>0</v>
      </c>
      <c r="AB130" s="10">
        <f t="shared" ref="AB130:AB193" si="52">IF(IF(B130="☆",(IF(K130&gt;R130,K130-W130,R130-W130)),L130-W130)&lt;0,0,IF(B130="☆",(IF(K130&gt;R130,K130-W130,R130-W130)),L130-W130))</f>
        <v>2.4421296329819597E-3</v>
      </c>
      <c r="AC130" s="10"/>
      <c r="AD130" s="10"/>
      <c r="AE130" s="71">
        <f t="shared" si="30"/>
        <v>43402.625694444447</v>
      </c>
      <c r="AF130" s="71">
        <f t="shared" si="31"/>
        <v>43402.629861111112</v>
      </c>
      <c r="AG130" s="26" t="str">
        <f t="shared" si="32"/>
        <v>43402.625694444443402.6298611111</v>
      </c>
      <c r="AH130" s="26" t="e">
        <f>VLOOKUP(AG130,simple_survey!$M$841:$N$1083,2,FALSE)</f>
        <v>#N/A</v>
      </c>
    </row>
    <row r="131" spans="1:34" s="7" customFormat="1" hidden="1" x14ac:dyDescent="0.4">
      <c r="A131" s="16" t="str">
        <f t="shared" si="45"/>
        <v>-</v>
      </c>
      <c r="B131" s="16" t="str">
        <f t="shared" si="46"/>
        <v>-</v>
      </c>
      <c r="C131" s="7">
        <v>15</v>
      </c>
      <c r="D131" s="2">
        <v>43402.628958333335</v>
      </c>
      <c r="E131" s="3">
        <v>7308</v>
      </c>
      <c r="F131" s="3" t="s">
        <v>18</v>
      </c>
      <c r="G131" s="3">
        <v>2558</v>
      </c>
      <c r="H131" s="3">
        <v>1205</v>
      </c>
      <c r="I131" s="3">
        <v>10</v>
      </c>
      <c r="J131" s="3">
        <v>1</v>
      </c>
      <c r="K131" s="3"/>
      <c r="L131" s="2">
        <v>43402.633449074077</v>
      </c>
      <c r="M131" s="2">
        <v>43402.637997685182</v>
      </c>
      <c r="N131" s="3" t="s">
        <v>23</v>
      </c>
      <c r="O131" s="3" t="s">
        <v>24</v>
      </c>
      <c r="P131" s="3" t="s">
        <v>21</v>
      </c>
      <c r="Q131" s="3" t="s">
        <v>22</v>
      </c>
      <c r="R131" s="2">
        <v>43402.635787037034</v>
      </c>
      <c r="S131" s="2">
        <v>43402.635787037034</v>
      </c>
      <c r="T131" s="2">
        <v>43402.643067129633</v>
      </c>
      <c r="U131" s="2">
        <v>43402.643067129633</v>
      </c>
      <c r="V131" s="3"/>
      <c r="W131" s="8">
        <f t="shared" si="47"/>
        <v>43402.628958333335</v>
      </c>
      <c r="X131" s="9">
        <f t="shared" si="49"/>
        <v>4.5486111048376188E-3</v>
      </c>
      <c r="Y131" s="9">
        <f t="shared" si="50"/>
        <v>4.5486111048376188E-3</v>
      </c>
      <c r="Z131" s="10"/>
      <c r="AA131" s="10">
        <f t="shared" si="51"/>
        <v>0</v>
      </c>
      <c r="AB131" s="10">
        <f t="shared" si="52"/>
        <v>4.4907407427672297E-3</v>
      </c>
      <c r="AC131" s="10"/>
      <c r="AD131" s="10"/>
      <c r="AE131" s="71">
        <f t="shared" ref="AE131:AE194" si="53">INT(D131*1440)/1440</f>
        <v>43402.628472222219</v>
      </c>
      <c r="AF131" s="71">
        <f t="shared" ref="AF131:AF194" si="54">INT(M131*1440)/1440</f>
        <v>43402.637499999997</v>
      </c>
      <c r="AG131" s="26" t="str">
        <f t="shared" ref="AG131:AG194" si="55">CONCATENATE(AE131,AF131)</f>
        <v>43402.628472222243402.6375</v>
      </c>
      <c r="AH131" s="26" t="e">
        <f>VLOOKUP(AG131,simple_survey!$M$841:$N$1083,2,FALSE)</f>
        <v>#N/A</v>
      </c>
    </row>
    <row r="132" spans="1:34" s="7" customFormat="1" hidden="1" x14ac:dyDescent="0.4">
      <c r="A132" s="16" t="str">
        <f t="shared" si="42"/>
        <v>-</v>
      </c>
      <c r="B132" s="16" t="str">
        <f t="shared" si="43"/>
        <v>-</v>
      </c>
      <c r="C132" s="7">
        <v>15</v>
      </c>
      <c r="D132" s="2">
        <v>43402.631388888891</v>
      </c>
      <c r="E132" s="3">
        <v>7309</v>
      </c>
      <c r="F132" s="3" t="s">
        <v>18</v>
      </c>
      <c r="G132" s="3">
        <v>2801</v>
      </c>
      <c r="H132" s="3">
        <v>1092</v>
      </c>
      <c r="I132" s="3">
        <v>9</v>
      </c>
      <c r="J132" s="3">
        <v>1</v>
      </c>
      <c r="K132" s="3"/>
      <c r="L132" s="2">
        <v>43402.636261574073</v>
      </c>
      <c r="M132" s="2">
        <v>43402.641180555554</v>
      </c>
      <c r="N132" s="3" t="s">
        <v>50</v>
      </c>
      <c r="O132" s="3" t="s">
        <v>51</v>
      </c>
      <c r="P132" s="3" t="s">
        <v>34</v>
      </c>
      <c r="Q132" s="3" t="s">
        <v>35</v>
      </c>
      <c r="R132" s="2">
        <v>43402.635451388887</v>
      </c>
      <c r="S132" s="2">
        <v>43402.635451388887</v>
      </c>
      <c r="T132" s="2">
        <v>43402.643807870372</v>
      </c>
      <c r="U132" s="2">
        <v>43402.643807870372</v>
      </c>
      <c r="V132" s="3"/>
      <c r="W132" s="8">
        <f t="shared" si="44"/>
        <v>43402.631388888891</v>
      </c>
      <c r="X132" s="9">
        <f t="shared" si="48"/>
        <v>4.9189814817509614E-3</v>
      </c>
      <c r="Y132" s="9">
        <f t="shared" si="50"/>
        <v>4.9189814817509614E-3</v>
      </c>
      <c r="Z132" s="10"/>
      <c r="AA132" s="10">
        <f t="shared" si="51"/>
        <v>8.1018518540076911E-4</v>
      </c>
      <c r="AB132" s="10">
        <f t="shared" si="52"/>
        <v>4.8726851819083095E-3</v>
      </c>
      <c r="AC132" s="10"/>
      <c r="AD132" s="10"/>
      <c r="AE132" s="71">
        <f t="shared" si="53"/>
        <v>43402.631249999999</v>
      </c>
      <c r="AF132" s="71">
        <f t="shared" si="54"/>
        <v>43402.640972222223</v>
      </c>
      <c r="AG132" s="26" t="str">
        <f t="shared" si="55"/>
        <v>43402.6312543402.6409722222</v>
      </c>
      <c r="AH132" s="26" t="e">
        <f>VLOOKUP(AG132,simple_survey!$M$841:$N$1083,2,FALSE)</f>
        <v>#N/A</v>
      </c>
    </row>
    <row r="133" spans="1:34" s="7" customFormat="1" hidden="1" x14ac:dyDescent="0.4">
      <c r="A133" s="16" t="str">
        <f t="shared" ref="A133:A149" si="56">IF(V133&gt;0, "★", "-")</f>
        <v>-</v>
      </c>
      <c r="B133" s="16" t="str">
        <f t="shared" ref="B133:B149" si="57">IF(K133&gt;0, "☆", "-")</f>
        <v>-</v>
      </c>
      <c r="C133" s="7">
        <v>15</v>
      </c>
      <c r="D133" s="2">
        <v>43402.633680555555</v>
      </c>
      <c r="E133" s="3">
        <v>7310</v>
      </c>
      <c r="F133" s="3" t="s">
        <v>33</v>
      </c>
      <c r="G133" s="3">
        <v>3175</v>
      </c>
      <c r="H133" s="3">
        <v>616</v>
      </c>
      <c r="I133" s="3">
        <v>6</v>
      </c>
      <c r="J133" s="3">
        <v>1</v>
      </c>
      <c r="K133" s="3"/>
      <c r="L133" s="2">
        <v>43402.638726851852</v>
      </c>
      <c r="M133" s="2">
        <v>43402.642210648148</v>
      </c>
      <c r="N133" s="3" t="s">
        <v>19</v>
      </c>
      <c r="O133" s="3" t="s">
        <v>20</v>
      </c>
      <c r="P133" s="3" t="s">
        <v>23</v>
      </c>
      <c r="Q133" s="3" t="s">
        <v>24</v>
      </c>
      <c r="R133" s="2">
        <v>43402.639386574076</v>
      </c>
      <c r="S133" s="2">
        <v>43402.639386574076</v>
      </c>
      <c r="T133" s="2">
        <v>43402.648414351854</v>
      </c>
      <c r="U133" s="2">
        <v>43402.648414351854</v>
      </c>
      <c r="V133" s="3"/>
      <c r="W133" s="8">
        <f t="shared" ref="W133:W149" si="58">IF(V133&gt;0,V133,D133)</f>
        <v>43402.633680555555</v>
      </c>
      <c r="X133" s="9">
        <f t="shared" si="48"/>
        <v>3.4837962957681157E-3</v>
      </c>
      <c r="Y133" s="9">
        <f t="shared" si="50"/>
        <v>3.4837962957681157E-3</v>
      </c>
      <c r="Z133" s="10"/>
      <c r="AA133" s="10">
        <f t="shared" si="51"/>
        <v>0</v>
      </c>
      <c r="AB133" s="10">
        <f t="shared" si="52"/>
        <v>5.0462962972233072E-3</v>
      </c>
      <c r="AC133" s="10"/>
      <c r="AD133" s="10"/>
      <c r="AE133" s="71">
        <f t="shared" si="53"/>
        <v>43402.633333333331</v>
      </c>
      <c r="AF133" s="71">
        <f t="shared" si="54"/>
        <v>43402.64166666667</v>
      </c>
      <c r="AG133" s="26" t="str">
        <f t="shared" si="55"/>
        <v>43402.633333333343402.6416666667</v>
      </c>
      <c r="AH133" s="26" t="e">
        <f>VLOOKUP(AG133,simple_survey!$M$841:$N$1083,2,FALSE)</f>
        <v>#N/A</v>
      </c>
    </row>
    <row r="134" spans="1:34" s="7" customFormat="1" hidden="1" x14ac:dyDescent="0.4">
      <c r="A134" s="16" t="str">
        <f t="shared" si="56"/>
        <v>-</v>
      </c>
      <c r="B134" s="16" t="str">
        <f t="shared" si="57"/>
        <v>-</v>
      </c>
      <c r="C134" s="7">
        <v>15</v>
      </c>
      <c r="D134" s="2">
        <v>43402.634062500001</v>
      </c>
      <c r="E134" s="3">
        <v>7311</v>
      </c>
      <c r="F134" s="3" t="s">
        <v>93</v>
      </c>
      <c r="G134" s="3">
        <v>0</v>
      </c>
      <c r="H134" s="3">
        <v>1249</v>
      </c>
      <c r="I134" s="3">
        <v>7</v>
      </c>
      <c r="J134" s="3">
        <v>1</v>
      </c>
      <c r="K134" s="3"/>
      <c r="L134" s="2">
        <v>43402.636296296296</v>
      </c>
      <c r="M134" s="2">
        <v>43402.640740740739</v>
      </c>
      <c r="N134" s="3" t="s">
        <v>63</v>
      </c>
      <c r="O134" s="3" t="s">
        <v>64</v>
      </c>
      <c r="P134" s="3" t="s">
        <v>37</v>
      </c>
      <c r="Q134" s="3" t="s">
        <v>38</v>
      </c>
      <c r="R134" s="2">
        <v>43402.637384259258</v>
      </c>
      <c r="S134" s="2">
        <v>43402.637384259258</v>
      </c>
      <c r="T134" s="2">
        <v>43402.644097222219</v>
      </c>
      <c r="U134" s="2">
        <v>43402.644097222219</v>
      </c>
      <c r="V134" s="3"/>
      <c r="W134" s="8">
        <f t="shared" si="58"/>
        <v>43402.634062500001</v>
      </c>
      <c r="X134" s="9">
        <f t="shared" si="48"/>
        <v>4.4444444429245777E-3</v>
      </c>
      <c r="Y134" s="9">
        <f t="shared" si="50"/>
        <v>4.4444444429245777E-3</v>
      </c>
      <c r="Z134" s="10"/>
      <c r="AA134" s="10">
        <f t="shared" si="51"/>
        <v>0</v>
      </c>
      <c r="AB134" s="10">
        <f t="shared" si="52"/>
        <v>2.2337962946039625E-3</v>
      </c>
      <c r="AC134" s="10"/>
      <c r="AD134" s="10"/>
      <c r="AE134" s="71">
        <f t="shared" si="53"/>
        <v>43402.634027777778</v>
      </c>
      <c r="AF134" s="71">
        <f t="shared" si="54"/>
        <v>43402.640277777777</v>
      </c>
      <c r="AG134" s="26" t="str">
        <f t="shared" si="55"/>
        <v>43402.634027777843402.6402777778</v>
      </c>
      <c r="AH134" s="26" t="e">
        <f>VLOOKUP(AG134,simple_survey!$M$841:$N$1083,2,FALSE)</f>
        <v>#N/A</v>
      </c>
    </row>
    <row r="135" spans="1:34" s="7" customFormat="1" hidden="1" x14ac:dyDescent="0.4">
      <c r="A135" s="16" t="str">
        <f t="shared" si="56"/>
        <v>-</v>
      </c>
      <c r="B135" s="16" t="str">
        <f t="shared" si="57"/>
        <v>-</v>
      </c>
      <c r="C135" s="7">
        <v>15</v>
      </c>
      <c r="D135" s="2">
        <v>43402.643530092595</v>
      </c>
      <c r="E135" s="3">
        <v>7312</v>
      </c>
      <c r="F135" s="3" t="s">
        <v>67</v>
      </c>
      <c r="G135" s="3">
        <v>4026</v>
      </c>
      <c r="H135" s="3">
        <v>737</v>
      </c>
      <c r="I135" s="3">
        <v>1</v>
      </c>
      <c r="J135" s="3">
        <v>1</v>
      </c>
      <c r="K135" s="3"/>
      <c r="L135" s="2">
        <v>43402.649652777778</v>
      </c>
      <c r="M135" s="2">
        <v>43402.654780092591</v>
      </c>
      <c r="N135" s="3" t="s">
        <v>31</v>
      </c>
      <c r="O135" s="3" t="s">
        <v>32</v>
      </c>
      <c r="P135" s="3" t="s">
        <v>29</v>
      </c>
      <c r="Q135" s="3" t="s">
        <v>30</v>
      </c>
      <c r="R135" s="2">
        <v>43402.648657407408</v>
      </c>
      <c r="S135" s="2">
        <v>43402.648657407408</v>
      </c>
      <c r="T135" s="2">
        <v>43402.655277777776</v>
      </c>
      <c r="U135" s="2">
        <v>43402.655277777776</v>
      </c>
      <c r="V135" s="3"/>
      <c r="W135" s="8">
        <f t="shared" si="58"/>
        <v>43402.643530092595</v>
      </c>
      <c r="X135" s="9">
        <f t="shared" si="48"/>
        <v>5.1273148128530011E-3</v>
      </c>
      <c r="Y135" s="9">
        <f t="shared" si="50"/>
        <v>5.1273148128530011E-3</v>
      </c>
      <c r="Z135" s="10"/>
      <c r="AA135" s="10">
        <f t="shared" si="51"/>
        <v>9.9537037021946162E-4</v>
      </c>
      <c r="AB135" s="10">
        <f t="shared" si="52"/>
        <v>6.1226851830724627E-3</v>
      </c>
      <c r="AC135" s="10"/>
      <c r="AD135" s="10"/>
      <c r="AE135" s="71">
        <f t="shared" si="53"/>
        <v>43402.643055555556</v>
      </c>
      <c r="AF135" s="71">
        <f t="shared" si="54"/>
        <v>43402.654166666667</v>
      </c>
      <c r="AG135" s="26" t="str">
        <f t="shared" si="55"/>
        <v>43402.643055555643402.6541666667</v>
      </c>
      <c r="AH135" s="26" t="str">
        <f>VLOOKUP(AG135,simple_survey!$M$841:$N$1083,2,FALSE)</f>
        <v>肯定的</v>
      </c>
    </row>
    <row r="136" spans="1:34" s="7" customFormat="1" hidden="1" x14ac:dyDescent="0.4">
      <c r="A136" s="16" t="str">
        <f t="shared" si="56"/>
        <v>-</v>
      </c>
      <c r="B136" s="16" t="str">
        <f t="shared" si="57"/>
        <v>-</v>
      </c>
      <c r="C136" s="7">
        <v>15</v>
      </c>
      <c r="D136" s="2">
        <v>43402.643553240741</v>
      </c>
      <c r="E136" s="3">
        <v>7313</v>
      </c>
      <c r="F136" s="3" t="s">
        <v>18</v>
      </c>
      <c r="G136" s="3">
        <v>1162</v>
      </c>
      <c r="H136" s="3">
        <v>1074</v>
      </c>
      <c r="I136" s="3">
        <v>10</v>
      </c>
      <c r="J136" s="3">
        <v>2</v>
      </c>
      <c r="K136" s="3"/>
      <c r="L136" s="2">
        <v>43402.645798611113</v>
      </c>
      <c r="M136" s="2">
        <v>43402.652719907404</v>
      </c>
      <c r="N136" s="3" t="s">
        <v>68</v>
      </c>
      <c r="O136" s="3" t="s">
        <v>69</v>
      </c>
      <c r="P136" s="3" t="s">
        <v>41</v>
      </c>
      <c r="Q136" s="3" t="s">
        <v>42</v>
      </c>
      <c r="R136" s="2">
        <v>43402.647094907406</v>
      </c>
      <c r="S136" s="2">
        <v>43402.647094907406</v>
      </c>
      <c r="T136" s="2">
        <v>43402.659872685188</v>
      </c>
      <c r="U136" s="2">
        <v>43402.659872685188</v>
      </c>
      <c r="V136" s="3"/>
      <c r="W136" s="8">
        <f t="shared" si="58"/>
        <v>43402.643553240741</v>
      </c>
      <c r="X136" s="9">
        <f t="shared" si="48"/>
        <v>6.9212962916935794E-3</v>
      </c>
      <c r="Y136" s="9">
        <f t="shared" si="50"/>
        <v>1.3842592583387159E-2</v>
      </c>
      <c r="Z136" s="10"/>
      <c r="AA136" s="10">
        <f t="shared" si="51"/>
        <v>0</v>
      </c>
      <c r="AB136" s="10">
        <f t="shared" si="52"/>
        <v>2.2453703713836148E-3</v>
      </c>
      <c r="AC136" s="10"/>
      <c r="AD136" s="10"/>
      <c r="AE136" s="71">
        <f t="shared" si="53"/>
        <v>43402.643055555556</v>
      </c>
      <c r="AF136" s="71">
        <f t="shared" si="54"/>
        <v>43402.652083333334</v>
      </c>
      <c r="AG136" s="26" t="str">
        <f t="shared" si="55"/>
        <v>43402.643055555643402.6520833333</v>
      </c>
      <c r="AH136" s="26" t="e">
        <f>VLOOKUP(AG136,simple_survey!$M$841:$N$1083,2,FALSE)</f>
        <v>#N/A</v>
      </c>
    </row>
    <row r="137" spans="1:34" s="7" customFormat="1" hidden="1" x14ac:dyDescent="0.4">
      <c r="A137" s="16" t="str">
        <f t="shared" si="56"/>
        <v>-</v>
      </c>
      <c r="B137" s="16" t="str">
        <f t="shared" si="57"/>
        <v>-</v>
      </c>
      <c r="C137" s="7">
        <v>15</v>
      </c>
      <c r="D137" s="2">
        <v>43402.64435185185</v>
      </c>
      <c r="E137" s="3">
        <v>7314</v>
      </c>
      <c r="F137" s="3" t="s">
        <v>67</v>
      </c>
      <c r="G137" s="3">
        <v>2290</v>
      </c>
      <c r="H137" s="3">
        <v>1202</v>
      </c>
      <c r="I137" s="3">
        <v>8</v>
      </c>
      <c r="J137" s="3">
        <v>1</v>
      </c>
      <c r="K137" s="3"/>
      <c r="L137" s="2">
        <v>43402.64675925926</v>
      </c>
      <c r="M137" s="2">
        <v>43402.658043981479</v>
      </c>
      <c r="N137" s="3" t="s">
        <v>43</v>
      </c>
      <c r="O137" s="3" t="s">
        <v>44</v>
      </c>
      <c r="P137" s="3" t="s">
        <v>74</v>
      </c>
      <c r="Q137" s="3" t="s">
        <v>75</v>
      </c>
      <c r="R137" s="2">
        <v>43402.645497685182</v>
      </c>
      <c r="S137" s="2">
        <v>43402.649004629631</v>
      </c>
      <c r="T137" s="2">
        <v>43402.653402777774</v>
      </c>
      <c r="U137" s="2">
        <v>43402.660601851851</v>
      </c>
      <c r="V137" s="3"/>
      <c r="W137" s="8">
        <f t="shared" si="58"/>
        <v>43402.64435185185</v>
      </c>
      <c r="X137" s="9">
        <f t="shared" si="48"/>
        <v>1.1284722218988463E-2</v>
      </c>
      <c r="Y137" s="9">
        <f t="shared" si="50"/>
        <v>1.1284722218988463E-2</v>
      </c>
      <c r="Z137" s="10"/>
      <c r="AA137" s="10">
        <f t="shared" si="51"/>
        <v>1.2615740779438056E-3</v>
      </c>
      <c r="AB137" s="10">
        <f t="shared" si="52"/>
        <v>2.4074074099189602E-3</v>
      </c>
      <c r="AC137" s="10"/>
      <c r="AD137" s="10"/>
      <c r="AE137" s="71">
        <f t="shared" si="53"/>
        <v>43402.643750000003</v>
      </c>
      <c r="AF137" s="71">
        <f t="shared" si="54"/>
        <v>43402.657638888886</v>
      </c>
      <c r="AG137" s="26" t="str">
        <f t="shared" si="55"/>
        <v>43402.6437543402.6576388889</v>
      </c>
      <c r="AH137" s="26" t="e">
        <f>VLOOKUP(AG137,simple_survey!$M$841:$N$1083,2,FALSE)</f>
        <v>#N/A</v>
      </c>
    </row>
    <row r="138" spans="1:34" s="7" customFormat="1" hidden="1" x14ac:dyDescent="0.4">
      <c r="A138" s="16" t="str">
        <f t="shared" si="56"/>
        <v>-</v>
      </c>
      <c r="B138" s="16" t="str">
        <f t="shared" si="57"/>
        <v>-</v>
      </c>
      <c r="C138" s="7">
        <v>15</v>
      </c>
      <c r="D138" s="2">
        <v>43402.645937499998</v>
      </c>
      <c r="E138" s="3">
        <v>7315</v>
      </c>
      <c r="F138" s="3" t="s">
        <v>93</v>
      </c>
      <c r="G138" s="3">
        <v>0</v>
      </c>
      <c r="H138" s="3">
        <v>313</v>
      </c>
      <c r="I138" s="3">
        <v>2</v>
      </c>
      <c r="J138" s="3">
        <v>1</v>
      </c>
      <c r="K138" s="3"/>
      <c r="L138" s="2">
        <v>43402.647418981483</v>
      </c>
      <c r="M138" s="2">
        <v>43402.65283564815</v>
      </c>
      <c r="N138" s="3" t="s">
        <v>65</v>
      </c>
      <c r="O138" s="3" t="s">
        <v>66</v>
      </c>
      <c r="P138" s="3" t="s">
        <v>68</v>
      </c>
      <c r="Q138" s="3" t="s">
        <v>69</v>
      </c>
      <c r="R138" s="2">
        <v>43402.647488425922</v>
      </c>
      <c r="S138" s="2">
        <v>43402.647488425922</v>
      </c>
      <c r="T138" s="2">
        <v>43402.654942129629</v>
      </c>
      <c r="U138" s="2">
        <v>43402.654942129629</v>
      </c>
      <c r="V138" s="3"/>
      <c r="W138" s="8">
        <f t="shared" si="58"/>
        <v>43402.645937499998</v>
      </c>
      <c r="X138" s="9">
        <f t="shared" si="48"/>
        <v>5.4166666668606922E-3</v>
      </c>
      <c r="Y138" s="9">
        <f t="shared" si="50"/>
        <v>5.4166666668606922E-3</v>
      </c>
      <c r="Z138" s="10"/>
      <c r="AA138" s="10">
        <f t="shared" si="51"/>
        <v>0</v>
      </c>
      <c r="AB138" s="10">
        <f t="shared" si="52"/>
        <v>1.4814814858254977E-3</v>
      </c>
      <c r="AC138" s="10"/>
      <c r="AD138" s="10"/>
      <c r="AE138" s="71">
        <f t="shared" si="53"/>
        <v>43402.645833333336</v>
      </c>
      <c r="AF138" s="71">
        <f t="shared" si="54"/>
        <v>43402.652777777781</v>
      </c>
      <c r="AG138" s="26" t="str">
        <f t="shared" si="55"/>
        <v>43402.645833333343402.6527777778</v>
      </c>
      <c r="AH138" s="26" t="e">
        <f>VLOOKUP(AG138,simple_survey!$M$841:$N$1083,2,FALSE)</f>
        <v>#N/A</v>
      </c>
    </row>
    <row r="139" spans="1:34" s="7" customFormat="1" hidden="1" x14ac:dyDescent="0.4">
      <c r="A139" s="16" t="str">
        <f t="shared" si="56"/>
        <v>-</v>
      </c>
      <c r="B139" s="16" t="str">
        <f t="shared" si="57"/>
        <v>-</v>
      </c>
      <c r="C139" s="7">
        <v>15</v>
      </c>
      <c r="D139" s="2">
        <v>43402.646307870367</v>
      </c>
      <c r="E139" s="3">
        <v>7316</v>
      </c>
      <c r="F139" s="3" t="s">
        <v>18</v>
      </c>
      <c r="G139" s="3">
        <v>2314</v>
      </c>
      <c r="H139" s="3">
        <v>486</v>
      </c>
      <c r="I139" s="3">
        <v>8</v>
      </c>
      <c r="J139" s="3">
        <v>1</v>
      </c>
      <c r="K139" s="3"/>
      <c r="L139" s="2">
        <v>43402.650300925925</v>
      </c>
      <c r="M139" s="2">
        <v>43402.652685185189</v>
      </c>
      <c r="N139" s="3" t="s">
        <v>53</v>
      </c>
      <c r="O139" s="3" t="s">
        <v>54</v>
      </c>
      <c r="P139" s="3" t="s">
        <v>50</v>
      </c>
      <c r="Q139" s="3" t="s">
        <v>51</v>
      </c>
      <c r="R139" s="2">
        <v>43402.653032407405</v>
      </c>
      <c r="S139" s="2">
        <v>43402.653032407405</v>
      </c>
      <c r="T139" s="2">
        <v>43402.65552083333</v>
      </c>
      <c r="U139" s="2">
        <v>43402.65552083333</v>
      </c>
      <c r="V139" s="3"/>
      <c r="W139" s="8">
        <f t="shared" si="58"/>
        <v>43402.646307870367</v>
      </c>
      <c r="X139" s="9">
        <f t="shared" si="48"/>
        <v>2.384259263635613E-3</v>
      </c>
      <c r="Y139" s="9">
        <f t="shared" si="50"/>
        <v>2.384259263635613E-3</v>
      </c>
      <c r="Z139" s="10"/>
      <c r="AA139" s="10">
        <f t="shared" si="51"/>
        <v>0</v>
      </c>
      <c r="AB139" s="10">
        <f t="shared" si="52"/>
        <v>3.9930555576574989E-3</v>
      </c>
      <c r="AC139" s="10"/>
      <c r="AD139" s="10"/>
      <c r="AE139" s="71">
        <f t="shared" si="53"/>
        <v>43402.645833333336</v>
      </c>
      <c r="AF139" s="71">
        <f t="shared" si="54"/>
        <v>43402.652083333334</v>
      </c>
      <c r="AG139" s="26" t="str">
        <f t="shared" si="55"/>
        <v>43402.645833333343402.6520833333</v>
      </c>
      <c r="AH139" s="26" t="e">
        <f>VLOOKUP(AG139,simple_survey!$M$841:$N$1083,2,FALSE)</f>
        <v>#N/A</v>
      </c>
    </row>
    <row r="140" spans="1:34" s="7" customFormat="1" hidden="1" x14ac:dyDescent="0.4">
      <c r="A140" s="16" t="str">
        <f t="shared" si="56"/>
        <v>-</v>
      </c>
      <c r="B140" s="16" t="str">
        <f t="shared" si="57"/>
        <v>-</v>
      </c>
      <c r="C140" s="7">
        <v>15</v>
      </c>
      <c r="D140" s="2">
        <v>43402.647858796299</v>
      </c>
      <c r="E140" s="3">
        <v>7317</v>
      </c>
      <c r="F140" s="3" t="s">
        <v>33</v>
      </c>
      <c r="G140" s="3">
        <v>1841</v>
      </c>
      <c r="H140" s="3">
        <v>833</v>
      </c>
      <c r="I140" s="3">
        <v>4</v>
      </c>
      <c r="J140" s="3">
        <v>1</v>
      </c>
      <c r="K140" s="3"/>
      <c r="L140" s="2">
        <v>43402.648564814815</v>
      </c>
      <c r="M140" s="2">
        <v>43402.655763888892</v>
      </c>
      <c r="N140" s="3" t="s">
        <v>45</v>
      </c>
      <c r="O140" s="3" t="s">
        <v>92</v>
      </c>
      <c r="P140" s="3" t="s">
        <v>63</v>
      </c>
      <c r="Q140" s="3" t="s">
        <v>64</v>
      </c>
      <c r="R140" s="2">
        <v>43402.648900462962</v>
      </c>
      <c r="S140" s="2">
        <v>43402.648900462962</v>
      </c>
      <c r="T140" s="2">
        <v>43402.662175925929</v>
      </c>
      <c r="U140" s="2">
        <v>43402.662175925929</v>
      </c>
      <c r="V140" s="3"/>
      <c r="W140" s="8">
        <f t="shared" si="58"/>
        <v>43402.647858796299</v>
      </c>
      <c r="X140" s="9">
        <f t="shared" si="48"/>
        <v>7.1990740761975758E-3</v>
      </c>
      <c r="Y140" s="9">
        <f t="shared" si="50"/>
        <v>7.1990740761975758E-3</v>
      </c>
      <c r="Z140" s="10"/>
      <c r="AA140" s="10">
        <f t="shared" si="51"/>
        <v>0</v>
      </c>
      <c r="AB140" s="10">
        <f t="shared" si="52"/>
        <v>7.0601851621177047E-4</v>
      </c>
      <c r="AC140" s="10"/>
      <c r="AD140" s="10"/>
      <c r="AE140" s="71">
        <f t="shared" si="53"/>
        <v>43402.647222222222</v>
      </c>
      <c r="AF140" s="71">
        <f t="shared" si="54"/>
        <v>43402.655555555553</v>
      </c>
      <c r="AG140" s="26" t="str">
        <f t="shared" si="55"/>
        <v>43402.647222222243402.6555555556</v>
      </c>
      <c r="AH140" s="26" t="e">
        <f>VLOOKUP(AG140,simple_survey!$M$841:$N$1083,2,FALSE)</f>
        <v>#N/A</v>
      </c>
    </row>
    <row r="141" spans="1:34" s="7" customFormat="1" hidden="1" x14ac:dyDescent="0.4">
      <c r="A141" s="16" t="str">
        <f t="shared" si="56"/>
        <v>-</v>
      </c>
      <c r="B141" s="16" t="str">
        <f t="shared" si="57"/>
        <v>-</v>
      </c>
      <c r="C141" s="7">
        <v>15</v>
      </c>
      <c r="D141" s="2">
        <v>43402.652071759258</v>
      </c>
      <c r="E141" s="3">
        <v>7318</v>
      </c>
      <c r="F141" s="3" t="s">
        <v>33</v>
      </c>
      <c r="G141" s="3">
        <v>3175</v>
      </c>
      <c r="H141" s="3">
        <v>551</v>
      </c>
      <c r="I141" s="3">
        <v>9</v>
      </c>
      <c r="J141" s="3">
        <v>1</v>
      </c>
      <c r="K141" s="3"/>
      <c r="L141" s="2">
        <v>43402.653784722221</v>
      </c>
      <c r="M141" s="2">
        <v>43402.658449074072</v>
      </c>
      <c r="N141" s="3" t="s">
        <v>23</v>
      </c>
      <c r="O141" s="3" t="s">
        <v>24</v>
      </c>
      <c r="P141" s="3" t="s">
        <v>34</v>
      </c>
      <c r="Q141" s="3" t="s">
        <v>35</v>
      </c>
      <c r="R141" s="2">
        <v>43402.653946759259</v>
      </c>
      <c r="S141" s="2">
        <v>43402.653946759259</v>
      </c>
      <c r="T141" s="2">
        <v>43402.661400462966</v>
      </c>
      <c r="U141" s="2">
        <v>43402.661400462966</v>
      </c>
      <c r="V141" s="3"/>
      <c r="W141" s="8">
        <f t="shared" si="58"/>
        <v>43402.652071759258</v>
      </c>
      <c r="X141" s="9">
        <f t="shared" si="48"/>
        <v>4.6643518508062698E-3</v>
      </c>
      <c r="Y141" s="9">
        <f t="shared" si="50"/>
        <v>4.6643518508062698E-3</v>
      </c>
      <c r="Z141" s="10"/>
      <c r="AA141" s="10">
        <f t="shared" si="51"/>
        <v>0</v>
      </c>
      <c r="AB141" s="10">
        <f t="shared" si="52"/>
        <v>1.7129629632108845E-3</v>
      </c>
      <c r="AC141" s="10"/>
      <c r="AD141" s="10"/>
      <c r="AE141" s="71">
        <f t="shared" si="53"/>
        <v>43402.651388888888</v>
      </c>
      <c r="AF141" s="71">
        <f t="shared" si="54"/>
        <v>43402.658333333333</v>
      </c>
      <c r="AG141" s="26" t="str">
        <f t="shared" si="55"/>
        <v>43402.651388888943402.6583333333</v>
      </c>
      <c r="AH141" s="26" t="e">
        <f>VLOOKUP(AG141,simple_survey!$M$841:$N$1083,2,FALSE)</f>
        <v>#N/A</v>
      </c>
    </row>
    <row r="142" spans="1:34" s="7" customFormat="1" hidden="1" x14ac:dyDescent="0.4">
      <c r="A142" s="16" t="str">
        <f t="shared" si="56"/>
        <v>-</v>
      </c>
      <c r="B142" s="16" t="str">
        <f t="shared" si="57"/>
        <v>-</v>
      </c>
      <c r="C142" s="7">
        <v>15</v>
      </c>
      <c r="D142" s="2">
        <v>43402.657986111109</v>
      </c>
      <c r="E142" s="3">
        <v>7319</v>
      </c>
      <c r="F142" s="3" t="s">
        <v>67</v>
      </c>
      <c r="G142" s="3">
        <v>4026</v>
      </c>
      <c r="H142" s="3">
        <v>313</v>
      </c>
      <c r="I142" s="3">
        <v>7</v>
      </c>
      <c r="J142" s="3">
        <v>1</v>
      </c>
      <c r="K142" s="3"/>
      <c r="L142" s="2">
        <v>43402.661585648151</v>
      </c>
      <c r="M142" s="2">
        <v>43402.664641203701</v>
      </c>
      <c r="N142" s="3" t="s">
        <v>29</v>
      </c>
      <c r="O142" s="3" t="s">
        <v>30</v>
      </c>
      <c r="P142" s="3" t="s">
        <v>19</v>
      </c>
      <c r="Q142" s="3" t="s">
        <v>20</v>
      </c>
      <c r="R142" s="2">
        <v>43402.659849537034</v>
      </c>
      <c r="S142" s="2">
        <v>43402.659849537034</v>
      </c>
      <c r="T142" s="2">
        <v>43402.666631944441</v>
      </c>
      <c r="U142" s="2">
        <v>43402.666631944441</v>
      </c>
      <c r="V142" s="3"/>
      <c r="W142" s="8">
        <f t="shared" si="58"/>
        <v>43402.657986111109</v>
      </c>
      <c r="X142" s="9">
        <f t="shared" si="48"/>
        <v>3.0555555495084263E-3</v>
      </c>
      <c r="Y142" s="9">
        <f t="shared" si="50"/>
        <v>3.0555555495084263E-3</v>
      </c>
      <c r="Z142" s="10"/>
      <c r="AA142" s="10">
        <f t="shared" si="51"/>
        <v>1.7361111167701893E-3</v>
      </c>
      <c r="AB142" s="10">
        <f t="shared" si="52"/>
        <v>3.5995370417367667E-3</v>
      </c>
      <c r="AC142" s="10"/>
      <c r="AD142" s="10"/>
      <c r="AE142" s="71">
        <f t="shared" si="53"/>
        <v>43402.657638888886</v>
      </c>
      <c r="AF142" s="71">
        <f t="shared" si="54"/>
        <v>43402.664583333331</v>
      </c>
      <c r="AG142" s="26" t="str">
        <f t="shared" si="55"/>
        <v>43402.657638888943402.6645833333</v>
      </c>
      <c r="AH142" s="26" t="e">
        <f>VLOOKUP(AG142,simple_survey!$M$841:$N$1083,2,FALSE)</f>
        <v>#N/A</v>
      </c>
    </row>
    <row r="143" spans="1:34" s="7" customFormat="1" x14ac:dyDescent="0.4">
      <c r="A143" s="16" t="str">
        <f t="shared" si="56"/>
        <v>★</v>
      </c>
      <c r="B143" s="16" t="str">
        <f t="shared" si="57"/>
        <v>-</v>
      </c>
      <c r="C143" s="7">
        <v>15</v>
      </c>
      <c r="D143" s="2">
        <v>43402.658935185187</v>
      </c>
      <c r="E143" s="3">
        <v>7320</v>
      </c>
      <c r="F143" s="3" t="s">
        <v>33</v>
      </c>
      <c r="G143" s="3">
        <v>3721</v>
      </c>
      <c r="H143" s="3">
        <v>1100</v>
      </c>
      <c r="I143" s="3">
        <v>6</v>
      </c>
      <c r="J143" s="3">
        <v>1</v>
      </c>
      <c r="K143" s="3"/>
      <c r="L143" s="2">
        <v>43402.698206018518</v>
      </c>
      <c r="M143" s="2">
        <v>43402.704675925925</v>
      </c>
      <c r="N143" s="3" t="s">
        <v>65</v>
      </c>
      <c r="O143" s="3" t="s">
        <v>66</v>
      </c>
      <c r="P143" s="3" t="s">
        <v>61</v>
      </c>
      <c r="Q143" s="3" t="s">
        <v>62</v>
      </c>
      <c r="R143" s="2">
        <v>43402.700590277775</v>
      </c>
      <c r="S143" s="2">
        <v>43402.700590277775</v>
      </c>
      <c r="T143" s="2">
        <v>43402.713240740741</v>
      </c>
      <c r="U143" s="2">
        <v>43402.713240740741</v>
      </c>
      <c r="V143" s="2">
        <v>43402.700590277775</v>
      </c>
      <c r="W143" s="8">
        <f t="shared" si="58"/>
        <v>43402.700590277775</v>
      </c>
      <c r="X143" s="9">
        <f t="shared" si="48"/>
        <v>6.4699074064265005E-3</v>
      </c>
      <c r="Y143" s="9">
        <f t="shared" si="50"/>
        <v>6.4699074064265005E-3</v>
      </c>
      <c r="Z143" s="10"/>
      <c r="AA143" s="10">
        <f t="shared" si="51"/>
        <v>0</v>
      </c>
      <c r="AB143" s="10">
        <f t="shared" si="52"/>
        <v>0</v>
      </c>
      <c r="AC143" s="10"/>
      <c r="AD143" s="10"/>
      <c r="AE143" s="71">
        <f t="shared" si="53"/>
        <v>43402.658333333333</v>
      </c>
      <c r="AF143" s="71">
        <f t="shared" si="54"/>
        <v>43402.70416666667</v>
      </c>
      <c r="AG143" s="26" t="str">
        <f t="shared" si="55"/>
        <v>43402.658333333343402.7041666667</v>
      </c>
      <c r="AH143" s="26" t="e">
        <f>VLOOKUP(AG143,simple_survey!$M$841:$N$1083,2,FALSE)</f>
        <v>#N/A</v>
      </c>
    </row>
    <row r="144" spans="1:34" s="7" customFormat="1" hidden="1" x14ac:dyDescent="0.4">
      <c r="A144" s="16" t="str">
        <f t="shared" si="56"/>
        <v>-</v>
      </c>
      <c r="B144" s="16" t="str">
        <f t="shared" si="57"/>
        <v>-</v>
      </c>
      <c r="C144" s="7">
        <v>15</v>
      </c>
      <c r="D144" s="2">
        <v>43402.662141203706</v>
      </c>
      <c r="E144" s="3">
        <v>7321</v>
      </c>
      <c r="F144" s="3" t="s">
        <v>33</v>
      </c>
      <c r="G144" s="3">
        <v>1727</v>
      </c>
      <c r="H144" s="3">
        <v>691</v>
      </c>
      <c r="I144" s="3">
        <v>1</v>
      </c>
      <c r="J144" s="3">
        <v>1</v>
      </c>
      <c r="K144" s="3"/>
      <c r="L144" s="2">
        <v>43402.665451388886</v>
      </c>
      <c r="M144" s="2">
        <v>43402.67019675926</v>
      </c>
      <c r="N144" s="3" t="s">
        <v>37</v>
      </c>
      <c r="O144" s="3" t="s">
        <v>38</v>
      </c>
      <c r="P144" s="3" t="s">
        <v>63</v>
      </c>
      <c r="Q144" s="3" t="s">
        <v>64</v>
      </c>
      <c r="R144" s="2">
        <v>43402.666481481479</v>
      </c>
      <c r="S144" s="2">
        <v>43402.666481481479</v>
      </c>
      <c r="T144" s="2">
        <v>43402.672627314816</v>
      </c>
      <c r="U144" s="2">
        <v>43402.672627314816</v>
      </c>
      <c r="V144" s="3"/>
      <c r="W144" s="8">
        <f t="shared" si="58"/>
        <v>43402.662141203706</v>
      </c>
      <c r="X144" s="9">
        <f t="shared" si="48"/>
        <v>4.7453703737119213E-3</v>
      </c>
      <c r="Y144" s="9">
        <f t="shared" si="50"/>
        <v>4.7453703737119213E-3</v>
      </c>
      <c r="Z144" s="10"/>
      <c r="AA144" s="10">
        <f t="shared" si="51"/>
        <v>0</v>
      </c>
      <c r="AB144" s="10">
        <f t="shared" si="52"/>
        <v>3.3101851804531179E-3</v>
      </c>
      <c r="AC144" s="10"/>
      <c r="AD144" s="10"/>
      <c r="AE144" s="71">
        <f t="shared" si="53"/>
        <v>43402.661805555559</v>
      </c>
      <c r="AF144" s="71">
        <f t="shared" si="54"/>
        <v>43402.670138888891</v>
      </c>
      <c r="AG144" s="26" t="str">
        <f t="shared" si="55"/>
        <v>43402.661805555643402.6701388889</v>
      </c>
      <c r="AH144" s="26" t="e">
        <f>VLOOKUP(AG144,simple_survey!$M$841:$N$1083,2,FALSE)</f>
        <v>#N/A</v>
      </c>
    </row>
    <row r="145" spans="1:34" s="12" customFormat="1" hidden="1" x14ac:dyDescent="0.4">
      <c r="A145" s="17" t="str">
        <f t="shared" si="56"/>
        <v>-</v>
      </c>
      <c r="B145" s="17" t="str">
        <f t="shared" si="57"/>
        <v>-</v>
      </c>
      <c r="C145" s="12">
        <v>15</v>
      </c>
      <c r="D145" s="4">
        <v>43402.663993055554</v>
      </c>
      <c r="E145" s="5">
        <v>7322</v>
      </c>
      <c r="F145" s="5" t="s">
        <v>18</v>
      </c>
      <c r="G145" s="5">
        <v>2314</v>
      </c>
      <c r="H145" s="5">
        <v>680</v>
      </c>
      <c r="I145" s="5">
        <v>4</v>
      </c>
      <c r="J145" s="5">
        <v>1</v>
      </c>
      <c r="K145" s="5"/>
      <c r="L145" s="4">
        <v>43402.666446759256</v>
      </c>
      <c r="M145" s="4">
        <v>43402.673726851855</v>
      </c>
      <c r="N145" s="5" t="s">
        <v>50</v>
      </c>
      <c r="O145" s="5" t="s">
        <v>51</v>
      </c>
      <c r="P145" s="5" t="s">
        <v>19</v>
      </c>
      <c r="Q145" s="5" t="s">
        <v>20</v>
      </c>
      <c r="R145" s="4">
        <v>43402.66605324074</v>
      </c>
      <c r="S145" s="4">
        <v>43402.66605324074</v>
      </c>
      <c r="T145" s="4">
        <v>43402.673472222225</v>
      </c>
      <c r="U145" s="4">
        <v>43402.673472222225</v>
      </c>
      <c r="V145" s="5"/>
      <c r="W145" s="13">
        <f t="shared" si="58"/>
        <v>43402.663993055554</v>
      </c>
      <c r="X145" s="18">
        <f t="shared" si="48"/>
        <v>7.2800925991032273E-3</v>
      </c>
      <c r="Y145" s="18">
        <f t="shared" si="50"/>
        <v>7.2800925991032273E-3</v>
      </c>
      <c r="Z145" s="19"/>
      <c r="AA145" s="19">
        <f t="shared" si="51"/>
        <v>3.9351851592073217E-4</v>
      </c>
      <c r="AB145" s="19">
        <f t="shared" si="52"/>
        <v>2.4537037024856545E-3</v>
      </c>
      <c r="AC145" s="19"/>
      <c r="AD145" s="19"/>
      <c r="AE145" s="71">
        <f t="shared" si="53"/>
        <v>43402.663888888892</v>
      </c>
      <c r="AF145" s="71">
        <f t="shared" si="54"/>
        <v>43402.673611111109</v>
      </c>
      <c r="AG145" s="26" t="str">
        <f t="shared" si="55"/>
        <v>43402.663888888943402.6736111111</v>
      </c>
      <c r="AH145" s="26" t="e">
        <f>VLOOKUP(AG145,simple_survey!$M$841:$N$1083,2,FALSE)</f>
        <v>#N/A</v>
      </c>
    </row>
    <row r="146" spans="1:34" s="23" customFormat="1" hidden="1" x14ac:dyDescent="0.4">
      <c r="A146" s="20" t="str">
        <f t="shared" si="56"/>
        <v>-</v>
      </c>
      <c r="B146" s="20" t="str">
        <f t="shared" si="57"/>
        <v>-</v>
      </c>
      <c r="C146" s="23">
        <v>16</v>
      </c>
      <c r="D146" s="22">
        <v>43402.66678240741</v>
      </c>
      <c r="E146" s="21">
        <v>7323</v>
      </c>
      <c r="F146" s="21" t="s">
        <v>33</v>
      </c>
      <c r="G146" s="21">
        <v>2526</v>
      </c>
      <c r="H146" s="21">
        <v>715</v>
      </c>
      <c r="I146" s="21">
        <v>4</v>
      </c>
      <c r="J146" s="21">
        <v>1</v>
      </c>
      <c r="K146" s="21"/>
      <c r="L146" s="22">
        <v>43402.670219907406</v>
      </c>
      <c r="M146" s="22">
        <v>43402.67628472222</v>
      </c>
      <c r="N146" s="21" t="s">
        <v>57</v>
      </c>
      <c r="O146" s="21" t="s">
        <v>58</v>
      </c>
      <c r="P146" s="21" t="s">
        <v>48</v>
      </c>
      <c r="Q146" s="21" t="s">
        <v>49</v>
      </c>
      <c r="R146" s="22">
        <v>43402.66847222222</v>
      </c>
      <c r="S146" s="22">
        <v>43402.66847222222</v>
      </c>
      <c r="T146" s="22">
        <v>43402.681944444441</v>
      </c>
      <c r="U146" s="22">
        <v>43402.681944444441</v>
      </c>
      <c r="V146" s="21"/>
      <c r="W146" s="24">
        <f t="shared" si="58"/>
        <v>43402.66678240741</v>
      </c>
      <c r="X146" s="25">
        <f t="shared" si="48"/>
        <v>6.064814813726116E-3</v>
      </c>
      <c r="Y146" s="25">
        <f t="shared" si="50"/>
        <v>6.064814813726116E-3</v>
      </c>
      <c r="Z146" s="26">
        <f>SUM(Y146:Y166)</f>
        <v>0.14994212961755693</v>
      </c>
      <c r="AA146" s="26">
        <f t="shared" si="51"/>
        <v>1.747685186273884E-3</v>
      </c>
      <c r="AB146" s="26">
        <f t="shared" si="52"/>
        <v>3.4374999959254637E-3</v>
      </c>
      <c r="AC146" s="26">
        <f>AVERAGE(AB146:AB166)</f>
        <v>3.7829861121281283E-3</v>
      </c>
      <c r="AD146" s="26">
        <f>MEDIAN(AB146:AB166)</f>
        <v>3.4722222226264421E-3</v>
      </c>
      <c r="AE146" s="71">
        <f t="shared" si="53"/>
        <v>43402.666666666664</v>
      </c>
      <c r="AF146" s="71">
        <f t="shared" si="54"/>
        <v>43402.675694444442</v>
      </c>
      <c r="AG146" s="26" t="str">
        <f t="shared" si="55"/>
        <v>43402.666666666743402.6756944444</v>
      </c>
      <c r="AH146" s="26" t="e">
        <f>VLOOKUP(AG146,simple_survey!$M$841:$N$1083,2,FALSE)</f>
        <v>#N/A</v>
      </c>
    </row>
    <row r="147" spans="1:34" s="7" customFormat="1" hidden="1" x14ac:dyDescent="0.4">
      <c r="A147" s="16" t="str">
        <f t="shared" si="56"/>
        <v>-</v>
      </c>
      <c r="B147" s="16" t="str">
        <f t="shared" si="57"/>
        <v>-</v>
      </c>
      <c r="C147" s="7">
        <v>16</v>
      </c>
      <c r="D147" s="2">
        <v>43402.66741898148</v>
      </c>
      <c r="E147" s="3">
        <v>7324</v>
      </c>
      <c r="F147" s="3" t="s">
        <v>93</v>
      </c>
      <c r="G147" s="3">
        <v>0</v>
      </c>
      <c r="H147" s="3">
        <v>663</v>
      </c>
      <c r="I147" s="3">
        <v>9</v>
      </c>
      <c r="J147" s="3">
        <v>1</v>
      </c>
      <c r="K147" s="3"/>
      <c r="L147" s="2">
        <v>43402.66847222222</v>
      </c>
      <c r="M147" s="2">
        <v>43402.672210648147</v>
      </c>
      <c r="N147" s="3" t="s">
        <v>21</v>
      </c>
      <c r="O147" s="3" t="s">
        <v>22</v>
      </c>
      <c r="P147" s="3" t="s">
        <v>65</v>
      </c>
      <c r="Q147" s="3" t="s">
        <v>66</v>
      </c>
      <c r="R147" s="2">
        <v>43402.669282407405</v>
      </c>
      <c r="S147" s="2">
        <v>43402.669282407405</v>
      </c>
      <c r="T147" s="2">
        <v>43402.67864583333</v>
      </c>
      <c r="U147" s="2">
        <v>43402.680254629631</v>
      </c>
      <c r="V147" s="3"/>
      <c r="W147" s="8">
        <f t="shared" si="58"/>
        <v>43402.66741898148</v>
      </c>
      <c r="X147" s="9">
        <f t="shared" si="48"/>
        <v>3.7384259267128073E-3</v>
      </c>
      <c r="Y147" s="9">
        <f t="shared" si="50"/>
        <v>3.7384259267128073E-3</v>
      </c>
      <c r="Z147" s="10"/>
      <c r="AA147" s="10">
        <f t="shared" si="51"/>
        <v>0</v>
      </c>
      <c r="AB147" s="10">
        <f t="shared" si="52"/>
        <v>1.0532407395658083E-3</v>
      </c>
      <c r="AC147" s="10"/>
      <c r="AD147" s="10"/>
      <c r="AE147" s="71">
        <f t="shared" si="53"/>
        <v>43402.667361111111</v>
      </c>
      <c r="AF147" s="71">
        <f t="shared" si="54"/>
        <v>43402.671527777777</v>
      </c>
      <c r="AG147" s="26" t="str">
        <f t="shared" si="55"/>
        <v>43402.667361111143402.6715277778</v>
      </c>
      <c r="AH147" s="26" t="e">
        <f>VLOOKUP(AG147,simple_survey!$M$841:$N$1083,2,FALSE)</f>
        <v>#N/A</v>
      </c>
    </row>
    <row r="148" spans="1:34" s="7" customFormat="1" hidden="1" x14ac:dyDescent="0.4">
      <c r="A148" s="16" t="str">
        <f t="shared" si="56"/>
        <v>-</v>
      </c>
      <c r="B148" s="16" t="str">
        <f t="shared" si="57"/>
        <v>-</v>
      </c>
      <c r="C148" s="7">
        <v>16</v>
      </c>
      <c r="D148" s="2">
        <v>43402.667719907404</v>
      </c>
      <c r="E148" s="3">
        <v>7325</v>
      </c>
      <c r="F148" s="3" t="s">
        <v>18</v>
      </c>
      <c r="G148" s="3">
        <v>2801</v>
      </c>
      <c r="H148" s="3">
        <v>823</v>
      </c>
      <c r="I148" s="3">
        <v>2</v>
      </c>
      <c r="J148" s="3">
        <v>1</v>
      </c>
      <c r="K148" s="3"/>
      <c r="L148" s="2">
        <v>43402.67050925926</v>
      </c>
      <c r="M148" s="2">
        <v>43402.679085648146</v>
      </c>
      <c r="N148" s="3" t="s">
        <v>34</v>
      </c>
      <c r="O148" s="3" t="s">
        <v>35</v>
      </c>
      <c r="P148" s="3" t="s">
        <v>50</v>
      </c>
      <c r="Q148" s="3" t="s">
        <v>51</v>
      </c>
      <c r="R148" s="2">
        <v>43402.670335648145</v>
      </c>
      <c r="S148" s="2">
        <v>43402.670335648145</v>
      </c>
      <c r="T148" s="2">
        <v>43402.678854166668</v>
      </c>
      <c r="U148" s="2">
        <v>43402.679432870369</v>
      </c>
      <c r="V148" s="3"/>
      <c r="W148" s="8">
        <f t="shared" si="58"/>
        <v>43402.667719907404</v>
      </c>
      <c r="X148" s="9">
        <f t="shared" si="48"/>
        <v>8.5763888855581172E-3</v>
      </c>
      <c r="Y148" s="9">
        <f t="shared" si="50"/>
        <v>8.5763888855581172E-3</v>
      </c>
      <c r="Z148" s="10"/>
      <c r="AA148" s="10">
        <f t="shared" si="51"/>
        <v>1.7361111531499773E-4</v>
      </c>
      <c r="AB148" s="10">
        <f t="shared" si="52"/>
        <v>2.7893518563359976E-3</v>
      </c>
      <c r="AC148" s="10"/>
      <c r="AD148" s="10"/>
      <c r="AE148" s="71">
        <f t="shared" si="53"/>
        <v>43402.667361111111</v>
      </c>
      <c r="AF148" s="71">
        <f t="shared" si="54"/>
        <v>43402.678472222222</v>
      </c>
      <c r="AG148" s="26" t="str">
        <f t="shared" si="55"/>
        <v>43402.667361111143402.6784722222</v>
      </c>
      <c r="AH148" s="26" t="e">
        <f>VLOOKUP(AG148,simple_survey!$M$841:$N$1083,2,FALSE)</f>
        <v>#N/A</v>
      </c>
    </row>
    <row r="149" spans="1:34" s="7" customFormat="1" hidden="1" x14ac:dyDescent="0.4">
      <c r="A149" s="16" t="str">
        <f t="shared" si="56"/>
        <v>-</v>
      </c>
      <c r="B149" s="16" t="str">
        <f t="shared" si="57"/>
        <v>-</v>
      </c>
      <c r="C149" s="7">
        <v>16</v>
      </c>
      <c r="D149" s="2">
        <v>43402.669768518521</v>
      </c>
      <c r="E149" s="3">
        <v>7327</v>
      </c>
      <c r="F149" s="3" t="s">
        <v>33</v>
      </c>
      <c r="G149" s="3">
        <v>3884</v>
      </c>
      <c r="H149" s="3">
        <v>701</v>
      </c>
      <c r="I149" s="3">
        <v>9</v>
      </c>
      <c r="J149" s="3">
        <v>2</v>
      </c>
      <c r="K149" s="3"/>
      <c r="L149" s="2">
        <v>43402.672395833331</v>
      </c>
      <c r="M149" s="2">
        <v>43402.675115740742</v>
      </c>
      <c r="N149" s="3" t="s">
        <v>65</v>
      </c>
      <c r="O149" s="3" t="s">
        <v>66</v>
      </c>
      <c r="P149" s="3" t="s">
        <v>76</v>
      </c>
      <c r="Q149" s="3" t="s">
        <v>77</v>
      </c>
      <c r="R149" s="2">
        <v>43402.674895833334</v>
      </c>
      <c r="S149" s="2">
        <v>43402.674895833334</v>
      </c>
      <c r="T149" s="2">
        <v>43402.680833333332</v>
      </c>
      <c r="U149" s="2">
        <v>43402.680833333332</v>
      </c>
      <c r="V149" s="3"/>
      <c r="W149" s="8">
        <f t="shared" si="58"/>
        <v>43402.669768518521</v>
      </c>
      <c r="X149" s="9">
        <f t="shared" si="48"/>
        <v>2.7199074102099985E-3</v>
      </c>
      <c r="Y149" s="9">
        <f t="shared" si="50"/>
        <v>5.439814820419997E-3</v>
      </c>
      <c r="Z149" s="10"/>
      <c r="AA149" s="10">
        <f t="shared" si="51"/>
        <v>0</v>
      </c>
      <c r="AB149" s="10">
        <f t="shared" si="52"/>
        <v>2.6273148105246946E-3</v>
      </c>
      <c r="AC149" s="10"/>
      <c r="AD149" s="10"/>
      <c r="AE149" s="71">
        <f t="shared" si="53"/>
        <v>43402.669444444444</v>
      </c>
      <c r="AF149" s="71">
        <f t="shared" si="54"/>
        <v>43402.675000000003</v>
      </c>
      <c r="AG149" s="26" t="str">
        <f t="shared" si="55"/>
        <v>43402.669444444443402.675</v>
      </c>
      <c r="AH149" s="26" t="str">
        <f>VLOOKUP(AG149,simple_survey!$M$841:$N$1083,2,FALSE)</f>
        <v>肯定的</v>
      </c>
    </row>
    <row r="150" spans="1:34" s="7" customFormat="1" hidden="1" x14ac:dyDescent="0.4">
      <c r="A150" s="16" t="str">
        <f t="shared" ref="A150:A159" si="59">IF(V150&gt;0, "★", "-")</f>
        <v>-</v>
      </c>
      <c r="B150" s="16" t="str">
        <f t="shared" ref="B150:B159" si="60">IF(K150&gt;0, "☆", "-")</f>
        <v>-</v>
      </c>
      <c r="C150" s="7">
        <v>16</v>
      </c>
      <c r="D150" s="2">
        <v>43402.671111111114</v>
      </c>
      <c r="E150" s="3">
        <v>7328</v>
      </c>
      <c r="F150" s="3" t="s">
        <v>93</v>
      </c>
      <c r="G150" s="3">
        <v>0</v>
      </c>
      <c r="H150" s="3">
        <v>567</v>
      </c>
      <c r="I150" s="3">
        <v>10</v>
      </c>
      <c r="J150" s="3">
        <v>1</v>
      </c>
      <c r="K150" s="3"/>
      <c r="L150" s="2">
        <v>43402.673715277779</v>
      </c>
      <c r="M150" s="2">
        <v>43402.679259259261</v>
      </c>
      <c r="N150" s="3" t="s">
        <v>41</v>
      </c>
      <c r="O150" s="3" t="s">
        <v>42</v>
      </c>
      <c r="P150" s="3" t="s">
        <v>37</v>
      </c>
      <c r="Q150" s="3" t="s">
        <v>38</v>
      </c>
      <c r="R150" s="2">
        <v>43402.674259259256</v>
      </c>
      <c r="S150" s="2">
        <v>43402.674259259256</v>
      </c>
      <c r="T150" s="2">
        <v>43402.688009259262</v>
      </c>
      <c r="U150" s="2">
        <v>43402.688009259262</v>
      </c>
      <c r="V150" s="3"/>
      <c r="W150" s="8">
        <f t="shared" ref="W150:W159" si="61">IF(V150&gt;0,V150,D150)</f>
        <v>43402.671111111114</v>
      </c>
      <c r="X150" s="9">
        <f t="shared" si="48"/>
        <v>5.543981482333038E-3</v>
      </c>
      <c r="Y150" s="9">
        <f t="shared" si="50"/>
        <v>5.543981482333038E-3</v>
      </c>
      <c r="Z150" s="10"/>
      <c r="AA150" s="10">
        <f t="shared" si="51"/>
        <v>0</v>
      </c>
      <c r="AB150" s="10">
        <f t="shared" si="52"/>
        <v>2.6041666642413475E-3</v>
      </c>
      <c r="AC150" s="10"/>
      <c r="AD150" s="10"/>
      <c r="AE150" s="71">
        <f t="shared" si="53"/>
        <v>43402.67083333333</v>
      </c>
      <c r="AF150" s="71">
        <f t="shared" si="54"/>
        <v>43402.679166666669</v>
      </c>
      <c r="AG150" s="26" t="str">
        <f t="shared" si="55"/>
        <v>43402.670833333343402.6791666667</v>
      </c>
      <c r="AH150" s="26" t="e">
        <f>VLOOKUP(AG150,simple_survey!$M$841:$N$1083,2,FALSE)</f>
        <v>#N/A</v>
      </c>
    </row>
    <row r="151" spans="1:34" s="7" customFormat="1" hidden="1" x14ac:dyDescent="0.4">
      <c r="A151" s="16" t="str">
        <f>IF(V151&gt;0, "★", "-")</f>
        <v>-</v>
      </c>
      <c r="B151" s="16" t="str">
        <f>IF(K151&gt;0, "☆", "-")</f>
        <v>-</v>
      </c>
      <c r="C151" s="7">
        <v>16</v>
      </c>
      <c r="D151" s="2">
        <v>43402.67864583333</v>
      </c>
      <c r="E151" s="3">
        <v>7330</v>
      </c>
      <c r="F151" s="3" t="s">
        <v>33</v>
      </c>
      <c r="G151" s="3">
        <v>3731</v>
      </c>
      <c r="H151" s="3">
        <v>379</v>
      </c>
      <c r="I151" s="3">
        <v>2</v>
      </c>
      <c r="J151" s="3">
        <v>1</v>
      </c>
      <c r="K151" s="3"/>
      <c r="L151" s="2">
        <v>43402.68409722222</v>
      </c>
      <c r="M151" s="2">
        <v>43402.690729166665</v>
      </c>
      <c r="N151" s="3" t="s">
        <v>74</v>
      </c>
      <c r="O151" s="3" t="s">
        <v>75</v>
      </c>
      <c r="P151" s="3" t="s">
        <v>70</v>
      </c>
      <c r="Q151" s="3" t="s">
        <v>71</v>
      </c>
      <c r="R151" s="2">
        <v>43402.684166666666</v>
      </c>
      <c r="S151" s="2">
        <v>43402.684166666666</v>
      </c>
      <c r="T151" s="2">
        <v>43402.690995370373</v>
      </c>
      <c r="U151" s="2">
        <v>43402.691446759258</v>
      </c>
      <c r="V151" s="3"/>
      <c r="W151" s="8">
        <f>IF(V151&gt;0,V151,D151)</f>
        <v>43402.67864583333</v>
      </c>
      <c r="X151" s="9">
        <f>M151-L151</f>
        <v>6.6319444449618459E-3</v>
      </c>
      <c r="Y151" s="9">
        <f t="shared" si="50"/>
        <v>6.6319444449618459E-3</v>
      </c>
      <c r="Z151" s="10"/>
      <c r="AA151" s="10">
        <f t="shared" si="51"/>
        <v>0</v>
      </c>
      <c r="AB151" s="10">
        <f t="shared" si="52"/>
        <v>5.4513888899236917E-3</v>
      </c>
      <c r="AC151" s="10"/>
      <c r="AD151" s="10"/>
      <c r="AE151" s="71">
        <f t="shared" si="53"/>
        <v>43402.678472222222</v>
      </c>
      <c r="AF151" s="71">
        <f t="shared" si="54"/>
        <v>43402.69027777778</v>
      </c>
      <c r="AG151" s="26" t="str">
        <f t="shared" si="55"/>
        <v>43402.678472222243402.6902777778</v>
      </c>
      <c r="AH151" s="26" t="e">
        <f>VLOOKUP(AG151,simple_survey!$M$841:$N$1083,2,FALSE)</f>
        <v>#N/A</v>
      </c>
    </row>
    <row r="152" spans="1:34" s="7" customFormat="1" hidden="1" x14ac:dyDescent="0.4">
      <c r="A152" s="16" t="str">
        <f>IF(V152&gt;0, "★", "-")</f>
        <v>-</v>
      </c>
      <c r="B152" s="16" t="str">
        <f>IF(K152&gt;0, "☆", "-")</f>
        <v>-</v>
      </c>
      <c r="C152" s="7">
        <v>16</v>
      </c>
      <c r="D152" s="2">
        <v>43402.680428240739</v>
      </c>
      <c r="E152" s="3">
        <v>7331</v>
      </c>
      <c r="F152" s="3" t="s">
        <v>94</v>
      </c>
      <c r="G152" s="3">
        <v>0</v>
      </c>
      <c r="H152" s="3">
        <v>454</v>
      </c>
      <c r="I152" s="3">
        <v>3</v>
      </c>
      <c r="J152" s="3">
        <v>3</v>
      </c>
      <c r="K152" s="3"/>
      <c r="L152" s="2">
        <v>43402.683136574073</v>
      </c>
      <c r="M152" s="2">
        <v>43402.689641203702</v>
      </c>
      <c r="N152" s="3" t="s">
        <v>63</v>
      </c>
      <c r="O152" s="3" t="s">
        <v>64</v>
      </c>
      <c r="P152" s="3" t="s">
        <v>19</v>
      </c>
      <c r="Q152" s="3" t="s">
        <v>20</v>
      </c>
      <c r="R152" s="2">
        <v>43402.682789351849</v>
      </c>
      <c r="S152" s="2">
        <v>43402.682789351849</v>
      </c>
      <c r="T152" s="2">
        <v>43402.690358796295</v>
      </c>
      <c r="U152" s="2">
        <v>43402.690995370373</v>
      </c>
      <c r="V152" s="3"/>
      <c r="W152" s="8">
        <f>IF(V152&gt;0,V152,D152)</f>
        <v>43402.680428240739</v>
      </c>
      <c r="X152" s="9">
        <f t="shared" si="48"/>
        <v>6.5046296294895001E-3</v>
      </c>
      <c r="Y152" s="9">
        <f t="shared" si="50"/>
        <v>1.95138888884685E-2</v>
      </c>
      <c r="Z152" s="10"/>
      <c r="AA152" s="10">
        <f t="shared" si="51"/>
        <v>3.4722222335403785E-4</v>
      </c>
      <c r="AB152" s="10">
        <f t="shared" si="52"/>
        <v>2.7083333334303461E-3</v>
      </c>
      <c r="AC152" s="10"/>
      <c r="AD152" s="10"/>
      <c r="AE152" s="71">
        <f t="shared" si="53"/>
        <v>43402.679861111108</v>
      </c>
      <c r="AF152" s="71">
        <f t="shared" si="54"/>
        <v>43402.689583333333</v>
      </c>
      <c r="AG152" s="26" t="str">
        <f t="shared" si="55"/>
        <v>43402.679861111143402.6895833333</v>
      </c>
      <c r="AH152" s="26" t="e">
        <f>VLOOKUP(AG152,simple_survey!$M$841:$N$1083,2,FALSE)</f>
        <v>#N/A</v>
      </c>
    </row>
    <row r="153" spans="1:34" s="7" customFormat="1" hidden="1" x14ac:dyDescent="0.4">
      <c r="A153" s="16" t="str">
        <f>IF(V153&gt;0, "★", "-")</f>
        <v>-</v>
      </c>
      <c r="B153" s="16" t="str">
        <f>IF(K153&gt;0, "☆", "-")</f>
        <v>-</v>
      </c>
      <c r="C153" s="7">
        <v>16</v>
      </c>
      <c r="D153" s="2">
        <v>43402.681655092594</v>
      </c>
      <c r="E153" s="3">
        <v>7332</v>
      </c>
      <c r="F153" s="3" t="s">
        <v>33</v>
      </c>
      <c r="G153" s="3">
        <v>2435</v>
      </c>
      <c r="H153" s="3">
        <v>855</v>
      </c>
      <c r="I153" s="3">
        <v>10</v>
      </c>
      <c r="J153" s="3">
        <v>1</v>
      </c>
      <c r="K153" s="3"/>
      <c r="L153" s="2">
        <v>43402.684803240743</v>
      </c>
      <c r="M153" s="2">
        <v>43402.687118055554</v>
      </c>
      <c r="N153" s="3" t="s">
        <v>63</v>
      </c>
      <c r="O153" s="3" t="s">
        <v>64</v>
      </c>
      <c r="P153" s="3" t="s">
        <v>37</v>
      </c>
      <c r="Q153" s="3" t="s">
        <v>38</v>
      </c>
      <c r="R153" s="2">
        <v>43402.684398148151</v>
      </c>
      <c r="S153" s="2">
        <v>43402.684398148151</v>
      </c>
      <c r="T153" s="2">
        <v>43402.691111111111</v>
      </c>
      <c r="U153" s="2">
        <v>43402.691111111111</v>
      </c>
      <c r="V153" s="3"/>
      <c r="W153" s="8">
        <f>IF(V153&gt;0,V153,D153)</f>
        <v>43402.681655092594</v>
      </c>
      <c r="X153" s="9">
        <f t="shared" si="48"/>
        <v>2.3148148102336563E-3</v>
      </c>
      <c r="Y153" s="9">
        <f t="shared" si="50"/>
        <v>2.3148148102336563E-3</v>
      </c>
      <c r="Z153" s="10"/>
      <c r="AA153" s="10">
        <f t="shared" si="51"/>
        <v>4.0509259270038456E-4</v>
      </c>
      <c r="AB153" s="10">
        <f t="shared" si="52"/>
        <v>3.1481481491937302E-3</v>
      </c>
      <c r="AC153" s="10"/>
      <c r="AD153" s="10"/>
      <c r="AE153" s="71">
        <f t="shared" si="53"/>
        <v>43402.681250000001</v>
      </c>
      <c r="AF153" s="71">
        <f t="shared" si="54"/>
        <v>43402.686805555553</v>
      </c>
      <c r="AG153" s="26" t="str">
        <f t="shared" si="55"/>
        <v>43402.6812543402.6868055556</v>
      </c>
      <c r="AH153" s="26" t="e">
        <f>VLOOKUP(AG153,simple_survey!$M$841:$N$1083,2,FALSE)</f>
        <v>#N/A</v>
      </c>
    </row>
    <row r="154" spans="1:34" s="7" customFormat="1" hidden="1" x14ac:dyDescent="0.4">
      <c r="A154" s="16" t="str">
        <f>IF(V154&gt;0, "★", "-")</f>
        <v>-</v>
      </c>
      <c r="B154" s="16" t="str">
        <f>IF(K154&gt;0, "☆", "-")</f>
        <v>-</v>
      </c>
      <c r="C154" s="7">
        <v>16</v>
      </c>
      <c r="D154" s="2">
        <v>43402.683009259257</v>
      </c>
      <c r="E154" s="3">
        <v>7333</v>
      </c>
      <c r="F154" s="3" t="s">
        <v>94</v>
      </c>
      <c r="G154" s="3">
        <v>0</v>
      </c>
      <c r="H154" s="3">
        <v>769</v>
      </c>
      <c r="I154" s="3">
        <v>3</v>
      </c>
      <c r="J154" s="3">
        <v>1</v>
      </c>
      <c r="K154" s="3"/>
      <c r="L154" s="2">
        <v>43402.684675925928</v>
      </c>
      <c r="M154" s="2">
        <v>43402.69604166667</v>
      </c>
      <c r="N154" s="3" t="s">
        <v>63</v>
      </c>
      <c r="O154" s="3" t="s">
        <v>64</v>
      </c>
      <c r="P154" s="3" t="s">
        <v>27</v>
      </c>
      <c r="Q154" s="3" t="s">
        <v>28</v>
      </c>
      <c r="R154" s="2">
        <v>43402.684120370373</v>
      </c>
      <c r="S154" s="2">
        <v>43402.684120370373</v>
      </c>
      <c r="T154" s="2">
        <v>43402.69703703704</v>
      </c>
      <c r="U154" s="2">
        <v>43402.697384259256</v>
      </c>
      <c r="V154" s="3"/>
      <c r="W154" s="8">
        <f>IF(V154&gt;0,V154,D154)</f>
        <v>43402.683009259257</v>
      </c>
      <c r="X154" s="9">
        <f t="shared" si="48"/>
        <v>1.1365740741894115E-2</v>
      </c>
      <c r="Y154" s="9">
        <f t="shared" si="50"/>
        <v>1.1365740741894115E-2</v>
      </c>
      <c r="Z154" s="10"/>
      <c r="AA154" s="10">
        <f t="shared" si="51"/>
        <v>5.5555555445607752E-4</v>
      </c>
      <c r="AB154" s="10">
        <f t="shared" si="52"/>
        <v>1.6666666706441902E-3</v>
      </c>
      <c r="AC154" s="10"/>
      <c r="AD154" s="10"/>
      <c r="AE154" s="71">
        <f t="shared" si="53"/>
        <v>43402.682638888888</v>
      </c>
      <c r="AF154" s="71">
        <f t="shared" si="54"/>
        <v>43402.695833333331</v>
      </c>
      <c r="AG154" s="26" t="str">
        <f t="shared" si="55"/>
        <v>43402.682638888943402.6958333333</v>
      </c>
      <c r="AH154" s="26" t="e">
        <f>VLOOKUP(AG154,simple_survey!$M$841:$N$1083,2,FALSE)</f>
        <v>#N/A</v>
      </c>
    </row>
    <row r="155" spans="1:34" s="7" customFormat="1" hidden="1" x14ac:dyDescent="0.4">
      <c r="A155" s="16" t="str">
        <f>IF(V155&gt;0, "★", "-")</f>
        <v>-</v>
      </c>
      <c r="B155" s="16" t="str">
        <f>IF(K155&gt;0, "☆", "-")</f>
        <v>-</v>
      </c>
      <c r="C155" s="7">
        <v>16</v>
      </c>
      <c r="D155" s="2">
        <v>43402.683287037034</v>
      </c>
      <c r="E155" s="3">
        <v>7334</v>
      </c>
      <c r="F155" s="3" t="s">
        <v>67</v>
      </c>
      <c r="G155" s="3">
        <v>3814</v>
      </c>
      <c r="H155" s="3">
        <v>313</v>
      </c>
      <c r="I155" s="3">
        <v>3</v>
      </c>
      <c r="J155" s="3">
        <v>1</v>
      </c>
      <c r="K155" s="3"/>
      <c r="L155" s="2">
        <v>43402.690636574072</v>
      </c>
      <c r="M155" s="2">
        <v>43402.701157407406</v>
      </c>
      <c r="N155" s="3" t="s">
        <v>19</v>
      </c>
      <c r="O155" s="3" t="s">
        <v>20</v>
      </c>
      <c r="P155" s="3" t="s">
        <v>80</v>
      </c>
      <c r="Q155" s="3" t="s">
        <v>81</v>
      </c>
      <c r="R155" s="2">
        <v>43402.690995370373</v>
      </c>
      <c r="S155" s="2">
        <v>43402.690995370373</v>
      </c>
      <c r="T155" s="2">
        <v>43402.704062500001</v>
      </c>
      <c r="U155" s="2">
        <v>43402.704062500001</v>
      </c>
      <c r="V155" s="3"/>
      <c r="W155" s="8">
        <f>IF(V155&gt;0,V155,D155)</f>
        <v>43402.683287037034</v>
      </c>
      <c r="X155" s="9">
        <f>M155-L155</f>
        <v>1.0520833333430346E-2</v>
      </c>
      <c r="Y155" s="9">
        <f t="shared" si="50"/>
        <v>1.0520833333430346E-2</v>
      </c>
      <c r="Z155" s="10"/>
      <c r="AA155" s="10">
        <f t="shared" si="51"/>
        <v>0</v>
      </c>
      <c r="AB155" s="10">
        <f t="shared" si="52"/>
        <v>7.3495370379532687E-3</v>
      </c>
      <c r="AC155" s="10"/>
      <c r="AD155" s="10"/>
      <c r="AE155" s="71">
        <f t="shared" si="53"/>
        <v>43402.682638888888</v>
      </c>
      <c r="AF155" s="71">
        <f t="shared" si="54"/>
        <v>43402.700694444444</v>
      </c>
      <c r="AG155" s="26" t="str">
        <f t="shared" si="55"/>
        <v>43402.682638888943402.7006944444</v>
      </c>
      <c r="AH155" s="26" t="e">
        <f>VLOOKUP(AG155,simple_survey!$M$841:$N$1083,2,FALSE)</f>
        <v>#N/A</v>
      </c>
    </row>
    <row r="156" spans="1:34" s="7" customFormat="1" hidden="1" x14ac:dyDescent="0.4">
      <c r="A156" s="16" t="str">
        <f t="shared" si="59"/>
        <v>-</v>
      </c>
      <c r="B156" s="16" t="str">
        <f t="shared" si="60"/>
        <v>-</v>
      </c>
      <c r="C156" s="7">
        <v>16</v>
      </c>
      <c r="D156" s="2">
        <v>43402.692662037036</v>
      </c>
      <c r="E156" s="3">
        <v>7336</v>
      </c>
      <c r="F156" s="3" t="s">
        <v>94</v>
      </c>
      <c r="G156" s="3">
        <v>0</v>
      </c>
      <c r="H156" s="3">
        <v>508</v>
      </c>
      <c r="I156" s="3">
        <v>8</v>
      </c>
      <c r="J156" s="3">
        <v>1</v>
      </c>
      <c r="K156" s="3"/>
      <c r="L156" s="2">
        <v>43402.694780092592</v>
      </c>
      <c r="M156" s="2">
        <v>43402.705312500002</v>
      </c>
      <c r="N156" s="3" t="s">
        <v>68</v>
      </c>
      <c r="O156" s="3" t="s">
        <v>69</v>
      </c>
      <c r="P156" s="3" t="s">
        <v>37</v>
      </c>
      <c r="Q156" s="3" t="s">
        <v>38</v>
      </c>
      <c r="R156" s="2">
        <v>43402.694305555553</v>
      </c>
      <c r="S156" s="2">
        <v>43402.695833333331</v>
      </c>
      <c r="T156" s="2">
        <v>43402.703402777777</v>
      </c>
      <c r="U156" s="2">
        <v>43402.708414351851</v>
      </c>
      <c r="V156" s="3"/>
      <c r="W156" s="8">
        <f t="shared" si="61"/>
        <v>43402.692662037036</v>
      </c>
      <c r="X156" s="9">
        <f t="shared" si="48"/>
        <v>1.0532407410209998E-2</v>
      </c>
      <c r="Y156" s="9">
        <f t="shared" si="50"/>
        <v>1.0532407410209998E-2</v>
      </c>
      <c r="Z156" s="10"/>
      <c r="AA156" s="10">
        <f t="shared" si="51"/>
        <v>4.7453703882638365E-4</v>
      </c>
      <c r="AB156" s="10">
        <f t="shared" si="52"/>
        <v>2.118055555911269E-3</v>
      </c>
      <c r="AC156" s="10"/>
      <c r="AD156" s="10"/>
      <c r="AE156" s="71">
        <f t="shared" si="53"/>
        <v>43402.692361111112</v>
      </c>
      <c r="AF156" s="71">
        <f t="shared" si="54"/>
        <v>43402.704861111109</v>
      </c>
      <c r="AG156" s="26" t="str">
        <f t="shared" si="55"/>
        <v>43402.692361111143402.7048611111</v>
      </c>
      <c r="AH156" s="26" t="e">
        <f>VLOOKUP(AG156,simple_survey!$M$841:$N$1083,2,FALSE)</f>
        <v>#N/A</v>
      </c>
    </row>
    <row r="157" spans="1:34" s="7" customFormat="1" hidden="1" x14ac:dyDescent="0.4">
      <c r="A157" s="16" t="str">
        <f t="shared" si="59"/>
        <v>-</v>
      </c>
      <c r="B157" s="16" t="str">
        <f t="shared" si="60"/>
        <v>-</v>
      </c>
      <c r="C157" s="7">
        <v>16</v>
      </c>
      <c r="D157" s="2">
        <v>43402.692997685182</v>
      </c>
      <c r="E157" s="3">
        <v>7337</v>
      </c>
      <c r="F157" s="3" t="s">
        <v>33</v>
      </c>
      <c r="G157" s="3">
        <v>1666</v>
      </c>
      <c r="H157" s="3">
        <v>1114</v>
      </c>
      <c r="I157" s="3">
        <v>8</v>
      </c>
      <c r="J157" s="3">
        <v>1</v>
      </c>
      <c r="K157" s="3"/>
      <c r="L157" s="2">
        <v>43402.697951388887</v>
      </c>
      <c r="M157" s="2">
        <v>43402.705277777779</v>
      </c>
      <c r="N157" s="3" t="s">
        <v>27</v>
      </c>
      <c r="O157" s="3" t="s">
        <v>28</v>
      </c>
      <c r="P157" s="3" t="s">
        <v>37</v>
      </c>
      <c r="Q157" s="3" t="s">
        <v>38</v>
      </c>
      <c r="R157" s="2">
        <v>43402.699074074073</v>
      </c>
      <c r="S157" s="2">
        <v>43402.699074074073</v>
      </c>
      <c r="T157" s="2">
        <v>43402.708067129628</v>
      </c>
      <c r="U157" s="2">
        <v>43402.708067129628</v>
      </c>
      <c r="V157" s="3"/>
      <c r="W157" s="8">
        <f t="shared" si="61"/>
        <v>43402.692997685182</v>
      </c>
      <c r="X157" s="9">
        <f t="shared" si="48"/>
        <v>7.3263888916699216E-3</v>
      </c>
      <c r="Y157" s="9">
        <f t="shared" si="50"/>
        <v>7.3263888916699216E-3</v>
      </c>
      <c r="Z157" s="10"/>
      <c r="AA157" s="10">
        <f t="shared" si="51"/>
        <v>0</v>
      </c>
      <c r="AB157" s="10">
        <f t="shared" si="52"/>
        <v>4.9537037048139609E-3</v>
      </c>
      <c r="AC157" s="10"/>
      <c r="AD157" s="10"/>
      <c r="AE157" s="71">
        <f t="shared" si="53"/>
        <v>43402.692361111112</v>
      </c>
      <c r="AF157" s="71">
        <f t="shared" si="54"/>
        <v>43402.704861111109</v>
      </c>
      <c r="AG157" s="26" t="str">
        <f t="shared" si="55"/>
        <v>43402.692361111143402.7048611111</v>
      </c>
      <c r="AH157" s="26" t="e">
        <f>VLOOKUP(AG157,simple_survey!$M$841:$N$1083,2,FALSE)</f>
        <v>#N/A</v>
      </c>
    </row>
    <row r="158" spans="1:34" s="7" customFormat="1" hidden="1" x14ac:dyDescent="0.4">
      <c r="A158" s="16" t="str">
        <f t="shared" si="59"/>
        <v>-</v>
      </c>
      <c r="B158" s="16" t="str">
        <f t="shared" si="60"/>
        <v>-</v>
      </c>
      <c r="C158" s="7">
        <v>16</v>
      </c>
      <c r="D158" s="2">
        <v>43402.693090277775</v>
      </c>
      <c r="E158" s="3">
        <v>7338</v>
      </c>
      <c r="F158" s="3" t="s">
        <v>94</v>
      </c>
      <c r="G158" s="3">
        <v>0</v>
      </c>
      <c r="H158" s="3">
        <v>479</v>
      </c>
      <c r="I158" s="3">
        <v>1</v>
      </c>
      <c r="J158" s="3">
        <v>1</v>
      </c>
      <c r="K158" s="3"/>
      <c r="L158" s="2">
        <v>43402.701736111114</v>
      </c>
      <c r="M158" s="2">
        <v>43402.718113425923</v>
      </c>
      <c r="N158" s="3" t="s">
        <v>39</v>
      </c>
      <c r="O158" s="3" t="s">
        <v>40</v>
      </c>
      <c r="P158" s="3" t="s">
        <v>37</v>
      </c>
      <c r="Q158" s="3" t="s">
        <v>38</v>
      </c>
      <c r="R158" s="2">
        <v>43402.697870370372</v>
      </c>
      <c r="S158" s="2">
        <v>43402.697870370372</v>
      </c>
      <c r="T158" s="2">
        <v>43402.712233796294</v>
      </c>
      <c r="U158" s="2">
        <v>43402.712233796294</v>
      </c>
      <c r="V158" s="3"/>
      <c r="W158" s="8">
        <f t="shared" si="61"/>
        <v>43402.693090277775</v>
      </c>
      <c r="X158" s="9">
        <f t="shared" si="48"/>
        <v>1.6377314808778465E-2</v>
      </c>
      <c r="Y158" s="9">
        <f t="shared" si="50"/>
        <v>1.6377314808778465E-2</v>
      </c>
      <c r="Z158" s="10"/>
      <c r="AA158" s="10">
        <f t="shared" si="51"/>
        <v>3.8657407421851531E-3</v>
      </c>
      <c r="AB158" s="10">
        <f t="shared" si="52"/>
        <v>8.6458333389600739E-3</v>
      </c>
      <c r="AC158" s="10"/>
      <c r="AD158" s="10"/>
      <c r="AE158" s="71">
        <f t="shared" si="53"/>
        <v>43402.693055555559</v>
      </c>
      <c r="AF158" s="71">
        <f t="shared" si="54"/>
        <v>43402.718055555553</v>
      </c>
      <c r="AG158" s="26" t="str">
        <f t="shared" si="55"/>
        <v>43402.693055555643402.7180555556</v>
      </c>
      <c r="AH158" s="26" t="e">
        <f>VLOOKUP(AG158,simple_survey!$M$841:$N$1083,2,FALSE)</f>
        <v>#N/A</v>
      </c>
    </row>
    <row r="159" spans="1:34" s="7" customFormat="1" hidden="1" x14ac:dyDescent="0.4">
      <c r="A159" s="16" t="str">
        <f t="shared" si="59"/>
        <v>-</v>
      </c>
      <c r="B159" s="16" t="str">
        <f t="shared" si="60"/>
        <v>-</v>
      </c>
      <c r="C159" s="7">
        <v>16</v>
      </c>
      <c r="D159" s="2">
        <v>43402.697268518517</v>
      </c>
      <c r="E159" s="3">
        <v>7339</v>
      </c>
      <c r="F159" s="3" t="s">
        <v>93</v>
      </c>
      <c r="G159" s="3">
        <v>0</v>
      </c>
      <c r="H159" s="3">
        <v>1299</v>
      </c>
      <c r="I159" s="3">
        <v>2</v>
      </c>
      <c r="J159" s="3">
        <v>1</v>
      </c>
      <c r="K159" s="3"/>
      <c r="L159" s="2">
        <v>43402.701423611114</v>
      </c>
      <c r="M159" s="2">
        <v>43402.710729166669</v>
      </c>
      <c r="N159" s="3" t="s">
        <v>55</v>
      </c>
      <c r="O159" s="3" t="s">
        <v>56</v>
      </c>
      <c r="P159" s="3" t="s">
        <v>27</v>
      </c>
      <c r="Q159" s="3" t="s">
        <v>28</v>
      </c>
      <c r="R159" s="2">
        <v>43402.70144675926</v>
      </c>
      <c r="S159" s="2">
        <v>43402.70144675926</v>
      </c>
      <c r="T159" s="2">
        <v>43402.708854166667</v>
      </c>
      <c r="U159" s="2">
        <v>43402.708854166667</v>
      </c>
      <c r="V159" s="3"/>
      <c r="W159" s="8">
        <f t="shared" si="61"/>
        <v>43402.697268518517</v>
      </c>
      <c r="X159" s="9">
        <f t="shared" si="48"/>
        <v>9.3055555553291924E-3</v>
      </c>
      <c r="Y159" s="9">
        <f t="shared" si="50"/>
        <v>9.3055555553291924E-3</v>
      </c>
      <c r="Z159" s="10"/>
      <c r="AA159" s="10">
        <f t="shared" si="51"/>
        <v>0</v>
      </c>
      <c r="AB159" s="10">
        <f t="shared" si="52"/>
        <v>4.1550925961928442E-3</v>
      </c>
      <c r="AC159" s="10"/>
      <c r="AD159" s="10"/>
      <c r="AE159" s="71">
        <f t="shared" si="53"/>
        <v>43402.697222222225</v>
      </c>
      <c r="AF159" s="71">
        <f t="shared" si="54"/>
        <v>43402.710416666669</v>
      </c>
      <c r="AG159" s="26" t="str">
        <f t="shared" si="55"/>
        <v>43402.697222222243402.7104166667</v>
      </c>
      <c r="AH159" s="26" t="e">
        <f>VLOOKUP(AG159,simple_survey!$M$841:$N$1083,2,FALSE)</f>
        <v>#N/A</v>
      </c>
    </row>
    <row r="160" spans="1:34" s="7" customFormat="1" x14ac:dyDescent="0.4">
      <c r="A160" s="16" t="str">
        <f>IF(V160&gt;0, "★", "-")</f>
        <v>★</v>
      </c>
      <c r="B160" s="16" t="str">
        <f>IF(K160&gt;0, "☆", "-")</f>
        <v>-</v>
      </c>
      <c r="C160" s="7">
        <v>16</v>
      </c>
      <c r="D160" s="2">
        <v>43402.701747685183</v>
      </c>
      <c r="E160" s="3">
        <v>7341</v>
      </c>
      <c r="F160" s="3" t="s">
        <v>94</v>
      </c>
      <c r="G160" s="3">
        <v>0</v>
      </c>
      <c r="H160" s="3">
        <v>480</v>
      </c>
      <c r="I160" s="3">
        <v>7</v>
      </c>
      <c r="J160" s="3">
        <v>1</v>
      </c>
      <c r="K160" s="3"/>
      <c r="L160" s="2">
        <v>43402.719930555555</v>
      </c>
      <c r="M160" s="2">
        <v>43402.729085648149</v>
      </c>
      <c r="N160" s="3" t="s">
        <v>46</v>
      </c>
      <c r="O160" s="3" t="s">
        <v>47</v>
      </c>
      <c r="P160" s="3" t="s">
        <v>65</v>
      </c>
      <c r="Q160" s="3" t="s">
        <v>66</v>
      </c>
      <c r="R160" s="2">
        <v>43402.722488425927</v>
      </c>
      <c r="S160" s="2">
        <v>43402.722488425927</v>
      </c>
      <c r="T160" s="2">
        <v>43402.730694444443</v>
      </c>
      <c r="U160" s="2">
        <v>43402.730694444443</v>
      </c>
      <c r="V160" s="2">
        <v>43402.722488425927</v>
      </c>
      <c r="W160" s="8">
        <f>IF(V160&gt;0,V160,D160)</f>
        <v>43402.722488425927</v>
      </c>
      <c r="X160" s="9">
        <f t="shared" si="48"/>
        <v>9.1550925935734995E-3</v>
      </c>
      <c r="Y160" s="9">
        <f t="shared" si="50"/>
        <v>9.1550925935734995E-3</v>
      </c>
      <c r="Z160" s="10"/>
      <c r="AA160" s="10">
        <f t="shared" si="51"/>
        <v>0</v>
      </c>
      <c r="AB160" s="10">
        <f t="shared" si="52"/>
        <v>0</v>
      </c>
      <c r="AC160" s="10"/>
      <c r="AD160" s="10"/>
      <c r="AE160" s="71">
        <f t="shared" si="53"/>
        <v>43402.701388888891</v>
      </c>
      <c r="AF160" s="71">
        <f t="shared" si="54"/>
        <v>43402.728472222225</v>
      </c>
      <c r="AG160" s="26" t="str">
        <f t="shared" si="55"/>
        <v>43402.701388888943402.7284722222</v>
      </c>
      <c r="AH160" s="26" t="e">
        <f>VLOOKUP(AG160,simple_survey!$M$841:$N$1083,2,FALSE)</f>
        <v>#N/A</v>
      </c>
    </row>
    <row r="161" spans="1:36" s="7" customFormat="1" hidden="1" x14ac:dyDescent="0.4">
      <c r="A161" s="16" t="str">
        <f>IF(V161&gt;0, "★", "-")</f>
        <v>-</v>
      </c>
      <c r="B161" s="16" t="str">
        <f>IF(K161&gt;0, "☆", "-")</f>
        <v>-</v>
      </c>
      <c r="C161" s="7">
        <v>16</v>
      </c>
      <c r="D161" s="2">
        <v>43402.705393518518</v>
      </c>
      <c r="E161" s="3">
        <v>7343</v>
      </c>
      <c r="F161" s="3" t="s">
        <v>94</v>
      </c>
      <c r="G161" s="3">
        <v>0</v>
      </c>
      <c r="H161" s="3">
        <v>820</v>
      </c>
      <c r="I161" s="3">
        <v>1</v>
      </c>
      <c r="J161" s="3">
        <v>1</v>
      </c>
      <c r="K161" s="3"/>
      <c r="L161" s="2">
        <v>43402.709004629629</v>
      </c>
      <c r="M161" s="2">
        <v>43402.714155092595</v>
      </c>
      <c r="N161" s="3" t="s">
        <v>46</v>
      </c>
      <c r="O161" s="3" t="s">
        <v>47</v>
      </c>
      <c r="P161" s="3" t="s">
        <v>34</v>
      </c>
      <c r="Q161" s="3" t="s">
        <v>35</v>
      </c>
      <c r="R161" s="2">
        <v>43402.710011574076</v>
      </c>
      <c r="S161" s="2">
        <v>43402.710011574076</v>
      </c>
      <c r="T161" s="2">
        <v>43402.718321759261</v>
      </c>
      <c r="U161" s="2">
        <v>43402.718321759261</v>
      </c>
      <c r="V161" s="3"/>
      <c r="W161" s="8">
        <f>IF(V161&gt;0,V161,D161)</f>
        <v>43402.705393518518</v>
      </c>
      <c r="X161" s="9">
        <f t="shared" si="48"/>
        <v>5.1504629664123058E-3</v>
      </c>
      <c r="Y161" s="9">
        <f t="shared" si="50"/>
        <v>5.1504629664123058E-3</v>
      </c>
      <c r="Z161" s="10"/>
      <c r="AA161" s="10">
        <f t="shared" si="51"/>
        <v>0</v>
      </c>
      <c r="AB161" s="10">
        <f t="shared" si="52"/>
        <v>3.6111111112404615E-3</v>
      </c>
      <c r="AC161" s="10"/>
      <c r="AD161" s="10"/>
      <c r="AE161" s="71">
        <f t="shared" si="53"/>
        <v>43402.704861111109</v>
      </c>
      <c r="AF161" s="71">
        <f t="shared" si="54"/>
        <v>43402.713888888888</v>
      </c>
      <c r="AG161" s="26" t="str">
        <f t="shared" si="55"/>
        <v>43402.704861111143402.7138888889</v>
      </c>
      <c r="AH161" s="26" t="e">
        <f>VLOOKUP(AG161,simple_survey!$M$841:$N$1083,2,FALSE)</f>
        <v>#N/A</v>
      </c>
    </row>
    <row r="162" spans="1:36" s="7" customFormat="1" hidden="1" x14ac:dyDescent="0.4">
      <c r="A162" s="16" t="str">
        <f>IF(V162&gt;0, "★", "-")</f>
        <v>-</v>
      </c>
      <c r="B162" s="16" t="str">
        <f t="shared" ref="B162:B176" si="62">IF(K162&gt;0, "☆", "-")</f>
        <v>-</v>
      </c>
      <c r="C162" s="7">
        <v>16</v>
      </c>
      <c r="D162" s="2">
        <v>43402.707129629627</v>
      </c>
      <c r="E162" s="3">
        <v>7345</v>
      </c>
      <c r="F162" s="3" t="s">
        <v>93</v>
      </c>
      <c r="G162" s="3">
        <v>0</v>
      </c>
      <c r="H162" s="3">
        <v>1055</v>
      </c>
      <c r="I162" s="3">
        <v>3</v>
      </c>
      <c r="J162" s="3">
        <v>2</v>
      </c>
      <c r="K162" s="3"/>
      <c r="L162" s="2">
        <v>43402.711377314816</v>
      </c>
      <c r="M162" s="2">
        <v>43402.714548611111</v>
      </c>
      <c r="N162" s="3" t="s">
        <v>41</v>
      </c>
      <c r="O162" s="3" t="s">
        <v>42</v>
      </c>
      <c r="P162" s="3" t="s">
        <v>39</v>
      </c>
      <c r="Q162" s="3" t="s">
        <v>40</v>
      </c>
      <c r="R162" s="2">
        <v>43402.7112037037</v>
      </c>
      <c r="S162" s="2">
        <v>43402.712858796294</v>
      </c>
      <c r="T162" s="2">
        <v>43402.717233796298</v>
      </c>
      <c r="U162" s="2">
        <v>43402.719583333332</v>
      </c>
      <c r="V162" s="3"/>
      <c r="W162" s="8">
        <f t="shared" ref="W162:W176" si="63">IF(V162&gt;0,V162,D162)</f>
        <v>43402.707129629627</v>
      </c>
      <c r="X162" s="9">
        <f t="shared" si="48"/>
        <v>3.1712962954770774E-3</v>
      </c>
      <c r="Y162" s="9">
        <f t="shared" si="50"/>
        <v>6.3425925909541547E-3</v>
      </c>
      <c r="Z162" s="10"/>
      <c r="AA162" s="10">
        <f t="shared" si="51"/>
        <v>1.7361111531499773E-4</v>
      </c>
      <c r="AB162" s="10">
        <f t="shared" si="52"/>
        <v>4.2476851886021905E-3</v>
      </c>
      <c r="AC162" s="10"/>
      <c r="AD162" s="10"/>
      <c r="AE162" s="71">
        <f t="shared" si="53"/>
        <v>43402.706944444442</v>
      </c>
      <c r="AF162" s="71">
        <f t="shared" si="54"/>
        <v>43402.713888888888</v>
      </c>
      <c r="AG162" s="26" t="str">
        <f t="shared" si="55"/>
        <v>43402.706944444443402.7138888889</v>
      </c>
      <c r="AH162" s="26" t="e">
        <f>VLOOKUP(AG162,simple_survey!$M$841:$N$1083,2,FALSE)</f>
        <v>#N/A</v>
      </c>
    </row>
    <row r="163" spans="1:36" s="7" customFormat="1" hidden="1" x14ac:dyDescent="0.4">
      <c r="A163" s="16" t="str">
        <f t="shared" ref="A163:A175" si="64">IF(V163&gt;0, "★", "-")</f>
        <v>-</v>
      </c>
      <c r="B163" s="16" t="str">
        <f t="shared" si="62"/>
        <v>-</v>
      </c>
      <c r="C163" s="7">
        <v>16</v>
      </c>
      <c r="D163" s="2">
        <v>43402.707974537036</v>
      </c>
      <c r="E163" s="3">
        <v>7346</v>
      </c>
      <c r="F163" s="3" t="s">
        <v>93</v>
      </c>
      <c r="G163" s="3">
        <v>0</v>
      </c>
      <c r="H163" s="3">
        <v>984</v>
      </c>
      <c r="I163" s="3">
        <v>3</v>
      </c>
      <c r="J163" s="3">
        <v>2</v>
      </c>
      <c r="K163" s="3"/>
      <c r="L163" s="2">
        <v>43402.711481481485</v>
      </c>
      <c r="M163" s="2">
        <v>43402.714502314811</v>
      </c>
      <c r="N163" s="3" t="s">
        <v>41</v>
      </c>
      <c r="O163" s="3" t="s">
        <v>42</v>
      </c>
      <c r="P163" s="3" t="s">
        <v>39</v>
      </c>
      <c r="Q163" s="3" t="s">
        <v>40</v>
      </c>
      <c r="R163" s="2">
        <v>43402.712164351855</v>
      </c>
      <c r="S163" s="2">
        <v>43402.712164351855</v>
      </c>
      <c r="T163" s="2">
        <v>43402.718888888892</v>
      </c>
      <c r="U163" s="2">
        <v>43402.718888888892</v>
      </c>
      <c r="V163" s="3"/>
      <c r="W163" s="8">
        <f t="shared" si="63"/>
        <v>43402.707974537036</v>
      </c>
      <c r="X163" s="9">
        <f t="shared" si="48"/>
        <v>3.0208333264454268E-3</v>
      </c>
      <c r="Y163" s="9">
        <f t="shared" si="50"/>
        <v>6.0416666528908536E-3</v>
      </c>
      <c r="Z163" s="10"/>
      <c r="AA163" s="10">
        <f t="shared" si="51"/>
        <v>0</v>
      </c>
      <c r="AB163" s="10">
        <f t="shared" si="52"/>
        <v>3.5069444493274204E-3</v>
      </c>
      <c r="AC163" s="10"/>
      <c r="AD163" s="10"/>
      <c r="AE163" s="71">
        <f t="shared" si="53"/>
        <v>43402.707638888889</v>
      </c>
      <c r="AF163" s="71">
        <f t="shared" si="54"/>
        <v>43402.713888888888</v>
      </c>
      <c r="AG163" s="26" t="str">
        <f t="shared" si="55"/>
        <v>43402.707638888943402.7138888889</v>
      </c>
      <c r="AH163" s="26" t="e">
        <f>VLOOKUP(AG163,simple_survey!$M$841:$N$1083,2,FALSE)</f>
        <v>#N/A</v>
      </c>
    </row>
    <row r="164" spans="1:36" s="7" customFormat="1" hidden="1" x14ac:dyDescent="0.4">
      <c r="A164" s="16" t="str">
        <f>IF(V164&gt;0, "★", "-")</f>
        <v>-</v>
      </c>
      <c r="B164" s="16" t="str">
        <f>IF(K164&gt;0, "☆", "-")</f>
        <v>☆</v>
      </c>
      <c r="C164" s="7">
        <v>16</v>
      </c>
      <c r="D164" s="2">
        <v>43402.668437499997</v>
      </c>
      <c r="E164" s="3">
        <v>7326</v>
      </c>
      <c r="F164" s="3" t="s">
        <v>67</v>
      </c>
      <c r="G164" s="3">
        <v>2931</v>
      </c>
      <c r="H164" s="3">
        <v>1203</v>
      </c>
      <c r="I164" s="3">
        <v>9</v>
      </c>
      <c r="J164" s="3">
        <v>1</v>
      </c>
      <c r="K164" s="2">
        <v>43402.668946759259</v>
      </c>
      <c r="L164" s="3"/>
      <c r="M164" s="3"/>
      <c r="N164" s="3" t="s">
        <v>46</v>
      </c>
      <c r="O164" s="3" t="s">
        <v>47</v>
      </c>
      <c r="P164" s="3" t="s">
        <v>19</v>
      </c>
      <c r="Q164" s="3" t="s">
        <v>20</v>
      </c>
      <c r="R164" s="2">
        <v>43402.672048611108</v>
      </c>
      <c r="S164" s="3"/>
      <c r="T164" s="2">
        <v>43402.685243055559</v>
      </c>
      <c r="U164" s="3"/>
      <c r="V164" s="3"/>
      <c r="W164" s="8">
        <f>IF(V164&gt;0,V164,D164)</f>
        <v>43402.668437499997</v>
      </c>
      <c r="X164" s="9">
        <f>M164-L164</f>
        <v>0</v>
      </c>
      <c r="Y164" s="9">
        <f t="shared" si="50"/>
        <v>0</v>
      </c>
      <c r="Z164" s="10"/>
      <c r="AA164" s="10">
        <f t="shared" si="51"/>
        <v>0</v>
      </c>
      <c r="AB164" s="10">
        <f t="shared" si="52"/>
        <v>3.6111111112404615E-3</v>
      </c>
      <c r="AC164" s="10"/>
      <c r="AD164" s="10"/>
      <c r="AE164" s="71">
        <f t="shared" si="53"/>
        <v>43402.668055555558</v>
      </c>
      <c r="AF164" s="71">
        <f t="shared" si="54"/>
        <v>0</v>
      </c>
      <c r="AG164" s="26" t="str">
        <f t="shared" si="55"/>
        <v>43402.66805555560</v>
      </c>
      <c r="AH164" s="26" t="e">
        <f>VLOOKUP(AG164,simple_survey!$M$841:$N$1083,2,FALSE)</f>
        <v>#N/A</v>
      </c>
      <c r="AJ164" s="7" t="s">
        <v>154</v>
      </c>
    </row>
    <row r="165" spans="1:36" s="7" customFormat="1" hidden="1" x14ac:dyDescent="0.4">
      <c r="A165" s="16" t="str">
        <f>IF(V165&gt;0, "★", "-")</f>
        <v>-</v>
      </c>
      <c r="B165" s="16" t="str">
        <f>IF(K165&gt;0, "☆", "-")</f>
        <v>☆</v>
      </c>
      <c r="C165" s="7">
        <v>16</v>
      </c>
      <c r="D165" s="2">
        <v>43402.671527777777</v>
      </c>
      <c r="E165" s="3">
        <v>7329</v>
      </c>
      <c r="F165" s="3" t="s">
        <v>67</v>
      </c>
      <c r="G165" s="3">
        <v>2931</v>
      </c>
      <c r="H165" s="3">
        <v>985</v>
      </c>
      <c r="I165" s="3">
        <v>3</v>
      </c>
      <c r="J165" s="3">
        <v>1</v>
      </c>
      <c r="K165" s="2">
        <v>43402.671863425923</v>
      </c>
      <c r="L165" s="3"/>
      <c r="M165" s="3"/>
      <c r="N165" s="3" t="s">
        <v>46</v>
      </c>
      <c r="O165" s="3" t="s">
        <v>47</v>
      </c>
      <c r="P165" s="3" t="s">
        <v>19</v>
      </c>
      <c r="Q165" s="3" t="s">
        <v>20</v>
      </c>
      <c r="R165" s="2">
        <v>43402.677476851852</v>
      </c>
      <c r="S165" s="3"/>
      <c r="T165" s="2">
        <v>43402.684884259259</v>
      </c>
      <c r="U165" s="3"/>
      <c r="V165" s="3"/>
      <c r="W165" s="8">
        <f>IF(V165&gt;0,V165,D165)</f>
        <v>43402.671527777777</v>
      </c>
      <c r="X165" s="9">
        <f>M165-L165</f>
        <v>0</v>
      </c>
      <c r="Y165" s="9">
        <f t="shared" si="50"/>
        <v>0</v>
      </c>
      <c r="Z165" s="10"/>
      <c r="AA165" s="10">
        <f t="shared" si="51"/>
        <v>0</v>
      </c>
      <c r="AB165" s="10"/>
      <c r="AC165" s="10"/>
      <c r="AD165" s="10"/>
      <c r="AE165" s="71">
        <f t="shared" si="53"/>
        <v>43402.671527777777</v>
      </c>
      <c r="AF165" s="71">
        <f t="shared" si="54"/>
        <v>0</v>
      </c>
      <c r="AG165" s="26" t="str">
        <f t="shared" si="55"/>
        <v>43402.67152777780</v>
      </c>
      <c r="AH165" s="26" t="e">
        <f>VLOOKUP(AG165,simple_survey!$M$841:$N$1083,2,FALSE)</f>
        <v>#N/A</v>
      </c>
      <c r="AJ165" s="7" t="s">
        <v>155</v>
      </c>
    </row>
    <row r="166" spans="1:36" s="12" customFormat="1" hidden="1" x14ac:dyDescent="0.4">
      <c r="A166" s="17" t="str">
        <f>IF(V166&gt;0, "★", "-")</f>
        <v>-</v>
      </c>
      <c r="B166" s="17" t="str">
        <f>IF(K166&gt;0, "☆", "-")</f>
        <v>☆</v>
      </c>
      <c r="C166" s="12">
        <v>16</v>
      </c>
      <c r="D166" s="4">
        <v>43402.68849537037</v>
      </c>
      <c r="E166" s="5">
        <v>7335</v>
      </c>
      <c r="F166" s="5" t="s">
        <v>94</v>
      </c>
      <c r="G166" s="5">
        <v>0</v>
      </c>
      <c r="H166" s="5">
        <v>891</v>
      </c>
      <c r="I166" s="5">
        <v>2</v>
      </c>
      <c r="J166" s="5">
        <v>2</v>
      </c>
      <c r="K166" s="4">
        <v>43402.69390046296</v>
      </c>
      <c r="L166" s="5"/>
      <c r="M166" s="5"/>
      <c r="N166" s="5" t="s">
        <v>41</v>
      </c>
      <c r="O166" s="5" t="s">
        <v>42</v>
      </c>
      <c r="P166" s="5" t="s">
        <v>27</v>
      </c>
      <c r="Q166" s="5" t="s">
        <v>28</v>
      </c>
      <c r="R166" s="4">
        <v>43402.696469907409</v>
      </c>
      <c r="S166" s="5"/>
      <c r="T166" s="4">
        <v>43402.704270833332</v>
      </c>
      <c r="U166" s="5"/>
      <c r="V166" s="5"/>
      <c r="W166" s="13">
        <f>IF(V166&gt;0,V166,D166)</f>
        <v>43402.68849537037</v>
      </c>
      <c r="X166" s="18">
        <f>M166-L166</f>
        <v>0</v>
      </c>
      <c r="Y166" s="18">
        <f t="shared" si="50"/>
        <v>0</v>
      </c>
      <c r="Z166" s="19"/>
      <c r="AA166" s="19">
        <f t="shared" si="51"/>
        <v>0</v>
      </c>
      <c r="AB166" s="19">
        <f t="shared" si="52"/>
        <v>7.9745370385353453E-3</v>
      </c>
      <c r="AC166" s="19"/>
      <c r="AD166" s="19"/>
      <c r="AE166" s="71">
        <f t="shared" si="53"/>
        <v>43402.688194444447</v>
      </c>
      <c r="AF166" s="71">
        <f t="shared" si="54"/>
        <v>0</v>
      </c>
      <c r="AG166" s="26" t="str">
        <f t="shared" si="55"/>
        <v>43402.68819444440</v>
      </c>
      <c r="AH166" s="26" t="e">
        <f>VLOOKUP(AG166,simple_survey!$M$841:$N$1083,2,FALSE)</f>
        <v>#N/A</v>
      </c>
    </row>
    <row r="167" spans="1:36" s="23" customFormat="1" hidden="1" x14ac:dyDescent="0.4">
      <c r="A167" s="20" t="str">
        <f t="shared" si="64"/>
        <v>-</v>
      </c>
      <c r="B167" s="20" t="str">
        <f t="shared" si="62"/>
        <v>-</v>
      </c>
      <c r="C167" s="23">
        <v>17</v>
      </c>
      <c r="D167" s="22">
        <v>43402.708668981482</v>
      </c>
      <c r="E167" s="21">
        <v>7347</v>
      </c>
      <c r="F167" s="21" t="s">
        <v>33</v>
      </c>
      <c r="G167" s="21">
        <v>3880</v>
      </c>
      <c r="H167" s="21">
        <v>1213</v>
      </c>
      <c r="I167" s="21">
        <v>4</v>
      </c>
      <c r="J167" s="21">
        <v>1</v>
      </c>
      <c r="K167" s="21"/>
      <c r="L167" s="22">
        <v>43402.711192129631</v>
      </c>
      <c r="M167" s="22">
        <v>43402.720833333333</v>
      </c>
      <c r="N167" s="21" t="s">
        <v>65</v>
      </c>
      <c r="O167" s="21" t="s">
        <v>66</v>
      </c>
      <c r="P167" s="21" t="s">
        <v>27</v>
      </c>
      <c r="Q167" s="21" t="s">
        <v>28</v>
      </c>
      <c r="R167" s="22">
        <v>43402.7109375</v>
      </c>
      <c r="S167" s="22">
        <v>43402.7109375</v>
      </c>
      <c r="T167" s="22">
        <v>43402.720497685186</v>
      </c>
      <c r="U167" s="22">
        <v>43402.722731481481</v>
      </c>
      <c r="V167" s="21"/>
      <c r="W167" s="24">
        <f t="shared" si="63"/>
        <v>43402.708668981482</v>
      </c>
      <c r="X167" s="25">
        <f t="shared" si="48"/>
        <v>9.6412037019035779E-3</v>
      </c>
      <c r="Y167" s="25">
        <f t="shared" si="50"/>
        <v>9.6412037019035779E-3</v>
      </c>
      <c r="Z167" s="26">
        <f>SUM(Y167:Y186)</f>
        <v>0.18410879630391719</v>
      </c>
      <c r="AA167" s="26">
        <f t="shared" si="51"/>
        <v>2.546296309446916E-4</v>
      </c>
      <c r="AB167" s="26">
        <f t="shared" si="52"/>
        <v>2.5231481486116536E-3</v>
      </c>
      <c r="AC167" s="26">
        <f>AVERAGE(AB167:AB186)</f>
        <v>2.7309027769661042E-3</v>
      </c>
      <c r="AD167" s="26">
        <f>MEDIAN(AB167:AB186)</f>
        <v>2.7256944449618459E-3</v>
      </c>
      <c r="AE167" s="71">
        <f t="shared" si="53"/>
        <v>43402.708333333336</v>
      </c>
      <c r="AF167" s="71">
        <f t="shared" si="54"/>
        <v>43402.720833333333</v>
      </c>
      <c r="AG167" s="26" t="str">
        <f t="shared" si="55"/>
        <v>43402.708333333343402.7208333333</v>
      </c>
      <c r="AH167" s="26" t="e">
        <f>VLOOKUP(AG167,simple_survey!$M$841:$N$1083,2,FALSE)</f>
        <v>#N/A</v>
      </c>
    </row>
    <row r="168" spans="1:36" s="7" customFormat="1" hidden="1" x14ac:dyDescent="0.4">
      <c r="A168" s="16" t="str">
        <f t="shared" si="64"/>
        <v>-</v>
      </c>
      <c r="B168" s="16" t="str">
        <f t="shared" si="62"/>
        <v>-</v>
      </c>
      <c r="C168" s="7">
        <v>17</v>
      </c>
      <c r="D168" s="2">
        <v>43402.711354166669</v>
      </c>
      <c r="E168" s="3">
        <v>7348</v>
      </c>
      <c r="F168" s="3" t="s">
        <v>93</v>
      </c>
      <c r="G168" s="3">
        <v>0</v>
      </c>
      <c r="H168" s="3">
        <v>928</v>
      </c>
      <c r="I168" s="3">
        <v>4</v>
      </c>
      <c r="J168" s="3">
        <v>2</v>
      </c>
      <c r="K168" s="3"/>
      <c r="L168" s="2">
        <v>43402.715821759259</v>
      </c>
      <c r="M168" s="2">
        <v>43402.725775462961</v>
      </c>
      <c r="N168" s="3" t="s">
        <v>34</v>
      </c>
      <c r="O168" s="3" t="s">
        <v>35</v>
      </c>
      <c r="P168" s="3" t="s">
        <v>45</v>
      </c>
      <c r="Q168" s="3" t="s">
        <v>92</v>
      </c>
      <c r="R168" s="2">
        <v>43402.715520833335</v>
      </c>
      <c r="S168" s="2">
        <v>43402.715520833335</v>
      </c>
      <c r="T168" s="2">
        <v>43402.728796296295</v>
      </c>
      <c r="U168" s="2">
        <v>43402.728796296295</v>
      </c>
      <c r="V168" s="3"/>
      <c r="W168" s="8">
        <f t="shared" si="63"/>
        <v>43402.711354166669</v>
      </c>
      <c r="X168" s="9">
        <f t="shared" si="48"/>
        <v>9.9537037021946162E-3</v>
      </c>
      <c r="Y168" s="9">
        <f t="shared" si="50"/>
        <v>1.9907407404389232E-2</v>
      </c>
      <c r="Z168" s="10"/>
      <c r="AA168" s="10">
        <f t="shared" si="51"/>
        <v>3.0092592351138592E-4</v>
      </c>
      <c r="AB168" s="10">
        <f t="shared" si="52"/>
        <v>4.4675925892079249E-3</v>
      </c>
      <c r="AC168" s="10"/>
      <c r="AD168" s="10"/>
      <c r="AE168" s="71">
        <f t="shared" si="53"/>
        <v>43402.711111111108</v>
      </c>
      <c r="AF168" s="71">
        <f t="shared" si="54"/>
        <v>43402.725694444445</v>
      </c>
      <c r="AG168" s="26" t="str">
        <f t="shared" si="55"/>
        <v>43402.711111111143402.7256944444</v>
      </c>
      <c r="AH168" s="26" t="e">
        <f>VLOOKUP(AG168,simple_survey!$M$841:$N$1083,2,FALSE)</f>
        <v>#N/A</v>
      </c>
    </row>
    <row r="169" spans="1:36" s="7" customFormat="1" hidden="1" x14ac:dyDescent="0.4">
      <c r="A169" s="16" t="str">
        <f t="shared" si="64"/>
        <v>-</v>
      </c>
      <c r="B169" s="16" t="str">
        <f t="shared" si="62"/>
        <v>-</v>
      </c>
      <c r="C169" s="7">
        <v>17</v>
      </c>
      <c r="D169" s="2">
        <v>43402.711944444447</v>
      </c>
      <c r="E169" s="3">
        <v>7349</v>
      </c>
      <c r="F169" s="3" t="s">
        <v>93</v>
      </c>
      <c r="G169" s="3">
        <v>0</v>
      </c>
      <c r="H169" s="3">
        <v>862</v>
      </c>
      <c r="I169" s="3">
        <v>6</v>
      </c>
      <c r="J169" s="3">
        <v>1</v>
      </c>
      <c r="K169" s="3"/>
      <c r="L169" s="2">
        <v>43402.715648148151</v>
      </c>
      <c r="M169" s="2">
        <v>43402.721180555556</v>
      </c>
      <c r="N169" s="3" t="s">
        <v>55</v>
      </c>
      <c r="O169" s="3" t="s">
        <v>56</v>
      </c>
      <c r="P169" s="3" t="s">
        <v>50</v>
      </c>
      <c r="Q169" s="3" t="s">
        <v>51</v>
      </c>
      <c r="R169" s="2">
        <v>43402.716273148151</v>
      </c>
      <c r="S169" s="2">
        <v>43402.71670138889</v>
      </c>
      <c r="T169" s="2">
        <v>43402.72115740741</v>
      </c>
      <c r="U169" s="2">
        <v>43402.721585648149</v>
      </c>
      <c r="V169" s="3"/>
      <c r="W169" s="8">
        <f t="shared" si="63"/>
        <v>43402.711944444447</v>
      </c>
      <c r="X169" s="9">
        <f t="shared" si="48"/>
        <v>5.5324074055533856E-3</v>
      </c>
      <c r="Y169" s="9">
        <f t="shared" si="50"/>
        <v>5.5324074055533856E-3</v>
      </c>
      <c r="Z169" s="10"/>
      <c r="AA169" s="10">
        <f t="shared" si="51"/>
        <v>0</v>
      </c>
      <c r="AB169" s="10">
        <f t="shared" si="52"/>
        <v>3.7037037036498077E-3</v>
      </c>
      <c r="AC169" s="10"/>
      <c r="AD169" s="10"/>
      <c r="AE169" s="71">
        <f t="shared" si="53"/>
        <v>43402.711805555555</v>
      </c>
      <c r="AF169" s="71">
        <f t="shared" si="54"/>
        <v>43402.720833333333</v>
      </c>
      <c r="AG169" s="26" t="str">
        <f t="shared" si="55"/>
        <v>43402.711805555643402.7208333333</v>
      </c>
      <c r="AH169" s="26" t="e">
        <f>VLOOKUP(AG169,simple_survey!$M$841:$N$1083,2,FALSE)</f>
        <v>#N/A</v>
      </c>
    </row>
    <row r="170" spans="1:36" s="7" customFormat="1" hidden="1" x14ac:dyDescent="0.4">
      <c r="A170" s="16" t="str">
        <f t="shared" si="64"/>
        <v>-</v>
      </c>
      <c r="B170" s="16" t="str">
        <f t="shared" si="62"/>
        <v>-</v>
      </c>
      <c r="C170" s="7">
        <v>17</v>
      </c>
      <c r="D170" s="2">
        <v>43402.712418981479</v>
      </c>
      <c r="E170" s="3">
        <v>7350</v>
      </c>
      <c r="F170" s="3" t="s">
        <v>93</v>
      </c>
      <c r="G170" s="3">
        <v>0</v>
      </c>
      <c r="H170" s="3">
        <v>1277</v>
      </c>
      <c r="I170" s="3">
        <v>6</v>
      </c>
      <c r="J170" s="3">
        <v>1</v>
      </c>
      <c r="K170" s="3"/>
      <c r="L170" s="2">
        <v>43402.715717592589</v>
      </c>
      <c r="M170" s="2">
        <v>43402.725763888891</v>
      </c>
      <c r="N170" s="3" t="s">
        <v>55</v>
      </c>
      <c r="O170" s="3" t="s">
        <v>56</v>
      </c>
      <c r="P170" s="3" t="s">
        <v>19</v>
      </c>
      <c r="Q170" s="3" t="s">
        <v>20</v>
      </c>
      <c r="R170" s="2">
        <v>43402.716354166667</v>
      </c>
      <c r="S170" s="2">
        <v>43402.716354166667</v>
      </c>
      <c r="T170" s="2">
        <v>43402.72865740741</v>
      </c>
      <c r="U170" s="2">
        <v>43402.72865740741</v>
      </c>
      <c r="V170" s="3"/>
      <c r="W170" s="8">
        <f t="shared" si="63"/>
        <v>43402.712418981479</v>
      </c>
      <c r="X170" s="9">
        <f t="shared" si="48"/>
        <v>1.004629630187992E-2</v>
      </c>
      <c r="Y170" s="9">
        <f t="shared" si="50"/>
        <v>1.004629630187992E-2</v>
      </c>
      <c r="Z170" s="10"/>
      <c r="AA170" s="10">
        <f t="shared" si="51"/>
        <v>0</v>
      </c>
      <c r="AB170" s="10">
        <f t="shared" si="52"/>
        <v>3.2986111109494232E-3</v>
      </c>
      <c r="AC170" s="10"/>
      <c r="AD170" s="10"/>
      <c r="AE170" s="71">
        <f t="shared" si="53"/>
        <v>43402.711805555555</v>
      </c>
      <c r="AF170" s="71">
        <f t="shared" si="54"/>
        <v>43402.725694444445</v>
      </c>
      <c r="AG170" s="26" t="str">
        <f t="shared" si="55"/>
        <v>43402.711805555643402.7256944444</v>
      </c>
      <c r="AH170" s="26" t="e">
        <f>VLOOKUP(AG170,simple_survey!$M$841:$N$1083,2,FALSE)</f>
        <v>#N/A</v>
      </c>
    </row>
    <row r="171" spans="1:36" s="7" customFormat="1" hidden="1" x14ac:dyDescent="0.4">
      <c r="A171" s="16" t="str">
        <f>IF(V171&gt;0, "★", "-")</f>
        <v>-</v>
      </c>
      <c r="B171" s="16" t="str">
        <f>IF(K171&gt;0, "☆", "-")</f>
        <v>-</v>
      </c>
      <c r="C171" s="7">
        <v>17</v>
      </c>
      <c r="D171" s="2">
        <v>43402.712997685187</v>
      </c>
      <c r="E171" s="3">
        <v>7351</v>
      </c>
      <c r="F171" s="3" t="s">
        <v>33</v>
      </c>
      <c r="G171" s="3">
        <v>2435</v>
      </c>
      <c r="H171" s="3">
        <v>495</v>
      </c>
      <c r="I171" s="3">
        <v>1</v>
      </c>
      <c r="J171" s="3">
        <v>1</v>
      </c>
      <c r="K171" s="3"/>
      <c r="L171" s="2">
        <v>43402.718217592592</v>
      </c>
      <c r="M171" s="2">
        <v>43402.722673611112</v>
      </c>
      <c r="N171" s="3" t="s">
        <v>37</v>
      </c>
      <c r="O171" s="3" t="s">
        <v>38</v>
      </c>
      <c r="P171" s="3" t="s">
        <v>63</v>
      </c>
      <c r="Q171" s="3" t="s">
        <v>64</v>
      </c>
      <c r="R171" s="2">
        <v>43402.720752314817</v>
      </c>
      <c r="S171" s="2">
        <v>43402.720752314817</v>
      </c>
      <c r="T171" s="2">
        <v>43402.726898148147</v>
      </c>
      <c r="U171" s="2">
        <v>43402.726898148147</v>
      </c>
      <c r="V171" s="3"/>
      <c r="W171" s="8">
        <f>IF(V171&gt;0,V171,D171)</f>
        <v>43402.712997685187</v>
      </c>
      <c r="X171" s="9">
        <f>M171-L171</f>
        <v>4.4560185197042301E-3</v>
      </c>
      <c r="Y171" s="9">
        <f t="shared" si="50"/>
        <v>4.4560185197042301E-3</v>
      </c>
      <c r="Z171" s="10"/>
      <c r="AA171" s="10">
        <f t="shared" si="51"/>
        <v>0</v>
      </c>
      <c r="AB171" s="10">
        <f t="shared" si="52"/>
        <v>5.2199074052623473E-3</v>
      </c>
      <c r="AC171" s="10"/>
      <c r="AD171" s="10"/>
      <c r="AE171" s="71">
        <f t="shared" si="53"/>
        <v>43402.712500000001</v>
      </c>
      <c r="AF171" s="71">
        <f t="shared" si="54"/>
        <v>43402.722222222219</v>
      </c>
      <c r="AG171" s="26" t="str">
        <f t="shared" si="55"/>
        <v>43402.712543402.7222222222</v>
      </c>
      <c r="AH171" s="26" t="e">
        <f>VLOOKUP(AG171,simple_survey!$M$841:$N$1083,2,FALSE)</f>
        <v>#N/A</v>
      </c>
    </row>
    <row r="172" spans="1:36" s="7" customFormat="1" hidden="1" x14ac:dyDescent="0.4">
      <c r="A172" s="16" t="str">
        <f>IF(V172&gt;0, "★", "-")</f>
        <v>-</v>
      </c>
      <c r="B172" s="16" t="str">
        <f>IF(K172&gt;0, "☆", "-")</f>
        <v>-</v>
      </c>
      <c r="C172" s="7">
        <v>17</v>
      </c>
      <c r="D172" s="2">
        <v>43402.721435185187</v>
      </c>
      <c r="E172" s="3">
        <v>7352</v>
      </c>
      <c r="F172" s="3" t="s">
        <v>33</v>
      </c>
      <c r="G172" s="3">
        <v>2092</v>
      </c>
      <c r="H172" s="3">
        <v>1183</v>
      </c>
      <c r="I172" s="3">
        <v>7</v>
      </c>
      <c r="J172" s="3">
        <v>1</v>
      </c>
      <c r="K172" s="3"/>
      <c r="L172" s="2">
        <v>43402.725763888891</v>
      </c>
      <c r="M172" s="2">
        <v>43402.735127314816</v>
      </c>
      <c r="N172" s="3" t="s">
        <v>23</v>
      </c>
      <c r="O172" s="3" t="s">
        <v>24</v>
      </c>
      <c r="P172" s="3" t="s">
        <v>80</v>
      </c>
      <c r="Q172" s="3" t="s">
        <v>81</v>
      </c>
      <c r="R172" s="2">
        <v>43402.726585648146</v>
      </c>
      <c r="S172" s="2">
        <v>43402.726585648146</v>
      </c>
      <c r="T172" s="2">
        <v>43402.741875</v>
      </c>
      <c r="U172" s="2">
        <v>43402.741875</v>
      </c>
      <c r="V172" s="3"/>
      <c r="W172" s="8">
        <f>IF(V172&gt;0,V172,D172)</f>
        <v>43402.721435185187</v>
      </c>
      <c r="X172" s="9">
        <f>M172-L172</f>
        <v>9.3634259246755391E-3</v>
      </c>
      <c r="Y172" s="9">
        <f t="shared" si="50"/>
        <v>9.3634259246755391E-3</v>
      </c>
      <c r="Z172" s="10"/>
      <c r="AA172" s="10">
        <f t="shared" si="51"/>
        <v>0</v>
      </c>
      <c r="AB172" s="10">
        <f t="shared" si="52"/>
        <v>4.3287037042318843E-3</v>
      </c>
      <c r="AC172" s="10"/>
      <c r="AD172" s="10"/>
      <c r="AE172" s="71">
        <f t="shared" si="53"/>
        <v>43402.720833333333</v>
      </c>
      <c r="AF172" s="71">
        <f t="shared" si="54"/>
        <v>43402.734722222223</v>
      </c>
      <c r="AG172" s="26" t="str">
        <f t="shared" si="55"/>
        <v>43402.720833333343402.7347222222</v>
      </c>
      <c r="AH172" s="26" t="e">
        <f>VLOOKUP(AG172,simple_survey!$M$841:$N$1083,2,FALSE)</f>
        <v>#N/A</v>
      </c>
    </row>
    <row r="173" spans="1:36" s="7" customFormat="1" x14ac:dyDescent="0.4">
      <c r="A173" s="16" t="str">
        <f>IF(V173&gt;0, "★", "-")</f>
        <v>★</v>
      </c>
      <c r="B173" s="16" t="str">
        <f>IF(K173&gt;0, "☆", "-")</f>
        <v>-</v>
      </c>
      <c r="C173" s="7">
        <v>17</v>
      </c>
      <c r="D173" s="2">
        <v>43402.722418981481</v>
      </c>
      <c r="E173" s="3">
        <v>7353</v>
      </c>
      <c r="F173" s="3" t="s">
        <v>33</v>
      </c>
      <c r="G173" s="3">
        <v>1605</v>
      </c>
      <c r="H173" s="3">
        <v>1105</v>
      </c>
      <c r="I173" s="3">
        <v>10</v>
      </c>
      <c r="J173" s="3">
        <v>1</v>
      </c>
      <c r="K173" s="3"/>
      <c r="L173" s="2">
        <v>43402.742569444446</v>
      </c>
      <c r="M173" s="2">
        <v>43402.753483796296</v>
      </c>
      <c r="N173" s="3" t="s">
        <v>37</v>
      </c>
      <c r="O173" s="3" t="s">
        <v>38</v>
      </c>
      <c r="P173" s="3" t="s">
        <v>27</v>
      </c>
      <c r="Q173" s="3" t="s">
        <v>28</v>
      </c>
      <c r="R173" s="2">
        <v>43402.743055555555</v>
      </c>
      <c r="S173" s="2">
        <v>43402.743055555555</v>
      </c>
      <c r="T173" s="2">
        <v>43402.752893518518</v>
      </c>
      <c r="U173" s="2">
        <v>43402.760648148149</v>
      </c>
      <c r="V173" s="2">
        <v>43402.743055555555</v>
      </c>
      <c r="W173" s="8">
        <f>IF(V173&gt;0,V173,D173)</f>
        <v>43402.743055555555</v>
      </c>
      <c r="X173" s="9">
        <f t="shared" si="48"/>
        <v>1.0914351849351078E-2</v>
      </c>
      <c r="Y173" s="9">
        <f t="shared" si="50"/>
        <v>1.0914351849351078E-2</v>
      </c>
      <c r="Z173" s="10"/>
      <c r="AA173" s="10">
        <f t="shared" si="51"/>
        <v>0</v>
      </c>
      <c r="AB173" s="10">
        <f t="shared" si="52"/>
        <v>0</v>
      </c>
      <c r="AC173" s="10"/>
      <c r="AD173" s="10"/>
      <c r="AE173" s="71">
        <f t="shared" si="53"/>
        <v>43402.722222222219</v>
      </c>
      <c r="AF173" s="71">
        <f t="shared" si="54"/>
        <v>43402.753472222219</v>
      </c>
      <c r="AG173" s="26" t="str">
        <f t="shared" si="55"/>
        <v>43402.722222222243402.7534722222</v>
      </c>
      <c r="AH173" s="26" t="str">
        <f>VLOOKUP(AG173,simple_survey!$M$841:$N$1083,2,FALSE)</f>
        <v>肯定的</v>
      </c>
    </row>
    <row r="174" spans="1:36" s="7" customFormat="1" hidden="1" x14ac:dyDescent="0.4">
      <c r="A174" s="16" t="str">
        <f t="shared" si="64"/>
        <v>-</v>
      </c>
      <c r="B174" s="16" t="str">
        <f t="shared" si="62"/>
        <v>-</v>
      </c>
      <c r="C174" s="7">
        <v>17</v>
      </c>
      <c r="D174" s="2">
        <v>43402.728668981479</v>
      </c>
      <c r="E174" s="3">
        <v>7355</v>
      </c>
      <c r="F174" s="3" t="s">
        <v>18</v>
      </c>
      <c r="G174" s="3">
        <v>1478</v>
      </c>
      <c r="H174" s="3">
        <v>874</v>
      </c>
      <c r="I174" s="3">
        <v>10</v>
      </c>
      <c r="J174" s="3">
        <v>5</v>
      </c>
      <c r="K174" s="3"/>
      <c r="L174" s="2">
        <v>43402.73159722222</v>
      </c>
      <c r="M174" s="2">
        <v>43402.746296296296</v>
      </c>
      <c r="N174" s="3" t="s">
        <v>68</v>
      </c>
      <c r="O174" s="3" t="s">
        <v>69</v>
      </c>
      <c r="P174" s="3" t="s">
        <v>63</v>
      </c>
      <c r="Q174" s="3" t="s">
        <v>64</v>
      </c>
      <c r="R174" s="2">
        <v>43402.732372685183</v>
      </c>
      <c r="S174" s="2">
        <v>43402.732372685183</v>
      </c>
      <c r="T174" s="2">
        <v>43402.750590277778</v>
      </c>
      <c r="U174" s="2">
        <v>43402.750590277778</v>
      </c>
      <c r="V174" s="3"/>
      <c r="W174" s="8">
        <f t="shared" si="63"/>
        <v>43402.728668981479</v>
      </c>
      <c r="X174" s="9">
        <f t="shared" si="48"/>
        <v>1.4699074075906537E-2</v>
      </c>
      <c r="Y174" s="9">
        <f t="shared" si="50"/>
        <v>7.3495370379532687E-2</v>
      </c>
      <c r="Z174" s="10"/>
      <c r="AA174" s="10">
        <f t="shared" si="51"/>
        <v>0</v>
      </c>
      <c r="AB174" s="10">
        <f t="shared" si="52"/>
        <v>2.9282407413120382E-3</v>
      </c>
      <c r="AC174" s="10"/>
      <c r="AD174" s="10"/>
      <c r="AE174" s="71">
        <f t="shared" si="53"/>
        <v>43402.728472222225</v>
      </c>
      <c r="AF174" s="71">
        <f t="shared" si="54"/>
        <v>43402.745833333334</v>
      </c>
      <c r="AG174" s="26" t="str">
        <f t="shared" si="55"/>
        <v>43402.728472222243402.7458333333</v>
      </c>
      <c r="AH174" s="26" t="e">
        <f>VLOOKUP(AG174,simple_survey!$M$841:$N$1083,2,FALSE)</f>
        <v>#N/A</v>
      </c>
    </row>
    <row r="175" spans="1:36" s="7" customFormat="1" hidden="1" x14ac:dyDescent="0.4">
      <c r="A175" s="16" t="str">
        <f t="shared" si="64"/>
        <v>-</v>
      </c>
      <c r="B175" s="16" t="str">
        <f t="shared" si="62"/>
        <v>-</v>
      </c>
      <c r="C175" s="7">
        <v>17</v>
      </c>
      <c r="D175" s="2">
        <v>43402.730995370373</v>
      </c>
      <c r="E175" s="3">
        <v>7356</v>
      </c>
      <c r="F175" s="3" t="s">
        <v>93</v>
      </c>
      <c r="G175" s="3">
        <v>0</v>
      </c>
      <c r="H175" s="3">
        <v>1217</v>
      </c>
      <c r="I175" s="3">
        <v>9</v>
      </c>
      <c r="J175" s="3">
        <v>1</v>
      </c>
      <c r="K175" s="3"/>
      <c r="L175" s="2">
        <v>43402.732557870368</v>
      </c>
      <c r="M175" s="2">
        <v>43402.736944444441</v>
      </c>
      <c r="N175" s="3" t="s">
        <v>53</v>
      </c>
      <c r="O175" s="3" t="s">
        <v>54</v>
      </c>
      <c r="P175" s="3" t="s">
        <v>19</v>
      </c>
      <c r="Q175" s="3" t="s">
        <v>20</v>
      </c>
      <c r="R175" s="2">
        <v>43402.732847222222</v>
      </c>
      <c r="S175" s="2">
        <v>43402.732847222222</v>
      </c>
      <c r="T175" s="2">
        <v>43402.740590277775</v>
      </c>
      <c r="U175" s="2">
        <v>43402.744953703703</v>
      </c>
      <c r="V175" s="3"/>
      <c r="W175" s="8">
        <f t="shared" si="63"/>
        <v>43402.730995370373</v>
      </c>
      <c r="X175" s="9">
        <f t="shared" si="48"/>
        <v>4.386574073578231E-3</v>
      </c>
      <c r="Y175" s="9">
        <f t="shared" si="50"/>
        <v>4.386574073578231E-3</v>
      </c>
      <c r="Z175" s="10"/>
      <c r="AA175" s="10">
        <f t="shared" si="51"/>
        <v>0</v>
      </c>
      <c r="AB175" s="10">
        <f t="shared" si="52"/>
        <v>1.5624999941792339E-3</v>
      </c>
      <c r="AC175" s="10"/>
      <c r="AD175" s="10"/>
      <c r="AE175" s="71">
        <f t="shared" si="53"/>
        <v>43402.730555555558</v>
      </c>
      <c r="AF175" s="71">
        <f t="shared" si="54"/>
        <v>43402.736805555556</v>
      </c>
      <c r="AG175" s="26" t="str">
        <f t="shared" si="55"/>
        <v>43402.730555555643402.7368055556</v>
      </c>
      <c r="AH175" s="26" t="e">
        <f>VLOOKUP(AG175,simple_survey!$M$841:$N$1083,2,FALSE)</f>
        <v>#N/A</v>
      </c>
    </row>
    <row r="176" spans="1:36" s="7" customFormat="1" x14ac:dyDescent="0.4">
      <c r="A176" s="16" t="str">
        <f t="shared" ref="A176:A192" si="65">IF(V176&gt;0, "★", "-")</f>
        <v>★</v>
      </c>
      <c r="B176" s="16" t="str">
        <f t="shared" si="62"/>
        <v>-</v>
      </c>
      <c r="C176" s="7">
        <v>17</v>
      </c>
      <c r="D176" s="2">
        <v>43402.734699074077</v>
      </c>
      <c r="E176" s="3">
        <v>7358</v>
      </c>
      <c r="F176" s="3" t="s">
        <v>18</v>
      </c>
      <c r="G176" s="3">
        <v>3930</v>
      </c>
      <c r="H176" s="3">
        <v>497</v>
      </c>
      <c r="I176" s="3">
        <v>5</v>
      </c>
      <c r="J176" s="3">
        <v>1</v>
      </c>
      <c r="K176" s="3"/>
      <c r="L176" s="2">
        <v>43402.751111111109</v>
      </c>
      <c r="M176" s="2">
        <v>43402.756990740738</v>
      </c>
      <c r="N176" s="3" t="s">
        <v>41</v>
      </c>
      <c r="O176" s="3" t="s">
        <v>42</v>
      </c>
      <c r="P176" s="3" t="s">
        <v>37</v>
      </c>
      <c r="Q176" s="3" t="s">
        <v>38</v>
      </c>
      <c r="R176" s="2">
        <v>43402.755520833336</v>
      </c>
      <c r="S176" s="2">
        <v>43402.755520833336</v>
      </c>
      <c r="T176" s="2">
        <v>43402.769270833334</v>
      </c>
      <c r="U176" s="2">
        <v>43402.769270833334</v>
      </c>
      <c r="V176" s="2">
        <v>43402.755520833336</v>
      </c>
      <c r="W176" s="8">
        <f t="shared" si="63"/>
        <v>43402.755520833336</v>
      </c>
      <c r="X176" s="9">
        <f t="shared" si="48"/>
        <v>5.8796296289074235E-3</v>
      </c>
      <c r="Y176" s="9">
        <f t="shared" si="50"/>
        <v>5.8796296289074235E-3</v>
      </c>
      <c r="Z176" s="10"/>
      <c r="AA176" s="10">
        <f t="shared" si="51"/>
        <v>0</v>
      </c>
      <c r="AB176" s="10">
        <f t="shared" si="52"/>
        <v>0</v>
      </c>
      <c r="AC176" s="10"/>
      <c r="AD176" s="10"/>
      <c r="AE176" s="71">
        <f t="shared" si="53"/>
        <v>43402.734027777777</v>
      </c>
      <c r="AF176" s="71">
        <f t="shared" si="54"/>
        <v>43402.756944444445</v>
      </c>
      <c r="AG176" s="26" t="str">
        <f t="shared" si="55"/>
        <v>43402.734027777843402.7569444444</v>
      </c>
      <c r="AH176" s="26" t="e">
        <f>VLOOKUP(AG176,simple_survey!$M$841:$N$1083,2,FALSE)</f>
        <v>#N/A</v>
      </c>
    </row>
    <row r="177" spans="1:34" s="7" customFormat="1" hidden="1" x14ac:dyDescent="0.4">
      <c r="A177" s="16" t="str">
        <f t="shared" si="65"/>
        <v>-</v>
      </c>
      <c r="B177" s="16" t="str">
        <f>IF(K177&gt;0, "☆", "-")</f>
        <v>-</v>
      </c>
      <c r="C177" s="7">
        <v>17</v>
      </c>
      <c r="D177" s="2">
        <v>43402.739942129629</v>
      </c>
      <c r="E177" s="3">
        <v>7359</v>
      </c>
      <c r="F177" s="3" t="s">
        <v>93</v>
      </c>
      <c r="G177" s="3">
        <v>0</v>
      </c>
      <c r="H177" s="3">
        <v>677</v>
      </c>
      <c r="I177" s="3">
        <v>8</v>
      </c>
      <c r="J177" s="3">
        <v>1</v>
      </c>
      <c r="K177" s="3"/>
      <c r="L177" s="2">
        <v>43402.741979166669</v>
      </c>
      <c r="M177" s="2">
        <v>43402.746990740743</v>
      </c>
      <c r="N177" s="3" t="s">
        <v>46</v>
      </c>
      <c r="O177" s="3" t="s">
        <v>47</v>
      </c>
      <c r="P177" s="3" t="s">
        <v>23</v>
      </c>
      <c r="Q177" s="3" t="s">
        <v>24</v>
      </c>
      <c r="R177" s="2">
        <v>43402.741851851853</v>
      </c>
      <c r="S177" s="2">
        <v>43402.741851851853</v>
      </c>
      <c r="T177" s="2">
        <v>43402.749456018515</v>
      </c>
      <c r="U177" s="2">
        <v>43402.749456018515</v>
      </c>
      <c r="V177" s="3"/>
      <c r="W177" s="8">
        <f>IF(V177&gt;0,V177,D177)</f>
        <v>43402.739942129629</v>
      </c>
      <c r="X177" s="9">
        <f t="shared" si="48"/>
        <v>5.0115740741603076E-3</v>
      </c>
      <c r="Y177" s="9">
        <f t="shared" si="50"/>
        <v>5.0115740741603076E-3</v>
      </c>
      <c r="Z177" s="10"/>
      <c r="AA177" s="10">
        <f t="shared" si="51"/>
        <v>1.273148154723458E-4</v>
      </c>
      <c r="AB177" s="10">
        <f t="shared" si="52"/>
        <v>2.0370370402815752E-3</v>
      </c>
      <c r="AC177" s="10"/>
      <c r="AD177" s="10"/>
      <c r="AE177" s="71">
        <f t="shared" si="53"/>
        <v>43402.739583333336</v>
      </c>
      <c r="AF177" s="71">
        <f t="shared" si="54"/>
        <v>43402.746527777781</v>
      </c>
      <c r="AG177" s="26" t="str">
        <f t="shared" si="55"/>
        <v>43402.739583333343402.7465277778</v>
      </c>
      <c r="AH177" s="26" t="e">
        <f>VLOOKUP(AG177,simple_survey!$M$841:$N$1083,2,FALSE)</f>
        <v>#N/A</v>
      </c>
    </row>
    <row r="178" spans="1:34" s="7" customFormat="1" hidden="1" x14ac:dyDescent="0.4">
      <c r="A178" s="16" t="str">
        <f t="shared" si="65"/>
        <v>-</v>
      </c>
      <c r="B178" s="16" t="str">
        <f>IF(K178&gt;0, "☆", "-")</f>
        <v>-</v>
      </c>
      <c r="C178" s="7">
        <v>17</v>
      </c>
      <c r="D178" s="2">
        <v>43402.743564814817</v>
      </c>
      <c r="E178" s="3">
        <v>7360</v>
      </c>
      <c r="F178" s="3" t="s">
        <v>33</v>
      </c>
      <c r="G178" s="3">
        <v>4277</v>
      </c>
      <c r="H178" s="3">
        <v>1172</v>
      </c>
      <c r="I178" s="3">
        <v>7</v>
      </c>
      <c r="J178" s="3">
        <v>2</v>
      </c>
      <c r="K178" s="3"/>
      <c r="L178" s="2">
        <v>43402.745254629626</v>
      </c>
      <c r="M178" s="2">
        <v>43402.749305555553</v>
      </c>
      <c r="N178" s="3" t="s">
        <v>76</v>
      </c>
      <c r="O178" s="3" t="s">
        <v>77</v>
      </c>
      <c r="P178" s="3" t="s">
        <v>72</v>
      </c>
      <c r="Q178" s="3" t="s">
        <v>73</v>
      </c>
      <c r="R178" s="2">
        <v>43402.746307870373</v>
      </c>
      <c r="S178" s="2">
        <v>43402.746307870373</v>
      </c>
      <c r="T178" s="2">
        <v>43402.753796296296</v>
      </c>
      <c r="U178" s="2">
        <v>43402.753796296296</v>
      </c>
      <c r="V178" s="3"/>
      <c r="W178" s="8">
        <f>IF(V178&gt;0,V178,D178)</f>
        <v>43402.743564814817</v>
      </c>
      <c r="X178" s="9">
        <f t="shared" si="48"/>
        <v>4.0509259270038456E-3</v>
      </c>
      <c r="Y178" s="9">
        <f t="shared" si="50"/>
        <v>8.1018518540076911E-3</v>
      </c>
      <c r="Z178" s="10"/>
      <c r="AA178" s="10">
        <f t="shared" si="51"/>
        <v>0</v>
      </c>
      <c r="AB178" s="10">
        <f t="shared" si="52"/>
        <v>1.6898148096515797E-3</v>
      </c>
      <c r="AC178" s="10"/>
      <c r="AD178" s="10"/>
      <c r="AE178" s="71">
        <f t="shared" si="53"/>
        <v>43402.743055555555</v>
      </c>
      <c r="AF178" s="71">
        <f t="shared" si="54"/>
        <v>43402.749305555553</v>
      </c>
      <c r="AG178" s="26" t="str">
        <f t="shared" si="55"/>
        <v>43402.743055555643402.7493055556</v>
      </c>
      <c r="AH178" s="26" t="e">
        <f>VLOOKUP(AG178,simple_survey!$M$841:$N$1083,2,FALSE)</f>
        <v>#N/A</v>
      </c>
    </row>
    <row r="179" spans="1:34" s="7" customFormat="1" hidden="1" x14ac:dyDescent="0.4">
      <c r="A179" s="16" t="str">
        <f t="shared" si="65"/>
        <v>-</v>
      </c>
      <c r="B179" s="16" t="str">
        <f>IF(K179&gt;0, "☆", "-")</f>
        <v>-</v>
      </c>
      <c r="C179" s="7">
        <v>17</v>
      </c>
      <c r="D179" s="2">
        <v>43402.743773148148</v>
      </c>
      <c r="E179" s="3">
        <v>7361</v>
      </c>
      <c r="F179" s="3" t="s">
        <v>93</v>
      </c>
      <c r="G179" s="3">
        <v>0</v>
      </c>
      <c r="H179" s="3">
        <v>799</v>
      </c>
      <c r="I179" s="3">
        <v>4</v>
      </c>
      <c r="J179" s="3">
        <v>1</v>
      </c>
      <c r="K179" s="3"/>
      <c r="L179" s="2">
        <v>43402.747719907406</v>
      </c>
      <c r="M179" s="2">
        <v>43402.75409722222</v>
      </c>
      <c r="N179" s="3" t="s">
        <v>45</v>
      </c>
      <c r="O179" s="3" t="s">
        <v>92</v>
      </c>
      <c r="P179" s="3" t="s">
        <v>48</v>
      </c>
      <c r="Q179" s="3" t="s">
        <v>49</v>
      </c>
      <c r="R179" s="2">
        <v>43402.746759259258</v>
      </c>
      <c r="S179" s="2">
        <v>43402.746759259258</v>
      </c>
      <c r="T179" s="2">
        <v>43402.758564814816</v>
      </c>
      <c r="U179" s="2">
        <v>43402.758564814816</v>
      </c>
      <c r="V179" s="3"/>
      <c r="W179" s="8">
        <f>IF(V179&gt;0,V179,D179)</f>
        <v>43402.743773148148</v>
      </c>
      <c r="X179" s="9">
        <f t="shared" si="48"/>
        <v>6.3773148140171543E-3</v>
      </c>
      <c r="Y179" s="9">
        <f t="shared" si="50"/>
        <v>6.3773148140171543E-3</v>
      </c>
      <c r="Z179" s="10"/>
      <c r="AA179" s="10">
        <f t="shared" si="51"/>
        <v>9.6064814715646207E-4</v>
      </c>
      <c r="AB179" s="10">
        <f t="shared" si="52"/>
        <v>3.9467592578148469E-3</v>
      </c>
      <c r="AC179" s="10"/>
      <c r="AD179" s="10"/>
      <c r="AE179" s="71">
        <f t="shared" si="53"/>
        <v>43402.743750000001</v>
      </c>
      <c r="AF179" s="71">
        <f t="shared" si="54"/>
        <v>43402.753472222219</v>
      </c>
      <c r="AG179" s="26" t="str">
        <f t="shared" si="55"/>
        <v>43402.7437543402.7534722222</v>
      </c>
      <c r="AH179" s="26" t="e">
        <f>VLOOKUP(AG179,simple_survey!$M$841:$N$1083,2,FALSE)</f>
        <v>#N/A</v>
      </c>
    </row>
    <row r="180" spans="1:34" s="7" customFormat="1" hidden="1" x14ac:dyDescent="0.4">
      <c r="A180" s="16" t="str">
        <f t="shared" si="65"/>
        <v>-</v>
      </c>
      <c r="B180" s="16" t="str">
        <f>IF(K180&gt;0, "☆", "-")</f>
        <v>-</v>
      </c>
      <c r="C180" s="7">
        <v>17</v>
      </c>
      <c r="D180" s="2">
        <v>43402.744710648149</v>
      </c>
      <c r="E180" s="3">
        <v>7362</v>
      </c>
      <c r="F180" s="3" t="s">
        <v>94</v>
      </c>
      <c r="G180" s="3">
        <v>0</v>
      </c>
      <c r="H180" s="3">
        <v>1035</v>
      </c>
      <c r="I180" s="3">
        <v>6</v>
      </c>
      <c r="J180" s="3">
        <v>1</v>
      </c>
      <c r="K180" s="3"/>
      <c r="L180" s="2">
        <v>43402.75037037037</v>
      </c>
      <c r="M180" s="2">
        <v>43402.755972222221</v>
      </c>
      <c r="N180" s="3" t="s">
        <v>41</v>
      </c>
      <c r="O180" s="3" t="s">
        <v>42</v>
      </c>
      <c r="P180" s="3" t="s">
        <v>27</v>
      </c>
      <c r="Q180" s="3" t="s">
        <v>28</v>
      </c>
      <c r="R180" s="2">
        <v>43402.751689814817</v>
      </c>
      <c r="S180" s="2">
        <v>43402.751689814817</v>
      </c>
      <c r="T180" s="2">
        <v>43402.758796296293</v>
      </c>
      <c r="U180" s="2">
        <v>43402.758796296293</v>
      </c>
      <c r="V180" s="3"/>
      <c r="W180" s="8">
        <f>IF(V180&gt;0,V180,D180)</f>
        <v>43402.744710648149</v>
      </c>
      <c r="X180" s="9">
        <f t="shared" si="48"/>
        <v>5.6018518516793847E-3</v>
      </c>
      <c r="Y180" s="9">
        <f t="shared" si="50"/>
        <v>5.6018518516793847E-3</v>
      </c>
      <c r="Z180" s="10"/>
      <c r="AA180" s="10">
        <f t="shared" si="51"/>
        <v>0</v>
      </c>
      <c r="AB180" s="10">
        <f t="shared" si="52"/>
        <v>5.6597222210257314E-3</v>
      </c>
      <c r="AC180" s="10"/>
      <c r="AD180" s="10"/>
      <c r="AE180" s="71">
        <f t="shared" si="53"/>
        <v>43402.744444444441</v>
      </c>
      <c r="AF180" s="71">
        <f t="shared" si="54"/>
        <v>43402.755555555559</v>
      </c>
      <c r="AG180" s="26" t="str">
        <f t="shared" si="55"/>
        <v>43402.744444444443402.7555555556</v>
      </c>
      <c r="AH180" s="26" t="e">
        <f>VLOOKUP(AG180,simple_survey!$M$841:$N$1083,2,FALSE)</f>
        <v>#N/A</v>
      </c>
    </row>
    <row r="181" spans="1:34" s="7" customFormat="1" x14ac:dyDescent="0.4">
      <c r="A181" s="16" t="str">
        <f t="shared" si="65"/>
        <v>★</v>
      </c>
      <c r="B181" s="16" t="str">
        <f t="shared" ref="B181:B186" si="66">IF(K181&gt;0, "☆", "-")</f>
        <v>-</v>
      </c>
      <c r="C181" s="7">
        <v>17</v>
      </c>
      <c r="D181" s="2">
        <v>43402.749409722222</v>
      </c>
      <c r="E181" s="3">
        <v>7364</v>
      </c>
      <c r="F181" s="3" t="s">
        <v>33</v>
      </c>
      <c r="G181" s="3">
        <v>2548</v>
      </c>
      <c r="H181" s="3">
        <v>1192</v>
      </c>
      <c r="I181" s="3">
        <v>9</v>
      </c>
      <c r="J181" s="3">
        <v>1</v>
      </c>
      <c r="K181" s="3"/>
      <c r="L181" s="2">
        <v>43402.769513888888</v>
      </c>
      <c r="M181" s="2">
        <v>43402.774907407409</v>
      </c>
      <c r="N181" s="3" t="s">
        <v>37</v>
      </c>
      <c r="O181" s="3" t="s">
        <v>38</v>
      </c>
      <c r="P181" s="3" t="s">
        <v>27</v>
      </c>
      <c r="Q181" s="3" t="s">
        <v>28</v>
      </c>
      <c r="R181" s="2">
        <v>43402.770231481481</v>
      </c>
      <c r="S181" s="2">
        <v>43402.770231481481</v>
      </c>
      <c r="T181" s="2">
        <v>43402.780069444445</v>
      </c>
      <c r="U181" s="2">
        <v>43402.780069444445</v>
      </c>
      <c r="V181" s="2">
        <v>43402.770231481481</v>
      </c>
      <c r="W181" s="8">
        <f t="shared" ref="W181:W186" si="67">IF(V181&gt;0,V181,D181)</f>
        <v>43402.770231481481</v>
      </c>
      <c r="X181" s="9">
        <f t="shared" si="48"/>
        <v>5.393518520577345E-3</v>
      </c>
      <c r="Y181" s="9">
        <f t="shared" si="50"/>
        <v>5.393518520577345E-3</v>
      </c>
      <c r="Z181" s="10"/>
      <c r="AA181" s="10">
        <f t="shared" si="51"/>
        <v>0</v>
      </c>
      <c r="AB181" s="10">
        <f t="shared" si="52"/>
        <v>0</v>
      </c>
      <c r="AC181" s="10"/>
      <c r="AD181" s="10"/>
      <c r="AE181" s="71">
        <f t="shared" si="53"/>
        <v>43402.749305555553</v>
      </c>
      <c r="AF181" s="71">
        <f t="shared" si="54"/>
        <v>43402.774305555555</v>
      </c>
      <c r="AG181" s="26" t="str">
        <f t="shared" si="55"/>
        <v>43402.749305555643402.7743055556</v>
      </c>
      <c r="AH181" s="26" t="e">
        <f>VLOOKUP(AG181,simple_survey!$M$841:$N$1083,2,FALSE)</f>
        <v>#N/A</v>
      </c>
    </row>
    <row r="182" spans="1:34" s="7" customFormat="1" x14ac:dyDescent="0.4">
      <c r="A182" s="16" t="str">
        <f t="shared" si="65"/>
        <v>★</v>
      </c>
      <c r="B182" s="16" t="str">
        <f t="shared" si="66"/>
        <v>☆</v>
      </c>
      <c r="C182" s="7">
        <v>17</v>
      </c>
      <c r="D182" s="2">
        <v>43402.699861111112</v>
      </c>
      <c r="E182" s="3">
        <v>7340</v>
      </c>
      <c r="F182" s="3" t="s">
        <v>94</v>
      </c>
      <c r="G182" s="3">
        <v>0</v>
      </c>
      <c r="H182" s="3">
        <v>664</v>
      </c>
      <c r="I182" s="3">
        <v>7</v>
      </c>
      <c r="J182" s="3">
        <v>1</v>
      </c>
      <c r="K182" s="2">
        <v>43402.700486111113</v>
      </c>
      <c r="L182" s="3"/>
      <c r="M182" s="3"/>
      <c r="N182" s="3" t="s">
        <v>46</v>
      </c>
      <c r="O182" s="3" t="s">
        <v>47</v>
      </c>
      <c r="P182" s="3" t="s">
        <v>65</v>
      </c>
      <c r="Q182" s="3" t="s">
        <v>66</v>
      </c>
      <c r="R182" s="2">
        <v>43402.720393518517</v>
      </c>
      <c r="S182" s="3"/>
      <c r="T182" s="2">
        <v>43402.72859953704</v>
      </c>
      <c r="U182" s="3"/>
      <c r="V182" s="2">
        <v>43402.720393518517</v>
      </c>
      <c r="W182" s="8">
        <f t="shared" si="67"/>
        <v>43402.720393518517</v>
      </c>
      <c r="X182" s="9">
        <f>M182-L182</f>
        <v>0</v>
      </c>
      <c r="Y182" s="9">
        <f t="shared" si="50"/>
        <v>0</v>
      </c>
      <c r="Z182" s="10"/>
      <c r="AA182" s="10">
        <f t="shared" si="51"/>
        <v>0</v>
      </c>
      <c r="AB182" s="10">
        <f t="shared" si="52"/>
        <v>0</v>
      </c>
      <c r="AC182" s="10"/>
      <c r="AD182" s="10"/>
      <c r="AE182" s="71">
        <f t="shared" si="53"/>
        <v>43402.699305555558</v>
      </c>
      <c r="AF182" s="71">
        <f t="shared" si="54"/>
        <v>0</v>
      </c>
      <c r="AG182" s="26" t="str">
        <f t="shared" si="55"/>
        <v>43402.69930555560</v>
      </c>
      <c r="AH182" s="26" t="e">
        <f>VLOOKUP(AG182,simple_survey!$M$841:$N$1083,2,FALSE)</f>
        <v>#N/A</v>
      </c>
    </row>
    <row r="183" spans="1:34" s="7" customFormat="1" x14ac:dyDescent="0.4">
      <c r="A183" s="16" t="str">
        <f t="shared" si="65"/>
        <v>★</v>
      </c>
      <c r="B183" s="16" t="str">
        <f t="shared" si="66"/>
        <v>☆</v>
      </c>
      <c r="C183" s="7">
        <v>17</v>
      </c>
      <c r="D183" s="2">
        <v>43402.704756944448</v>
      </c>
      <c r="E183" s="3">
        <v>7342</v>
      </c>
      <c r="F183" s="3" t="s">
        <v>33</v>
      </c>
      <c r="G183" s="3">
        <v>67</v>
      </c>
      <c r="H183" s="3">
        <v>752</v>
      </c>
      <c r="I183" s="3">
        <v>6</v>
      </c>
      <c r="J183" s="3">
        <v>1</v>
      </c>
      <c r="K183" s="2">
        <v>43402.705868055556</v>
      </c>
      <c r="L183" s="3"/>
      <c r="M183" s="3"/>
      <c r="N183" s="3" t="s">
        <v>55</v>
      </c>
      <c r="O183" s="3" t="s">
        <v>56</v>
      </c>
      <c r="P183" s="3" t="s">
        <v>23</v>
      </c>
      <c r="Q183" s="3" t="s">
        <v>24</v>
      </c>
      <c r="R183" s="2">
        <v>43402.745833333334</v>
      </c>
      <c r="S183" s="3"/>
      <c r="T183" s="2">
        <v>43402.76153935185</v>
      </c>
      <c r="U183" s="3"/>
      <c r="V183" s="2">
        <v>43402.745833333334</v>
      </c>
      <c r="W183" s="8">
        <f t="shared" si="67"/>
        <v>43402.745833333334</v>
      </c>
      <c r="X183" s="9">
        <f>M183-L183</f>
        <v>0</v>
      </c>
      <c r="Y183" s="9">
        <f t="shared" si="50"/>
        <v>0</v>
      </c>
      <c r="Z183" s="10"/>
      <c r="AA183" s="10">
        <f t="shared" si="51"/>
        <v>0</v>
      </c>
      <c r="AB183" s="10">
        <f t="shared" si="52"/>
        <v>0</v>
      </c>
      <c r="AC183" s="10"/>
      <c r="AD183" s="10"/>
      <c r="AE183" s="71">
        <f t="shared" si="53"/>
        <v>43402.70416666667</v>
      </c>
      <c r="AF183" s="71">
        <f t="shared" si="54"/>
        <v>0</v>
      </c>
      <c r="AG183" s="26" t="str">
        <f t="shared" si="55"/>
        <v>43402.70416666670</v>
      </c>
      <c r="AH183" s="26" t="e">
        <f>VLOOKUP(AG183,simple_survey!$M$841:$N$1083,2,FALSE)</f>
        <v>#N/A</v>
      </c>
    </row>
    <row r="184" spans="1:34" s="7" customFormat="1" x14ac:dyDescent="0.4">
      <c r="A184" s="16" t="str">
        <f t="shared" si="65"/>
        <v>★</v>
      </c>
      <c r="B184" s="16" t="str">
        <f t="shared" si="66"/>
        <v>☆</v>
      </c>
      <c r="C184" s="7">
        <v>17</v>
      </c>
      <c r="D184" s="2">
        <v>43402.706689814811</v>
      </c>
      <c r="E184" s="3">
        <v>7344</v>
      </c>
      <c r="F184" s="3" t="s">
        <v>33</v>
      </c>
      <c r="G184" s="3">
        <v>67</v>
      </c>
      <c r="H184" s="3">
        <v>1074</v>
      </c>
      <c r="I184" s="3">
        <v>6</v>
      </c>
      <c r="J184" s="3">
        <v>1</v>
      </c>
      <c r="K184" s="2">
        <v>43402.706967592596</v>
      </c>
      <c r="L184" s="3"/>
      <c r="M184" s="3"/>
      <c r="N184" s="3" t="s">
        <v>91</v>
      </c>
      <c r="O184" s="3" t="s">
        <v>36</v>
      </c>
      <c r="P184" s="3" t="s">
        <v>63</v>
      </c>
      <c r="Q184" s="3" t="s">
        <v>64</v>
      </c>
      <c r="R184" s="2">
        <v>43402.747916666667</v>
      </c>
      <c r="S184" s="3"/>
      <c r="T184" s="2">
        <v>43402.75953703704</v>
      </c>
      <c r="U184" s="3"/>
      <c r="V184" s="2">
        <v>43402.747916666667</v>
      </c>
      <c r="W184" s="8">
        <f t="shared" si="67"/>
        <v>43402.747916666667</v>
      </c>
      <c r="X184" s="9">
        <f>M184-L184</f>
        <v>0</v>
      </c>
      <c r="Y184" s="9">
        <f t="shared" si="50"/>
        <v>0</v>
      </c>
      <c r="Z184" s="10"/>
      <c r="AA184" s="10">
        <f t="shared" si="51"/>
        <v>0</v>
      </c>
      <c r="AB184" s="10">
        <f t="shared" si="52"/>
        <v>0</v>
      </c>
      <c r="AC184" s="10"/>
      <c r="AD184" s="10"/>
      <c r="AE184" s="71">
        <f t="shared" si="53"/>
        <v>43402.706250000003</v>
      </c>
      <c r="AF184" s="71">
        <f t="shared" si="54"/>
        <v>0</v>
      </c>
      <c r="AG184" s="26" t="str">
        <f t="shared" si="55"/>
        <v>43402.706250</v>
      </c>
      <c r="AH184" s="26" t="e">
        <f>VLOOKUP(AG184,simple_survey!$M$841:$N$1083,2,FALSE)</f>
        <v>#N/A</v>
      </c>
    </row>
    <row r="185" spans="1:34" s="7" customFormat="1" hidden="1" x14ac:dyDescent="0.4">
      <c r="A185" s="16" t="str">
        <f t="shared" si="65"/>
        <v>-</v>
      </c>
      <c r="B185" s="16" t="str">
        <f t="shared" si="66"/>
        <v>☆</v>
      </c>
      <c r="C185" s="7">
        <v>17</v>
      </c>
      <c r="D185" s="2">
        <v>43402.726006944446</v>
      </c>
      <c r="E185" s="3">
        <v>7354</v>
      </c>
      <c r="F185" s="3" t="s">
        <v>93</v>
      </c>
      <c r="G185" s="3">
        <v>0</v>
      </c>
      <c r="H185" s="3">
        <v>668</v>
      </c>
      <c r="I185" s="3">
        <v>4</v>
      </c>
      <c r="J185" s="3">
        <v>1</v>
      </c>
      <c r="K185" s="2">
        <v>43402.731354166666</v>
      </c>
      <c r="L185" s="3"/>
      <c r="M185" s="3"/>
      <c r="N185" s="3" t="s">
        <v>45</v>
      </c>
      <c r="O185" s="3" t="s">
        <v>92</v>
      </c>
      <c r="P185" s="3" t="s">
        <v>48</v>
      </c>
      <c r="Q185" s="3" t="s">
        <v>49</v>
      </c>
      <c r="R185" s="2">
        <v>43402.727048611108</v>
      </c>
      <c r="S185" s="3"/>
      <c r="T185" s="2">
        <v>43402.738854166666</v>
      </c>
      <c r="U185" s="3"/>
      <c r="V185" s="3"/>
      <c r="W185" s="8">
        <f t="shared" si="67"/>
        <v>43402.726006944446</v>
      </c>
      <c r="X185" s="9">
        <f>M185-L185</f>
        <v>0</v>
      </c>
      <c r="Y185" s="9">
        <f t="shared" si="50"/>
        <v>0</v>
      </c>
      <c r="Z185" s="10"/>
      <c r="AA185" s="10">
        <f t="shared" si="51"/>
        <v>0</v>
      </c>
      <c r="AB185" s="10">
        <f t="shared" si="52"/>
        <v>5.3472222207346931E-3</v>
      </c>
      <c r="AC185" s="10"/>
      <c r="AD185" s="10"/>
      <c r="AE185" s="71">
        <f t="shared" si="53"/>
        <v>43402.725694444445</v>
      </c>
      <c r="AF185" s="71">
        <f t="shared" si="54"/>
        <v>0</v>
      </c>
      <c r="AG185" s="26" t="str">
        <f t="shared" si="55"/>
        <v>43402.72569444440</v>
      </c>
      <c r="AH185" s="26" t="e">
        <f>VLOOKUP(AG185,simple_survey!$M$841:$N$1083,2,FALSE)</f>
        <v>#N/A</v>
      </c>
    </row>
    <row r="186" spans="1:34" s="12" customFormat="1" hidden="1" x14ac:dyDescent="0.4">
      <c r="A186" s="17" t="str">
        <f t="shared" si="65"/>
        <v>-</v>
      </c>
      <c r="B186" s="17" t="str">
        <f t="shared" si="66"/>
        <v>☆</v>
      </c>
      <c r="C186" s="12">
        <v>17</v>
      </c>
      <c r="D186" s="4">
        <v>43402.732847222222</v>
      </c>
      <c r="E186" s="5">
        <v>7357</v>
      </c>
      <c r="F186" s="5" t="s">
        <v>18</v>
      </c>
      <c r="G186" s="5">
        <v>4316</v>
      </c>
      <c r="H186" s="5">
        <v>688</v>
      </c>
      <c r="I186" s="5">
        <v>9</v>
      </c>
      <c r="J186" s="5">
        <v>2</v>
      </c>
      <c r="K186" s="4">
        <v>43402.733090277776</v>
      </c>
      <c r="L186" s="5"/>
      <c r="M186" s="5"/>
      <c r="N186" s="5" t="s">
        <v>34</v>
      </c>
      <c r="O186" s="5" t="s">
        <v>35</v>
      </c>
      <c r="P186" s="5" t="s">
        <v>25</v>
      </c>
      <c r="Q186" s="5" t="s">
        <v>26</v>
      </c>
      <c r="R186" s="4">
        <v>43402.740752314814</v>
      </c>
      <c r="S186" s="5"/>
      <c r="T186" s="4">
        <v>43402.751157407409</v>
      </c>
      <c r="U186" s="5"/>
      <c r="V186" s="5"/>
      <c r="W186" s="13">
        <f t="shared" si="67"/>
        <v>43402.732847222222</v>
      </c>
      <c r="X186" s="18">
        <f>M186-L186</f>
        <v>0</v>
      </c>
      <c r="Y186" s="18">
        <f t="shared" si="50"/>
        <v>0</v>
      </c>
      <c r="Z186" s="19"/>
      <c r="AA186" s="19">
        <f t="shared" si="51"/>
        <v>0</v>
      </c>
      <c r="AB186" s="19">
        <f t="shared" si="52"/>
        <v>7.9050925924093463E-3</v>
      </c>
      <c r="AC186" s="19"/>
      <c r="AD186" s="19"/>
      <c r="AE186" s="71">
        <f t="shared" si="53"/>
        <v>43402.732638888891</v>
      </c>
      <c r="AF186" s="71">
        <f t="shared" si="54"/>
        <v>0</v>
      </c>
      <c r="AG186" s="26" t="str">
        <f t="shared" si="55"/>
        <v>43402.73263888890</v>
      </c>
      <c r="AH186" s="26" t="e">
        <f>VLOOKUP(AG186,simple_survey!$M$841:$N$1083,2,FALSE)</f>
        <v>#N/A</v>
      </c>
    </row>
    <row r="187" spans="1:34" s="23" customFormat="1" hidden="1" x14ac:dyDescent="0.4">
      <c r="A187" s="20" t="str">
        <f t="shared" si="65"/>
        <v>-</v>
      </c>
      <c r="B187" s="20" t="str">
        <f t="shared" ref="B187:B192" si="68">IF(K187&gt;0, "☆", "-")</f>
        <v>-</v>
      </c>
      <c r="C187" s="23">
        <v>18</v>
      </c>
      <c r="D187" s="22">
        <v>43402.754687499997</v>
      </c>
      <c r="E187" s="21">
        <v>7365</v>
      </c>
      <c r="F187" s="21" t="s">
        <v>33</v>
      </c>
      <c r="G187" s="21">
        <v>4270</v>
      </c>
      <c r="H187" s="21">
        <v>1012</v>
      </c>
      <c r="I187" s="21">
        <v>7</v>
      </c>
      <c r="J187" s="21">
        <v>1</v>
      </c>
      <c r="K187" s="21"/>
      <c r="L187" s="22">
        <v>43402.757905092592</v>
      </c>
      <c r="M187" s="22">
        <v>43402.765509259261</v>
      </c>
      <c r="N187" s="21" t="s">
        <v>63</v>
      </c>
      <c r="O187" s="21" t="s">
        <v>64</v>
      </c>
      <c r="P187" s="21" t="s">
        <v>25</v>
      </c>
      <c r="Q187" s="21" t="s">
        <v>26</v>
      </c>
      <c r="R187" s="22">
        <v>43402.757013888891</v>
      </c>
      <c r="S187" s="22">
        <v>43402.757013888891</v>
      </c>
      <c r="T187" s="22">
        <v>43402.765069444446</v>
      </c>
      <c r="U187" s="22">
        <v>43402.765752314815</v>
      </c>
      <c r="V187" s="21"/>
      <c r="W187" s="24">
        <f t="shared" ref="W187:W192" si="69">IF(V187&gt;0,V187,D187)</f>
        <v>43402.754687499997</v>
      </c>
      <c r="X187" s="25">
        <f t="shared" si="48"/>
        <v>7.6041666688979603E-3</v>
      </c>
      <c r="Y187" s="25">
        <f t="shared" si="50"/>
        <v>7.6041666688979603E-3</v>
      </c>
      <c r="Z187" s="26">
        <f>SUM(Y187:Y200)</f>
        <v>0.10778935183770955</v>
      </c>
      <c r="AA187" s="26">
        <f t="shared" si="51"/>
        <v>8.9120370103046298E-4</v>
      </c>
      <c r="AB187" s="26">
        <f t="shared" si="52"/>
        <v>3.2175925953197293E-3</v>
      </c>
      <c r="AC187" s="26">
        <f>AVERAGE(AB187:AB200)</f>
        <v>3.0472883596043437E-3</v>
      </c>
      <c r="AD187" s="26">
        <f>MEDIAN(AB187:AB200)</f>
        <v>2.6851851871469989E-3</v>
      </c>
      <c r="AE187" s="71">
        <f t="shared" si="53"/>
        <v>43402.754166666666</v>
      </c>
      <c r="AF187" s="71">
        <f t="shared" si="54"/>
        <v>43402.765277777777</v>
      </c>
      <c r="AG187" s="26" t="str">
        <f t="shared" si="55"/>
        <v>43402.754166666743402.7652777778</v>
      </c>
      <c r="AH187" s="26" t="str">
        <f>VLOOKUP(AG187,simple_survey!$M$841:$N$1083,2,FALSE)</f>
        <v>肯定的</v>
      </c>
    </row>
    <row r="188" spans="1:34" s="7" customFormat="1" hidden="1" x14ac:dyDescent="0.4">
      <c r="A188" s="16" t="str">
        <f t="shared" si="65"/>
        <v>-</v>
      </c>
      <c r="B188" s="16" t="str">
        <f t="shared" si="68"/>
        <v>-</v>
      </c>
      <c r="C188" s="7">
        <v>18</v>
      </c>
      <c r="D188" s="2">
        <v>43402.75472222222</v>
      </c>
      <c r="E188" s="3">
        <v>7366</v>
      </c>
      <c r="F188" s="3" t="s">
        <v>33</v>
      </c>
      <c r="G188" s="3">
        <v>3884</v>
      </c>
      <c r="H188" s="3">
        <v>498</v>
      </c>
      <c r="I188" s="3">
        <v>7</v>
      </c>
      <c r="J188" s="3">
        <v>2</v>
      </c>
      <c r="K188" s="3"/>
      <c r="L188" s="2">
        <v>43402.762708333335</v>
      </c>
      <c r="M188" s="2">
        <v>43402.769282407404</v>
      </c>
      <c r="N188" s="3" t="s">
        <v>76</v>
      </c>
      <c r="O188" s="3" t="s">
        <v>77</v>
      </c>
      <c r="P188" s="3" t="s">
        <v>65</v>
      </c>
      <c r="Q188" s="3" t="s">
        <v>66</v>
      </c>
      <c r="R188" s="2">
        <v>43402.76222222222</v>
      </c>
      <c r="S188" s="2">
        <v>43402.762476851851</v>
      </c>
      <c r="T188" s="2">
        <v>43402.771527777775</v>
      </c>
      <c r="U188" s="2">
        <v>43402.774675925924</v>
      </c>
      <c r="V188" s="3"/>
      <c r="W188" s="8">
        <f t="shared" si="69"/>
        <v>43402.75472222222</v>
      </c>
      <c r="X188" s="9">
        <f t="shared" si="48"/>
        <v>6.5740740683395416E-3</v>
      </c>
      <c r="Y188" s="9">
        <f t="shared" si="50"/>
        <v>1.3148148136679083E-2</v>
      </c>
      <c r="Z188" s="10"/>
      <c r="AA188" s="10">
        <f t="shared" si="51"/>
        <v>4.8611111560603604E-4</v>
      </c>
      <c r="AB188" s="10">
        <f t="shared" si="52"/>
        <v>7.9861111153149977E-3</v>
      </c>
      <c r="AC188" s="10"/>
      <c r="AD188" s="10"/>
      <c r="AE188" s="71">
        <f t="shared" si="53"/>
        <v>43402.754166666666</v>
      </c>
      <c r="AF188" s="71">
        <f t="shared" si="54"/>
        <v>43402.768750000003</v>
      </c>
      <c r="AG188" s="26" t="str">
        <f t="shared" si="55"/>
        <v>43402.754166666743402.76875</v>
      </c>
      <c r="AH188" s="26" t="str">
        <f>VLOOKUP(AG188,simple_survey!$M$841:$N$1083,2,FALSE)</f>
        <v>肯定的</v>
      </c>
    </row>
    <row r="189" spans="1:34" s="7" customFormat="1" hidden="1" x14ac:dyDescent="0.4">
      <c r="A189" s="16" t="str">
        <f t="shared" si="65"/>
        <v>-</v>
      </c>
      <c r="B189" s="16" t="str">
        <f t="shared" si="68"/>
        <v>-</v>
      </c>
      <c r="C189" s="7">
        <v>18</v>
      </c>
      <c r="D189" s="2">
        <v>43402.756331018521</v>
      </c>
      <c r="E189" s="3">
        <v>7367</v>
      </c>
      <c r="F189" s="3" t="s">
        <v>93</v>
      </c>
      <c r="G189" s="3">
        <v>0</v>
      </c>
      <c r="H189" s="3">
        <v>1282</v>
      </c>
      <c r="I189" s="3">
        <v>5</v>
      </c>
      <c r="J189" s="3">
        <v>1</v>
      </c>
      <c r="K189" s="3"/>
      <c r="L189" s="2">
        <v>43402.757175925923</v>
      </c>
      <c r="M189" s="2">
        <v>43402.760289351849</v>
      </c>
      <c r="N189" s="3" t="s">
        <v>37</v>
      </c>
      <c r="O189" s="3" t="s">
        <v>38</v>
      </c>
      <c r="P189" s="3" t="s">
        <v>19</v>
      </c>
      <c r="Q189" s="3" t="s">
        <v>20</v>
      </c>
      <c r="R189" s="2">
        <v>43402.760763888888</v>
      </c>
      <c r="S189" s="2">
        <v>43402.760763888888</v>
      </c>
      <c r="T189" s="2">
        <v>43402.766574074078</v>
      </c>
      <c r="U189" s="2">
        <v>43402.766574074078</v>
      </c>
      <c r="V189" s="3"/>
      <c r="W189" s="8">
        <f t="shared" si="69"/>
        <v>43402.756331018521</v>
      </c>
      <c r="X189" s="9">
        <f t="shared" si="48"/>
        <v>3.1134259261307307E-3</v>
      </c>
      <c r="Y189" s="9">
        <f t="shared" si="50"/>
        <v>3.1134259261307307E-3</v>
      </c>
      <c r="Z189" s="10"/>
      <c r="AA189" s="10">
        <f t="shared" si="51"/>
        <v>0</v>
      </c>
      <c r="AB189" s="10">
        <f t="shared" si="52"/>
        <v>8.4490740118781105E-4</v>
      </c>
      <c r="AC189" s="10"/>
      <c r="AD189" s="10"/>
      <c r="AE189" s="71">
        <f t="shared" si="53"/>
        <v>43402.756249999999</v>
      </c>
      <c r="AF189" s="71">
        <f t="shared" si="54"/>
        <v>43402.759722222225</v>
      </c>
      <c r="AG189" s="26" t="str">
        <f t="shared" si="55"/>
        <v>43402.7562543402.7597222222</v>
      </c>
      <c r="AH189" s="26" t="e">
        <f>VLOOKUP(AG189,simple_survey!$M$841:$N$1083,2,FALSE)</f>
        <v>#N/A</v>
      </c>
    </row>
    <row r="190" spans="1:34" s="7" customFormat="1" hidden="1" x14ac:dyDescent="0.4">
      <c r="A190" s="16" t="str">
        <f t="shared" si="65"/>
        <v>-</v>
      </c>
      <c r="B190" s="16" t="str">
        <f t="shared" si="68"/>
        <v>-</v>
      </c>
      <c r="C190" s="7">
        <v>18</v>
      </c>
      <c r="D190" s="2">
        <v>43402.760798611111</v>
      </c>
      <c r="E190" s="3">
        <v>7369</v>
      </c>
      <c r="F190" s="3" t="s">
        <v>93</v>
      </c>
      <c r="G190" s="3">
        <v>0</v>
      </c>
      <c r="H190" s="3">
        <v>304</v>
      </c>
      <c r="I190" s="3">
        <v>8</v>
      </c>
      <c r="J190" s="3">
        <v>1</v>
      </c>
      <c r="K190" s="3"/>
      <c r="L190" s="2">
        <v>43402.76363425926</v>
      </c>
      <c r="M190" s="2">
        <v>43402.769467592596</v>
      </c>
      <c r="N190" s="3" t="s">
        <v>29</v>
      </c>
      <c r="O190" s="3" t="s">
        <v>30</v>
      </c>
      <c r="P190" s="3" t="s">
        <v>19</v>
      </c>
      <c r="Q190" s="3" t="s">
        <v>20</v>
      </c>
      <c r="R190" s="2">
        <v>43402.763784722221</v>
      </c>
      <c r="S190" s="2">
        <v>43402.763784722221</v>
      </c>
      <c r="T190" s="2">
        <v>43402.76934027778</v>
      </c>
      <c r="U190" s="2">
        <v>43402.76934027778</v>
      </c>
      <c r="V190" s="3"/>
      <c r="W190" s="8">
        <f t="shared" si="69"/>
        <v>43402.760798611111</v>
      </c>
      <c r="X190" s="9">
        <f t="shared" si="48"/>
        <v>5.8333333363407291E-3</v>
      </c>
      <c r="Y190" s="9">
        <f t="shared" si="50"/>
        <v>5.8333333363407291E-3</v>
      </c>
      <c r="Z190" s="10"/>
      <c r="AA190" s="10">
        <f t="shared" si="51"/>
        <v>0</v>
      </c>
      <c r="AB190" s="10">
        <f t="shared" si="52"/>
        <v>2.8356481489026919E-3</v>
      </c>
      <c r="AC190" s="10"/>
      <c r="AD190" s="10"/>
      <c r="AE190" s="71">
        <f t="shared" si="53"/>
        <v>43402.760416666664</v>
      </c>
      <c r="AF190" s="71">
        <f t="shared" si="54"/>
        <v>43402.769444444442</v>
      </c>
      <c r="AG190" s="26" t="str">
        <f t="shared" si="55"/>
        <v>43402.760416666743402.7694444444</v>
      </c>
      <c r="AH190" s="26" t="e">
        <f>VLOOKUP(AG190,simple_survey!$M$841:$N$1083,2,FALSE)</f>
        <v>#N/A</v>
      </c>
    </row>
    <row r="191" spans="1:34" s="7" customFormat="1" hidden="1" x14ac:dyDescent="0.4">
      <c r="A191" s="16" t="str">
        <f t="shared" si="65"/>
        <v>-</v>
      </c>
      <c r="B191" s="16" t="str">
        <f t="shared" si="68"/>
        <v>-</v>
      </c>
      <c r="C191" s="7">
        <v>18</v>
      </c>
      <c r="D191" s="2">
        <v>43402.761504629627</v>
      </c>
      <c r="E191" s="3">
        <v>7370</v>
      </c>
      <c r="F191" s="3" t="s">
        <v>94</v>
      </c>
      <c r="G191" s="3">
        <v>0</v>
      </c>
      <c r="H191" s="3">
        <v>822</v>
      </c>
      <c r="I191" s="3">
        <v>6</v>
      </c>
      <c r="J191" s="3">
        <v>1</v>
      </c>
      <c r="K191" s="3"/>
      <c r="L191" s="2">
        <v>43402.764016203706</v>
      </c>
      <c r="M191" s="2">
        <v>43402.771180555559</v>
      </c>
      <c r="N191" s="3" t="s">
        <v>45</v>
      </c>
      <c r="O191" s="3" t="s">
        <v>92</v>
      </c>
      <c r="P191" s="3" t="s">
        <v>27</v>
      </c>
      <c r="Q191" s="3" t="s">
        <v>28</v>
      </c>
      <c r="R191" s="2">
        <v>43402.763333333336</v>
      </c>
      <c r="S191" s="2">
        <v>43402.764004629629</v>
      </c>
      <c r="T191" s="2">
        <v>43402.768726851849</v>
      </c>
      <c r="U191" s="2">
        <v>43402.770995370367</v>
      </c>
      <c r="V191" s="3"/>
      <c r="W191" s="8">
        <f t="shared" si="69"/>
        <v>43402.761504629627</v>
      </c>
      <c r="X191" s="9">
        <f t="shared" si="48"/>
        <v>7.1643518531345762E-3</v>
      </c>
      <c r="Y191" s="9">
        <f t="shared" si="50"/>
        <v>7.1643518531345762E-3</v>
      </c>
      <c r="Z191" s="10"/>
      <c r="AA191" s="10">
        <f t="shared" si="51"/>
        <v>6.8287036992842332E-4</v>
      </c>
      <c r="AB191" s="10">
        <f t="shared" si="52"/>
        <v>2.5115740791079588E-3</v>
      </c>
      <c r="AC191" s="10"/>
      <c r="AD191" s="10"/>
      <c r="AE191" s="71">
        <f t="shared" si="53"/>
        <v>43402.761111111111</v>
      </c>
      <c r="AF191" s="71">
        <f t="shared" si="54"/>
        <v>43402.770833333336</v>
      </c>
      <c r="AG191" s="26" t="str">
        <f t="shared" si="55"/>
        <v>43402.761111111143402.7708333333</v>
      </c>
      <c r="AH191" s="26" t="e">
        <f>VLOOKUP(AG191,simple_survey!$M$841:$N$1083,2,FALSE)</f>
        <v>#N/A</v>
      </c>
    </row>
    <row r="192" spans="1:34" s="7" customFormat="1" hidden="1" x14ac:dyDescent="0.4">
      <c r="A192" s="16" t="str">
        <f t="shared" si="65"/>
        <v>-</v>
      </c>
      <c r="B192" s="16" t="str">
        <f t="shared" si="68"/>
        <v>-</v>
      </c>
      <c r="C192" s="7">
        <v>18</v>
      </c>
      <c r="D192" s="2">
        <v>43402.763553240744</v>
      </c>
      <c r="E192" s="3">
        <v>7371</v>
      </c>
      <c r="F192" s="3" t="s">
        <v>94</v>
      </c>
      <c r="G192" s="3">
        <v>0</v>
      </c>
      <c r="H192" s="3">
        <v>331</v>
      </c>
      <c r="I192" s="3">
        <v>6</v>
      </c>
      <c r="J192" s="3">
        <v>2</v>
      </c>
      <c r="K192" s="3"/>
      <c r="L192" s="2">
        <v>43402.764907407407</v>
      </c>
      <c r="M192" s="2">
        <v>43402.777928240743</v>
      </c>
      <c r="N192" s="3" t="s">
        <v>45</v>
      </c>
      <c r="O192" s="3" t="s">
        <v>92</v>
      </c>
      <c r="P192" s="3" t="s">
        <v>63</v>
      </c>
      <c r="Q192" s="3" t="s">
        <v>64</v>
      </c>
      <c r="R192" s="2">
        <v>43402.76525462963</v>
      </c>
      <c r="S192" s="2">
        <v>43402.76525462963</v>
      </c>
      <c r="T192" s="2">
        <v>43402.779780092591</v>
      </c>
      <c r="U192" s="2">
        <v>43402.779780092591</v>
      </c>
      <c r="V192" s="3"/>
      <c r="W192" s="8">
        <f t="shared" si="69"/>
        <v>43402.763553240744</v>
      </c>
      <c r="X192" s="9">
        <f t="shared" si="48"/>
        <v>1.3020833335758653E-2</v>
      </c>
      <c r="Y192" s="9">
        <f t="shared" si="50"/>
        <v>2.6041666671517305E-2</v>
      </c>
      <c r="Z192" s="10"/>
      <c r="AA192" s="10">
        <f t="shared" si="51"/>
        <v>0</v>
      </c>
      <c r="AB192" s="10">
        <f t="shared" si="52"/>
        <v>1.3541666630771942E-3</v>
      </c>
      <c r="AC192" s="10"/>
      <c r="AD192" s="10"/>
      <c r="AE192" s="71">
        <f t="shared" si="53"/>
        <v>43402.763194444444</v>
      </c>
      <c r="AF192" s="71">
        <f t="shared" si="54"/>
        <v>43402.777777777781</v>
      </c>
      <c r="AG192" s="26" t="str">
        <f t="shared" si="55"/>
        <v>43402.763194444443402.7777777778</v>
      </c>
      <c r="AH192" s="26" t="e">
        <f>VLOOKUP(AG192,simple_survey!$M$841:$N$1083,2,FALSE)</f>
        <v>#N/A</v>
      </c>
    </row>
    <row r="193" spans="1:34" s="7" customFormat="1" hidden="1" x14ac:dyDescent="0.4">
      <c r="A193" s="16" t="str">
        <f t="shared" ref="A193:A210" si="70">IF(V193&gt;0, "★", "-")</f>
        <v>-</v>
      </c>
      <c r="B193" s="16" t="str">
        <f t="shared" ref="B193:B210" si="71">IF(K193&gt;0, "☆", "-")</f>
        <v>-</v>
      </c>
      <c r="C193" s="7">
        <v>18</v>
      </c>
      <c r="D193" s="2">
        <v>43402.765752314815</v>
      </c>
      <c r="E193" s="3">
        <v>7372</v>
      </c>
      <c r="F193" s="3" t="s">
        <v>93</v>
      </c>
      <c r="G193" s="3">
        <v>0</v>
      </c>
      <c r="H193" s="3">
        <v>1287</v>
      </c>
      <c r="I193" s="3">
        <v>1</v>
      </c>
      <c r="J193" s="3">
        <v>2</v>
      </c>
      <c r="K193" s="3"/>
      <c r="L193" s="2">
        <v>43402.76840277778</v>
      </c>
      <c r="M193" s="2">
        <v>43402.774733796294</v>
      </c>
      <c r="N193" s="3" t="s">
        <v>50</v>
      </c>
      <c r="O193" s="3" t="s">
        <v>51</v>
      </c>
      <c r="P193" s="3" t="s">
        <v>41</v>
      </c>
      <c r="Q193" s="3" t="s">
        <v>42</v>
      </c>
      <c r="R193" s="2">
        <v>43402.768125000002</v>
      </c>
      <c r="S193" s="2">
        <v>43402.768125000002</v>
      </c>
      <c r="T193" s="2">
        <v>43402.773333333331</v>
      </c>
      <c r="U193" s="2">
        <v>43402.773333333331</v>
      </c>
      <c r="V193" s="3"/>
      <c r="W193" s="8">
        <f t="shared" ref="W193:W210" si="72">IF(V193&gt;0,V193,D193)</f>
        <v>43402.765752314815</v>
      </c>
      <c r="X193" s="9">
        <f t="shared" ref="X193:X225" si="73">M193-L193</f>
        <v>6.3310185141745023E-3</v>
      </c>
      <c r="Y193" s="9">
        <f t="shared" si="50"/>
        <v>1.2662037028349005E-2</v>
      </c>
      <c r="Z193" s="10"/>
      <c r="AA193" s="10">
        <f t="shared" si="51"/>
        <v>2.7777777722803876E-4</v>
      </c>
      <c r="AB193" s="10">
        <f t="shared" si="52"/>
        <v>2.6504629640839994E-3</v>
      </c>
      <c r="AC193" s="10"/>
      <c r="AD193" s="10"/>
      <c r="AE193" s="71">
        <f t="shared" si="53"/>
        <v>43402.765277777777</v>
      </c>
      <c r="AF193" s="71">
        <f t="shared" si="54"/>
        <v>43402.774305555555</v>
      </c>
      <c r="AG193" s="26" t="str">
        <f t="shared" si="55"/>
        <v>43402.765277777843402.7743055556</v>
      </c>
      <c r="AH193" s="26" t="e">
        <f>VLOOKUP(AG193,simple_survey!$M$841:$N$1083,2,FALSE)</f>
        <v>#N/A</v>
      </c>
    </row>
    <row r="194" spans="1:34" s="7" customFormat="1" hidden="1" x14ac:dyDescent="0.4">
      <c r="A194" s="16" t="str">
        <f t="shared" si="70"/>
        <v>-</v>
      </c>
      <c r="B194" s="16" t="str">
        <f t="shared" si="71"/>
        <v>-</v>
      </c>
      <c r="C194" s="7">
        <v>18</v>
      </c>
      <c r="D194" s="2">
        <v>43402.774178240739</v>
      </c>
      <c r="E194" s="3">
        <v>7373</v>
      </c>
      <c r="F194" s="3" t="s">
        <v>94</v>
      </c>
      <c r="G194" s="3">
        <v>0</v>
      </c>
      <c r="H194" s="3">
        <v>958</v>
      </c>
      <c r="I194" s="3">
        <v>10</v>
      </c>
      <c r="J194" s="3">
        <v>1</v>
      </c>
      <c r="K194" s="3"/>
      <c r="L194" s="2">
        <v>43402.777638888889</v>
      </c>
      <c r="M194" s="2">
        <v>43402.781863425924</v>
      </c>
      <c r="N194" s="3" t="s">
        <v>65</v>
      </c>
      <c r="O194" s="3" t="s">
        <v>66</v>
      </c>
      <c r="P194" s="3" t="s">
        <v>37</v>
      </c>
      <c r="Q194" s="3" t="s">
        <v>38</v>
      </c>
      <c r="R194" s="2">
        <v>43402.777592592596</v>
      </c>
      <c r="S194" s="2">
        <v>43402.777592592596</v>
      </c>
      <c r="T194" s="2">
        <v>43402.782430555555</v>
      </c>
      <c r="U194" s="2">
        <v>43402.782430555555</v>
      </c>
      <c r="V194" s="3"/>
      <c r="W194" s="8">
        <f t="shared" si="72"/>
        <v>43402.774178240739</v>
      </c>
      <c r="X194" s="9">
        <f t="shared" si="73"/>
        <v>4.2245370350428857E-3</v>
      </c>
      <c r="Y194" s="9">
        <f t="shared" ref="Y194:Y249" si="74">X194*J194</f>
        <v>4.2245370350428857E-3</v>
      </c>
      <c r="Z194" s="10"/>
      <c r="AA194" s="10">
        <f t="shared" ref="AA194:AA249" si="75">IF(IF(A194="☆",K194-R194,L194-R194)&lt;0,0,IF(A194="☆",K194-R194,L194-R194))</f>
        <v>4.6296292566694319E-5</v>
      </c>
      <c r="AB194" s="10">
        <f t="shared" ref="AB194:AB249" si="76">IF(IF(B194="☆",(IF(K194&gt;R194,K194-W194,R194-W194)),L194-W194)&lt;0,0,IF(B194="☆",(IF(K194&gt;R194,K194-W194,R194-W194)),L194-W194))</f>
        <v>3.4606481494847685E-3</v>
      </c>
      <c r="AC194" s="10"/>
      <c r="AD194" s="10"/>
      <c r="AE194" s="71">
        <f t="shared" si="53"/>
        <v>43402.773611111108</v>
      </c>
      <c r="AF194" s="71">
        <f t="shared" si="54"/>
        <v>43402.78125</v>
      </c>
      <c r="AG194" s="26" t="str">
        <f t="shared" si="55"/>
        <v>43402.773611111143402.78125</v>
      </c>
      <c r="AH194" s="26" t="e">
        <f>VLOOKUP(AG194,simple_survey!$M$841:$N$1083,2,FALSE)</f>
        <v>#N/A</v>
      </c>
    </row>
    <row r="195" spans="1:34" s="7" customFormat="1" hidden="1" x14ac:dyDescent="0.4">
      <c r="A195" s="16" t="str">
        <f t="shared" si="70"/>
        <v>-</v>
      </c>
      <c r="B195" s="16" t="str">
        <f t="shared" si="71"/>
        <v>-</v>
      </c>
      <c r="C195" s="7">
        <v>18</v>
      </c>
      <c r="D195" s="2">
        <v>43402.784155092595</v>
      </c>
      <c r="E195" s="3">
        <v>7374</v>
      </c>
      <c r="F195" s="3" t="s">
        <v>93</v>
      </c>
      <c r="G195" s="3">
        <v>0</v>
      </c>
      <c r="H195" s="3">
        <v>793</v>
      </c>
      <c r="I195" s="3">
        <v>10</v>
      </c>
      <c r="J195" s="3">
        <v>1</v>
      </c>
      <c r="K195" s="3"/>
      <c r="L195" s="2">
        <v>43402.788275462961</v>
      </c>
      <c r="M195" s="2">
        <v>43402.799571759257</v>
      </c>
      <c r="N195" s="3" t="s">
        <v>21</v>
      </c>
      <c r="O195" s="3" t="s">
        <v>22</v>
      </c>
      <c r="P195" s="3" t="s">
        <v>19</v>
      </c>
      <c r="Q195" s="3" t="s">
        <v>20</v>
      </c>
      <c r="R195" s="2">
        <v>43402.788680555554</v>
      </c>
      <c r="S195" s="2">
        <v>43402.788680555554</v>
      </c>
      <c r="T195" s="2">
        <v>43402.795578703706</v>
      </c>
      <c r="U195" s="2">
        <v>43402.795578703706</v>
      </c>
      <c r="V195" s="3"/>
      <c r="W195" s="8">
        <f t="shared" si="72"/>
        <v>43402.784155092595</v>
      </c>
      <c r="X195" s="9">
        <f t="shared" si="73"/>
        <v>1.1296296295768116E-2</v>
      </c>
      <c r="Y195" s="9">
        <f t="shared" si="74"/>
        <v>1.1296296295768116E-2</v>
      </c>
      <c r="Z195" s="10"/>
      <c r="AA195" s="10">
        <f t="shared" si="75"/>
        <v>0</v>
      </c>
      <c r="AB195" s="10">
        <f t="shared" si="76"/>
        <v>4.1203703658538871E-3</v>
      </c>
      <c r="AC195" s="10"/>
      <c r="AD195" s="10"/>
      <c r="AE195" s="71">
        <f t="shared" ref="AE195:AE249" si="77">INT(D195*1440)/1440</f>
        <v>43402.78402777778</v>
      </c>
      <c r="AF195" s="71">
        <f t="shared" ref="AF195:AF249" si="78">INT(M195*1440)/1440</f>
        <v>43402.799305555556</v>
      </c>
      <c r="AG195" s="26" t="str">
        <f t="shared" ref="AG195:AG249" si="79">CONCATENATE(AE195,AF195)</f>
        <v>43402.784027777843402.7993055556</v>
      </c>
      <c r="AH195" s="26" t="e">
        <f>VLOOKUP(AG195,simple_survey!$M$841:$N$1083,2,FALSE)</f>
        <v>#N/A</v>
      </c>
    </row>
    <row r="196" spans="1:34" s="7" customFormat="1" hidden="1" x14ac:dyDescent="0.4">
      <c r="A196" s="16" t="str">
        <f>IF(V196&gt;0, "★", "-")</f>
        <v>-</v>
      </c>
      <c r="B196" s="16" t="str">
        <f>IF(K196&gt;0, "☆", "-")</f>
        <v>-</v>
      </c>
      <c r="C196" s="7">
        <v>18</v>
      </c>
      <c r="D196" s="2">
        <v>43402.78601851852</v>
      </c>
      <c r="E196" s="3">
        <v>7375</v>
      </c>
      <c r="F196" s="3" t="s">
        <v>33</v>
      </c>
      <c r="G196" s="3">
        <v>3217</v>
      </c>
      <c r="H196" s="3">
        <v>1096</v>
      </c>
      <c r="I196" s="3">
        <v>2</v>
      </c>
      <c r="J196" s="3">
        <v>1</v>
      </c>
      <c r="K196" s="3"/>
      <c r="L196" s="2">
        <v>43402.787175925929</v>
      </c>
      <c r="M196" s="2">
        <v>43402.794803240744</v>
      </c>
      <c r="N196" s="3" t="s">
        <v>61</v>
      </c>
      <c r="O196" s="3" t="s">
        <v>62</v>
      </c>
      <c r="P196" s="3" t="s">
        <v>48</v>
      </c>
      <c r="Q196" s="3" t="s">
        <v>49</v>
      </c>
      <c r="R196" s="2">
        <v>43402.787060185183</v>
      </c>
      <c r="S196" s="2">
        <v>43402.787060185183</v>
      </c>
      <c r="T196" s="2">
        <v>43402.79791666667</v>
      </c>
      <c r="U196" s="2">
        <v>43402.79791666667</v>
      </c>
      <c r="V196" s="3"/>
      <c r="W196" s="8">
        <f>IF(V196&gt;0,V196,D196)</f>
        <v>43402.78601851852</v>
      </c>
      <c r="X196" s="9">
        <f t="shared" si="73"/>
        <v>7.6273148151813075E-3</v>
      </c>
      <c r="Y196" s="9">
        <f t="shared" si="74"/>
        <v>7.6273148151813075E-3</v>
      </c>
      <c r="Z196" s="10"/>
      <c r="AA196" s="10">
        <f t="shared" si="75"/>
        <v>1.1574074596865103E-4</v>
      </c>
      <c r="AB196" s="10">
        <f t="shared" si="76"/>
        <v>1.157407408754807E-3</v>
      </c>
      <c r="AC196" s="10"/>
      <c r="AD196" s="10"/>
      <c r="AE196" s="71">
        <f t="shared" si="77"/>
        <v>43402.785416666666</v>
      </c>
      <c r="AF196" s="71">
        <f t="shared" si="78"/>
        <v>43402.794444444444</v>
      </c>
      <c r="AG196" s="26" t="str">
        <f t="shared" si="79"/>
        <v>43402.785416666743402.7944444444</v>
      </c>
      <c r="AH196" s="26" t="e">
        <f>VLOOKUP(AG196,simple_survey!$M$841:$N$1083,2,FALSE)</f>
        <v>#N/A</v>
      </c>
    </row>
    <row r="197" spans="1:34" s="7" customFormat="1" hidden="1" x14ac:dyDescent="0.4">
      <c r="A197" s="16" t="str">
        <f>IF(V197&gt;0, "★", "-")</f>
        <v>-</v>
      </c>
      <c r="B197" s="16" t="str">
        <f>IF(K197&gt;0, "☆", "-")</f>
        <v>-</v>
      </c>
      <c r="C197" s="7">
        <v>18</v>
      </c>
      <c r="D197" s="2">
        <v>43402.788946759261</v>
      </c>
      <c r="E197" s="3">
        <v>7376</v>
      </c>
      <c r="F197" s="3" t="s">
        <v>93</v>
      </c>
      <c r="G197" s="3">
        <v>0</v>
      </c>
      <c r="H197" s="3">
        <v>694</v>
      </c>
      <c r="I197" s="3">
        <v>10</v>
      </c>
      <c r="J197" s="3">
        <v>1</v>
      </c>
      <c r="K197" s="3"/>
      <c r="L197" s="2">
        <v>43402.790925925925</v>
      </c>
      <c r="M197" s="2">
        <v>43402.796180555553</v>
      </c>
      <c r="N197" s="3" t="s">
        <v>46</v>
      </c>
      <c r="O197" s="3" t="s">
        <v>47</v>
      </c>
      <c r="P197" s="3" t="s">
        <v>27</v>
      </c>
      <c r="Q197" s="3" t="s">
        <v>28</v>
      </c>
      <c r="R197" s="2">
        <v>43402.791435185187</v>
      </c>
      <c r="S197" s="2">
        <v>43402.791435185187</v>
      </c>
      <c r="T197" s="2">
        <v>43402.797766203701</v>
      </c>
      <c r="U197" s="2">
        <v>43402.797766203701</v>
      </c>
      <c r="V197" s="3"/>
      <c r="W197" s="8">
        <f>IF(V197&gt;0,V197,D197)</f>
        <v>43402.788946759261</v>
      </c>
      <c r="X197" s="9">
        <f t="shared" si="73"/>
        <v>5.2546296283253469E-3</v>
      </c>
      <c r="Y197" s="9">
        <f t="shared" si="74"/>
        <v>5.2546296283253469E-3</v>
      </c>
      <c r="Z197" s="10"/>
      <c r="AA197" s="10">
        <f t="shared" si="75"/>
        <v>0</v>
      </c>
      <c r="AB197" s="10">
        <f t="shared" si="76"/>
        <v>1.9791666636592709E-3</v>
      </c>
      <c r="AC197" s="10"/>
      <c r="AD197" s="10"/>
      <c r="AE197" s="71">
        <f t="shared" si="77"/>
        <v>43402.788888888892</v>
      </c>
      <c r="AF197" s="71">
        <f t="shared" si="78"/>
        <v>43402.79583333333</v>
      </c>
      <c r="AG197" s="26" t="str">
        <f t="shared" si="79"/>
        <v>43402.788888888943402.7958333333</v>
      </c>
      <c r="AH197" s="26" t="e">
        <f>VLOOKUP(AG197,simple_survey!$M$841:$N$1083,2,FALSE)</f>
        <v>#N/A</v>
      </c>
    </row>
    <row r="198" spans="1:34" s="7" customFormat="1" hidden="1" x14ac:dyDescent="0.4">
      <c r="A198" s="16" t="str">
        <f>IF(V198&gt;0, "★", "-")</f>
        <v>-</v>
      </c>
      <c r="B198" s="16" t="str">
        <f>IF(K198&gt;0, "☆", "-")</f>
        <v>-</v>
      </c>
      <c r="C198" s="7">
        <v>18</v>
      </c>
      <c r="D198" s="2">
        <v>43402.790555555555</v>
      </c>
      <c r="E198" s="3">
        <v>7377</v>
      </c>
      <c r="F198" s="3" t="s">
        <v>18</v>
      </c>
      <c r="G198" s="3">
        <v>3445</v>
      </c>
      <c r="H198" s="3">
        <v>468</v>
      </c>
      <c r="I198" s="3">
        <v>9</v>
      </c>
      <c r="J198" s="3">
        <v>1</v>
      </c>
      <c r="K198" s="3"/>
      <c r="L198" s="2">
        <v>43402.793275462966</v>
      </c>
      <c r="M198" s="2">
        <v>43402.797094907408</v>
      </c>
      <c r="N198" s="3" t="s">
        <v>72</v>
      </c>
      <c r="O198" s="3" t="s">
        <v>73</v>
      </c>
      <c r="P198" s="3" t="s">
        <v>27</v>
      </c>
      <c r="Q198" s="3" t="s">
        <v>28</v>
      </c>
      <c r="R198" s="2">
        <v>43402.792916666665</v>
      </c>
      <c r="S198" s="2">
        <v>43402.793993055559</v>
      </c>
      <c r="T198" s="2">
        <v>43402.796956018516</v>
      </c>
      <c r="U198" s="2">
        <v>43402.80363425926</v>
      </c>
      <c r="V198" s="3"/>
      <c r="W198" s="8">
        <f>IF(V198&gt;0,V198,D198)</f>
        <v>43402.790555555555</v>
      </c>
      <c r="X198" s="9">
        <f t="shared" si="73"/>
        <v>3.8194444423425011E-3</v>
      </c>
      <c r="Y198" s="9">
        <f t="shared" si="74"/>
        <v>3.8194444423425011E-3</v>
      </c>
      <c r="Z198" s="10"/>
      <c r="AA198" s="10">
        <f t="shared" si="75"/>
        <v>3.5879630013369024E-4</v>
      </c>
      <c r="AB198" s="10">
        <f t="shared" si="76"/>
        <v>2.7199074102099985E-3</v>
      </c>
      <c r="AC198" s="10"/>
      <c r="AD198" s="10"/>
      <c r="AE198" s="71">
        <f t="shared" si="77"/>
        <v>43402.790277777778</v>
      </c>
      <c r="AF198" s="71">
        <f t="shared" si="78"/>
        <v>43402.796527777777</v>
      </c>
      <c r="AG198" s="26" t="str">
        <f t="shared" si="79"/>
        <v>43402.790277777843402.7965277778</v>
      </c>
      <c r="AH198" s="26" t="e">
        <f>VLOOKUP(AG198,simple_survey!$M$841:$N$1083,2,FALSE)</f>
        <v>#N/A</v>
      </c>
    </row>
    <row r="199" spans="1:34" s="7" customFormat="1" x14ac:dyDescent="0.4">
      <c r="A199" s="16" t="str">
        <f>IF(V199&gt;0, "★", "-")</f>
        <v>★</v>
      </c>
      <c r="B199" s="16" t="str">
        <f>IF(K199&gt;0, "☆", "-")</f>
        <v>☆</v>
      </c>
      <c r="C199" s="7">
        <v>18</v>
      </c>
      <c r="D199" s="2">
        <v>43402.749062499999</v>
      </c>
      <c r="E199" s="3">
        <v>7363</v>
      </c>
      <c r="F199" s="3" t="s">
        <v>33</v>
      </c>
      <c r="G199" s="3">
        <v>2548</v>
      </c>
      <c r="H199" s="3">
        <v>865</v>
      </c>
      <c r="I199" s="3">
        <v>5</v>
      </c>
      <c r="J199" s="3">
        <v>1</v>
      </c>
      <c r="K199" s="2">
        <v>43402.749224537038</v>
      </c>
      <c r="L199" s="3"/>
      <c r="M199" s="3"/>
      <c r="N199" s="3" t="s">
        <v>37</v>
      </c>
      <c r="O199" s="3" t="s">
        <v>38</v>
      </c>
      <c r="P199" s="3" t="s">
        <v>27</v>
      </c>
      <c r="Q199" s="3" t="s">
        <v>28</v>
      </c>
      <c r="R199" s="2">
        <v>43402.791666666664</v>
      </c>
      <c r="S199" s="3"/>
      <c r="T199" s="2">
        <v>43402.801504629628</v>
      </c>
      <c r="U199" s="3"/>
      <c r="V199" s="2">
        <v>43402.790717592594</v>
      </c>
      <c r="W199" s="8">
        <f>IF(V199&gt;0,V199,D199)</f>
        <v>43402.790717592594</v>
      </c>
      <c r="X199" s="9">
        <f>M199-L199</f>
        <v>0</v>
      </c>
      <c r="Y199" s="9">
        <f t="shared" si="74"/>
        <v>0</v>
      </c>
      <c r="Z199" s="10"/>
      <c r="AA199" s="10">
        <f t="shared" si="75"/>
        <v>0</v>
      </c>
      <c r="AB199" s="10">
        <f t="shared" si="76"/>
        <v>9.4907407037680969E-4</v>
      </c>
      <c r="AC199" s="10"/>
      <c r="AD199" s="10"/>
      <c r="AE199" s="71">
        <f t="shared" si="77"/>
        <v>43402.748611111114</v>
      </c>
      <c r="AF199" s="71">
        <f t="shared" si="78"/>
        <v>0</v>
      </c>
      <c r="AG199" s="26" t="str">
        <f t="shared" si="79"/>
        <v>43402.74861111110</v>
      </c>
      <c r="AH199" s="26" t="e">
        <f>VLOOKUP(AG199,simple_survey!$M$841:$N$1083,2,FALSE)</f>
        <v>#N/A</v>
      </c>
    </row>
    <row r="200" spans="1:34" s="12" customFormat="1" hidden="1" x14ac:dyDescent="0.4">
      <c r="A200" s="17" t="str">
        <f>IF(V200&gt;0, "★", "-")</f>
        <v>-</v>
      </c>
      <c r="B200" s="17" t="str">
        <f>IF(K200&gt;0, "☆", "-")</f>
        <v>☆</v>
      </c>
      <c r="C200" s="12">
        <v>18</v>
      </c>
      <c r="D200" s="4">
        <v>43402.758680555555</v>
      </c>
      <c r="E200" s="5">
        <v>7368</v>
      </c>
      <c r="F200" s="5" t="s">
        <v>33</v>
      </c>
      <c r="G200" s="5">
        <v>4327</v>
      </c>
      <c r="H200" s="5">
        <v>1102</v>
      </c>
      <c r="I200" s="5">
        <v>7</v>
      </c>
      <c r="J200" s="5">
        <v>1</v>
      </c>
      <c r="K200" s="4">
        <v>43402.759004629632</v>
      </c>
      <c r="L200" s="5"/>
      <c r="M200" s="5"/>
      <c r="N200" s="5" t="s">
        <v>31</v>
      </c>
      <c r="O200" s="5" t="s">
        <v>32</v>
      </c>
      <c r="P200" s="5" t="s">
        <v>34</v>
      </c>
      <c r="Q200" s="5" t="s">
        <v>35</v>
      </c>
      <c r="R200" s="4">
        <v>43402.765555555554</v>
      </c>
      <c r="S200" s="5"/>
      <c r="T200" s="4">
        <v>43402.778252314813</v>
      </c>
      <c r="U200" s="5"/>
      <c r="V200" s="5"/>
      <c r="W200" s="13">
        <f>IF(V200&gt;0,V200,D200)</f>
        <v>43402.758680555555</v>
      </c>
      <c r="X200" s="18">
        <f>M200-L200</f>
        <v>0</v>
      </c>
      <c r="Y200" s="18">
        <f t="shared" si="74"/>
        <v>0</v>
      </c>
      <c r="Z200" s="19"/>
      <c r="AA200" s="19">
        <f t="shared" si="75"/>
        <v>0</v>
      </c>
      <c r="AB200" s="19">
        <f t="shared" si="76"/>
        <v>6.8749999991268851E-3</v>
      </c>
      <c r="AC200" s="19"/>
      <c r="AD200" s="19"/>
      <c r="AE200" s="71">
        <f t="shared" si="77"/>
        <v>43402.758333333331</v>
      </c>
      <c r="AF200" s="71">
        <f t="shared" si="78"/>
        <v>0</v>
      </c>
      <c r="AG200" s="26" t="str">
        <f t="shared" si="79"/>
        <v>43402.75833333330</v>
      </c>
      <c r="AH200" s="26" t="e">
        <f>VLOOKUP(AG200,simple_survey!$M$841:$N$1083,2,FALSE)</f>
        <v>#N/A</v>
      </c>
    </row>
    <row r="201" spans="1:34" s="23" customFormat="1" hidden="1" x14ac:dyDescent="0.4">
      <c r="A201" s="20" t="str">
        <f t="shared" si="70"/>
        <v>-</v>
      </c>
      <c r="B201" s="20" t="str">
        <f t="shared" si="71"/>
        <v>-</v>
      </c>
      <c r="C201" s="23">
        <v>19</v>
      </c>
      <c r="D201" s="22">
        <v>43402.794988425929</v>
      </c>
      <c r="E201" s="21">
        <v>7379</v>
      </c>
      <c r="F201" s="21" t="s">
        <v>18</v>
      </c>
      <c r="G201" s="21">
        <v>4019</v>
      </c>
      <c r="H201" s="21">
        <v>1017</v>
      </c>
      <c r="I201" s="21">
        <v>3</v>
      </c>
      <c r="J201" s="21">
        <v>1</v>
      </c>
      <c r="K201" s="21"/>
      <c r="L201" s="22">
        <v>43402.796851851854</v>
      </c>
      <c r="M201" s="22">
        <v>43402.800405092596</v>
      </c>
      <c r="N201" s="21" t="s">
        <v>21</v>
      </c>
      <c r="O201" s="21" t="s">
        <v>22</v>
      </c>
      <c r="P201" s="21" t="s">
        <v>19</v>
      </c>
      <c r="Q201" s="21" t="s">
        <v>20</v>
      </c>
      <c r="R201" s="22">
        <v>43402.797268518516</v>
      </c>
      <c r="S201" s="22">
        <v>43402.797268518516</v>
      </c>
      <c r="T201" s="22">
        <v>43402.804166666669</v>
      </c>
      <c r="U201" s="22">
        <v>43402.804166666669</v>
      </c>
      <c r="V201" s="21"/>
      <c r="W201" s="24">
        <f t="shared" si="72"/>
        <v>43402.794988425929</v>
      </c>
      <c r="X201" s="25">
        <f t="shared" si="73"/>
        <v>3.5532407418941148E-3</v>
      </c>
      <c r="Y201" s="25">
        <f t="shared" si="74"/>
        <v>3.5532407418941148E-3</v>
      </c>
      <c r="Z201" s="26">
        <f>SUM(Y201:Y223)</f>
        <v>0.17332175927731441</v>
      </c>
      <c r="AA201" s="26">
        <f t="shared" si="75"/>
        <v>0</v>
      </c>
      <c r="AB201" s="26">
        <f t="shared" si="76"/>
        <v>1.8634259249665774E-3</v>
      </c>
      <c r="AC201" s="26">
        <f>AVERAGE(AB201:AB223)</f>
        <v>3.3886876000273651E-3</v>
      </c>
      <c r="AD201" s="26">
        <f>MEDIAN(AB201:AB223)</f>
        <v>2.9398148108157329E-3</v>
      </c>
      <c r="AE201" s="71">
        <f t="shared" si="77"/>
        <v>43402.794444444444</v>
      </c>
      <c r="AF201" s="71">
        <f t="shared" si="78"/>
        <v>43402.8</v>
      </c>
      <c r="AG201" s="26" t="str">
        <f t="shared" si="79"/>
        <v>43402.794444444443402.8</v>
      </c>
      <c r="AH201" s="26" t="e">
        <f>VLOOKUP(AG201,simple_survey!$M$841:$N$1083,2,FALSE)</f>
        <v>#N/A</v>
      </c>
    </row>
    <row r="202" spans="1:34" s="7" customFormat="1" hidden="1" x14ac:dyDescent="0.4">
      <c r="A202" s="16" t="str">
        <f t="shared" si="70"/>
        <v>-</v>
      </c>
      <c r="B202" s="16" t="str">
        <f t="shared" si="71"/>
        <v>-</v>
      </c>
      <c r="C202" s="7">
        <v>19</v>
      </c>
      <c r="D202" s="2">
        <v>43402.798379629632</v>
      </c>
      <c r="E202" s="3">
        <v>7380</v>
      </c>
      <c r="F202" s="3" t="s">
        <v>33</v>
      </c>
      <c r="G202" s="3">
        <v>3913</v>
      </c>
      <c r="H202" s="3">
        <v>924</v>
      </c>
      <c r="I202" s="3">
        <v>2</v>
      </c>
      <c r="J202" s="3">
        <v>1</v>
      </c>
      <c r="K202" s="3"/>
      <c r="L202" s="2">
        <v>43402.802708333336</v>
      </c>
      <c r="M202" s="2">
        <v>43402.815000000002</v>
      </c>
      <c r="N202" s="3" t="s">
        <v>65</v>
      </c>
      <c r="O202" s="3" t="s">
        <v>66</v>
      </c>
      <c r="P202" s="3" t="s">
        <v>80</v>
      </c>
      <c r="Q202" s="3" t="s">
        <v>81</v>
      </c>
      <c r="R202" s="2">
        <v>43402.800671296296</v>
      </c>
      <c r="S202" s="2">
        <v>43402.802118055559</v>
      </c>
      <c r="T202" s="2">
        <v>43402.809988425928</v>
      </c>
      <c r="U202" s="2">
        <v>43402.817430555559</v>
      </c>
      <c r="V202" s="3"/>
      <c r="W202" s="8">
        <f t="shared" si="72"/>
        <v>43402.798379629632</v>
      </c>
      <c r="X202" s="9">
        <f t="shared" si="73"/>
        <v>1.2291666665987577E-2</v>
      </c>
      <c r="Y202" s="9">
        <f t="shared" si="74"/>
        <v>1.2291666665987577E-2</v>
      </c>
      <c r="Z202" s="10"/>
      <c r="AA202" s="10">
        <f t="shared" si="75"/>
        <v>2.0370370402815752E-3</v>
      </c>
      <c r="AB202" s="10">
        <f t="shared" si="76"/>
        <v>4.3287037042318843E-3</v>
      </c>
      <c r="AC202" s="10"/>
      <c r="AD202" s="10"/>
      <c r="AE202" s="71">
        <f t="shared" si="77"/>
        <v>43402.79791666667</v>
      </c>
      <c r="AF202" s="71">
        <f t="shared" si="78"/>
        <v>43402.814583333333</v>
      </c>
      <c r="AG202" s="26" t="str">
        <f t="shared" si="79"/>
        <v>43402.797916666743402.8145833333</v>
      </c>
      <c r="AH202" s="26" t="e">
        <f>VLOOKUP(AG202,simple_survey!$M$841:$N$1083,2,FALSE)</f>
        <v>#N/A</v>
      </c>
    </row>
    <row r="203" spans="1:34" s="7" customFormat="1" hidden="1" x14ac:dyDescent="0.4">
      <c r="A203" s="16" t="str">
        <f t="shared" si="70"/>
        <v>-</v>
      </c>
      <c r="B203" s="16" t="str">
        <f t="shared" si="71"/>
        <v>-</v>
      </c>
      <c r="C203" s="7">
        <v>19</v>
      </c>
      <c r="D203" s="2">
        <v>43402.798622685186</v>
      </c>
      <c r="E203" s="3">
        <v>7381</v>
      </c>
      <c r="F203" s="3" t="s">
        <v>93</v>
      </c>
      <c r="G203" s="3">
        <v>0</v>
      </c>
      <c r="H203" s="3">
        <v>1005</v>
      </c>
      <c r="I203" s="3">
        <v>2</v>
      </c>
      <c r="J203" s="3">
        <v>2</v>
      </c>
      <c r="K203" s="3"/>
      <c r="L203" s="2">
        <v>43402.800787037035</v>
      </c>
      <c r="M203" s="2">
        <v>43402.808576388888</v>
      </c>
      <c r="N203" s="3" t="s">
        <v>63</v>
      </c>
      <c r="O203" s="3" t="s">
        <v>64</v>
      </c>
      <c r="P203" s="3" t="s">
        <v>19</v>
      </c>
      <c r="Q203" s="3" t="s">
        <v>20</v>
      </c>
      <c r="R203" s="2">
        <v>43402.801574074074</v>
      </c>
      <c r="S203" s="2">
        <v>43402.801574074074</v>
      </c>
      <c r="T203" s="2">
        <v>43402.808298611111</v>
      </c>
      <c r="U203" s="2">
        <v>43402.811307870368</v>
      </c>
      <c r="V203" s="3"/>
      <c r="W203" s="8">
        <f t="shared" si="72"/>
        <v>43402.798622685186</v>
      </c>
      <c r="X203" s="9">
        <f t="shared" si="73"/>
        <v>7.7893518537166528E-3</v>
      </c>
      <c r="Y203" s="9">
        <f t="shared" si="74"/>
        <v>1.5578703707433306E-2</v>
      </c>
      <c r="Z203" s="10"/>
      <c r="AA203" s="10">
        <f t="shared" si="75"/>
        <v>0</v>
      </c>
      <c r="AB203" s="10">
        <f t="shared" si="76"/>
        <v>2.1643518484779634E-3</v>
      </c>
      <c r="AC203" s="10"/>
      <c r="AD203" s="10"/>
      <c r="AE203" s="71">
        <f t="shared" si="77"/>
        <v>43402.798611111109</v>
      </c>
      <c r="AF203" s="71">
        <f t="shared" si="78"/>
        <v>43402.808333333334</v>
      </c>
      <c r="AG203" s="26" t="str">
        <f t="shared" si="79"/>
        <v>43402.798611111143402.8083333333</v>
      </c>
      <c r="AH203" s="26" t="e">
        <f>VLOOKUP(AG203,simple_survey!$M$841:$N$1083,2,FALSE)</f>
        <v>#N/A</v>
      </c>
    </row>
    <row r="204" spans="1:34" s="7" customFormat="1" hidden="1" x14ac:dyDescent="0.4">
      <c r="A204" s="16" t="str">
        <f t="shared" si="70"/>
        <v>-</v>
      </c>
      <c r="B204" s="16" t="str">
        <f t="shared" si="71"/>
        <v>-</v>
      </c>
      <c r="C204" s="7">
        <v>19</v>
      </c>
      <c r="D204" s="2">
        <v>43402.801412037035</v>
      </c>
      <c r="E204" s="3">
        <v>7382</v>
      </c>
      <c r="F204" s="3" t="s">
        <v>33</v>
      </c>
      <c r="G204" s="3">
        <v>4277</v>
      </c>
      <c r="H204" s="3">
        <v>750</v>
      </c>
      <c r="I204" s="3">
        <v>2</v>
      </c>
      <c r="J204" s="3">
        <v>2</v>
      </c>
      <c r="K204" s="3"/>
      <c r="L204" s="2">
        <v>43402.806504629632</v>
      </c>
      <c r="M204" s="2">
        <v>43402.820034722223</v>
      </c>
      <c r="N204" s="3" t="s">
        <v>72</v>
      </c>
      <c r="O204" s="3" t="s">
        <v>73</v>
      </c>
      <c r="P204" s="3" t="s">
        <v>70</v>
      </c>
      <c r="Q204" s="3" t="s">
        <v>71</v>
      </c>
      <c r="R204" s="2">
        <v>43402.806840277779</v>
      </c>
      <c r="S204" s="2">
        <v>43402.806840277779</v>
      </c>
      <c r="T204" s="2">
        <v>43402.819837962961</v>
      </c>
      <c r="U204" s="2">
        <v>43402.819837962961</v>
      </c>
      <c r="V204" s="3"/>
      <c r="W204" s="8">
        <f t="shared" si="72"/>
        <v>43402.801412037035</v>
      </c>
      <c r="X204" s="9">
        <f t="shared" si="73"/>
        <v>1.3530092590372078E-2</v>
      </c>
      <c r="Y204" s="9">
        <f t="shared" si="74"/>
        <v>2.7060185180744156E-2</v>
      </c>
      <c r="Z204" s="10"/>
      <c r="AA204" s="10">
        <f t="shared" si="75"/>
        <v>0</v>
      </c>
      <c r="AB204" s="10">
        <f t="shared" si="76"/>
        <v>5.0925925970659591E-3</v>
      </c>
      <c r="AC204" s="10"/>
      <c r="AD204" s="10"/>
      <c r="AE204" s="71">
        <f t="shared" si="77"/>
        <v>43402.801388888889</v>
      </c>
      <c r="AF204" s="71">
        <f t="shared" si="78"/>
        <v>43402.819444444445</v>
      </c>
      <c r="AG204" s="26" t="str">
        <f t="shared" si="79"/>
        <v>43402.801388888943402.8194444444</v>
      </c>
      <c r="AH204" s="26" t="e">
        <f>VLOOKUP(AG204,simple_survey!$M$841:$N$1083,2,FALSE)</f>
        <v>#N/A</v>
      </c>
    </row>
    <row r="205" spans="1:34" s="7" customFormat="1" hidden="1" x14ac:dyDescent="0.4">
      <c r="A205" s="16" t="str">
        <f t="shared" si="70"/>
        <v>-</v>
      </c>
      <c r="B205" s="16" t="str">
        <f t="shared" si="71"/>
        <v>-</v>
      </c>
      <c r="C205" s="7">
        <v>19</v>
      </c>
      <c r="D205" s="2">
        <v>43402.802789351852</v>
      </c>
      <c r="E205" s="3">
        <v>7384</v>
      </c>
      <c r="F205" s="3" t="s">
        <v>18</v>
      </c>
      <c r="G205" s="3">
        <v>3030</v>
      </c>
      <c r="H205" s="3">
        <v>1113</v>
      </c>
      <c r="I205" s="3">
        <v>1</v>
      </c>
      <c r="J205" s="3">
        <v>1</v>
      </c>
      <c r="K205" s="3"/>
      <c r="L205" s="2">
        <v>43402.804513888892</v>
      </c>
      <c r="M205" s="2">
        <v>43402.810081018521</v>
      </c>
      <c r="N205" s="3" t="s">
        <v>53</v>
      </c>
      <c r="O205" s="3" t="s">
        <v>54</v>
      </c>
      <c r="P205" s="3" t="s">
        <v>27</v>
      </c>
      <c r="Q205" s="3" t="s">
        <v>28</v>
      </c>
      <c r="R205" s="2">
        <v>43402.804155092592</v>
      </c>
      <c r="S205" s="2">
        <v>43402.804155092592</v>
      </c>
      <c r="T205" s="2">
        <v>43402.808796296296</v>
      </c>
      <c r="U205" s="2">
        <v>43402.808796296296</v>
      </c>
      <c r="V205" s="3"/>
      <c r="W205" s="8">
        <f t="shared" si="72"/>
        <v>43402.802789351852</v>
      </c>
      <c r="X205" s="9">
        <f t="shared" si="73"/>
        <v>5.5671296286163852E-3</v>
      </c>
      <c r="Y205" s="9">
        <f t="shared" si="74"/>
        <v>5.5671296286163852E-3</v>
      </c>
      <c r="Z205" s="10"/>
      <c r="AA205" s="10">
        <f t="shared" si="75"/>
        <v>3.5879630013369024E-4</v>
      </c>
      <c r="AB205" s="10">
        <f t="shared" si="76"/>
        <v>1.7245370399905369E-3</v>
      </c>
      <c r="AC205" s="10"/>
      <c r="AD205" s="10"/>
      <c r="AE205" s="71">
        <f t="shared" si="77"/>
        <v>43402.802777777775</v>
      </c>
      <c r="AF205" s="71">
        <f t="shared" si="78"/>
        <v>43402.80972222222</v>
      </c>
      <c r="AG205" s="26" t="str">
        <f t="shared" si="79"/>
        <v>43402.802777777843402.8097222222</v>
      </c>
      <c r="AH205" s="26" t="e">
        <f>VLOOKUP(AG205,simple_survey!$M$841:$N$1083,2,FALSE)</f>
        <v>#N/A</v>
      </c>
    </row>
    <row r="206" spans="1:34" s="7" customFormat="1" hidden="1" x14ac:dyDescent="0.4">
      <c r="A206" s="16" t="str">
        <f t="shared" si="70"/>
        <v>-</v>
      </c>
      <c r="B206" s="16" t="str">
        <f t="shared" si="71"/>
        <v>-</v>
      </c>
      <c r="C206" s="7">
        <v>19</v>
      </c>
      <c r="D206" s="2">
        <v>43402.805127314816</v>
      </c>
      <c r="E206" s="3">
        <v>7385</v>
      </c>
      <c r="F206" s="3" t="s">
        <v>18</v>
      </c>
      <c r="G206" s="3">
        <v>3445</v>
      </c>
      <c r="H206" s="3">
        <v>1185</v>
      </c>
      <c r="I206" s="3">
        <v>1</v>
      </c>
      <c r="J206" s="3">
        <v>1</v>
      </c>
      <c r="K206" s="3"/>
      <c r="L206" s="2">
        <v>43402.810243055559</v>
      </c>
      <c r="M206" s="2">
        <v>43402.819097222222</v>
      </c>
      <c r="N206" s="3" t="s">
        <v>27</v>
      </c>
      <c r="O206" s="3" t="s">
        <v>28</v>
      </c>
      <c r="P206" s="3" t="s">
        <v>23</v>
      </c>
      <c r="Q206" s="3" t="s">
        <v>24</v>
      </c>
      <c r="R206" s="2">
        <v>43402.809849537036</v>
      </c>
      <c r="S206" s="2">
        <v>43402.809849537036</v>
      </c>
      <c r="T206" s="2">
        <v>43402.81931712963</v>
      </c>
      <c r="U206" s="2">
        <v>43402.81931712963</v>
      </c>
      <c r="V206" s="3"/>
      <c r="W206" s="8">
        <f t="shared" si="72"/>
        <v>43402.805127314816</v>
      </c>
      <c r="X206" s="9">
        <f t="shared" si="73"/>
        <v>8.8541666627861559E-3</v>
      </c>
      <c r="Y206" s="9">
        <f t="shared" si="74"/>
        <v>8.8541666627861559E-3</v>
      </c>
      <c r="Z206" s="10"/>
      <c r="AA206" s="10">
        <f t="shared" si="75"/>
        <v>3.9351852319668978E-4</v>
      </c>
      <c r="AB206" s="10">
        <f t="shared" si="76"/>
        <v>5.1157407433493063E-3</v>
      </c>
      <c r="AC206" s="10"/>
      <c r="AD206" s="10"/>
      <c r="AE206" s="71">
        <f t="shared" si="77"/>
        <v>43402.804861111108</v>
      </c>
      <c r="AF206" s="71">
        <f t="shared" si="78"/>
        <v>43402.818749999999</v>
      </c>
      <c r="AG206" s="26" t="str">
        <f t="shared" si="79"/>
        <v>43402.804861111143402.81875</v>
      </c>
      <c r="AH206" s="26" t="e">
        <f>VLOOKUP(AG206,simple_survey!$M$841:$N$1083,2,FALSE)</f>
        <v>#N/A</v>
      </c>
    </row>
    <row r="207" spans="1:34" s="7" customFormat="1" hidden="1" x14ac:dyDescent="0.4">
      <c r="A207" s="16" t="str">
        <f t="shared" si="70"/>
        <v>-</v>
      </c>
      <c r="B207" s="16" t="str">
        <f t="shared" si="71"/>
        <v>-</v>
      </c>
      <c r="C207" s="7">
        <v>19</v>
      </c>
      <c r="D207" s="2">
        <v>43402.808113425926</v>
      </c>
      <c r="E207" s="3">
        <v>7386</v>
      </c>
      <c r="F207" s="3" t="s">
        <v>18</v>
      </c>
      <c r="G207" s="3">
        <v>4337</v>
      </c>
      <c r="H207" s="3">
        <v>779</v>
      </c>
      <c r="I207" s="3">
        <v>6</v>
      </c>
      <c r="J207" s="3">
        <v>1</v>
      </c>
      <c r="K207" s="3"/>
      <c r="L207" s="2">
        <v>43402.808506944442</v>
      </c>
      <c r="M207" s="2">
        <v>43402.815949074073</v>
      </c>
      <c r="N207" s="3" t="s">
        <v>34</v>
      </c>
      <c r="O207" s="3" t="s">
        <v>35</v>
      </c>
      <c r="P207" s="3" t="s">
        <v>55</v>
      </c>
      <c r="Q207" s="3" t="s">
        <v>56</v>
      </c>
      <c r="R207" s="2">
        <v>43402.811111111114</v>
      </c>
      <c r="S207" s="2">
        <v>43402.811111111114</v>
      </c>
      <c r="T207" s="2">
        <v>43402.820937500001</v>
      </c>
      <c r="U207" s="2">
        <v>43402.820937500001</v>
      </c>
      <c r="V207" s="3"/>
      <c r="W207" s="8">
        <f t="shared" si="72"/>
        <v>43402.808113425926</v>
      </c>
      <c r="X207" s="9">
        <f t="shared" si="73"/>
        <v>7.442129630362615E-3</v>
      </c>
      <c r="Y207" s="9">
        <f t="shared" si="74"/>
        <v>7.442129630362615E-3</v>
      </c>
      <c r="Z207" s="10"/>
      <c r="AA207" s="10">
        <f t="shared" si="75"/>
        <v>0</v>
      </c>
      <c r="AB207" s="10">
        <f t="shared" si="76"/>
        <v>3.9351851592073217E-4</v>
      </c>
      <c r="AC207" s="10"/>
      <c r="AD207" s="10"/>
      <c r="AE207" s="71">
        <f t="shared" si="77"/>
        <v>43402.807638888888</v>
      </c>
      <c r="AF207" s="71">
        <f t="shared" si="78"/>
        <v>43402.81527777778</v>
      </c>
      <c r="AG207" s="26" t="str">
        <f t="shared" si="79"/>
        <v>43402.807638888943402.8152777778</v>
      </c>
      <c r="AH207" s="26" t="e">
        <f>VLOOKUP(AG207,simple_survey!$M$841:$N$1083,2,FALSE)</f>
        <v>#N/A</v>
      </c>
    </row>
    <row r="208" spans="1:34" s="7" customFormat="1" hidden="1" x14ac:dyDescent="0.4">
      <c r="A208" s="16" t="str">
        <f t="shared" si="70"/>
        <v>-</v>
      </c>
      <c r="B208" s="16" t="str">
        <f t="shared" si="71"/>
        <v>-</v>
      </c>
      <c r="C208" s="7">
        <v>19</v>
      </c>
      <c r="D208" s="2">
        <v>43402.811099537037</v>
      </c>
      <c r="E208" s="3">
        <v>7389</v>
      </c>
      <c r="F208" s="3" t="s">
        <v>18</v>
      </c>
      <c r="G208" s="3">
        <v>4021</v>
      </c>
      <c r="H208" s="3">
        <v>414</v>
      </c>
      <c r="I208" s="3">
        <v>2</v>
      </c>
      <c r="J208" s="3">
        <v>1</v>
      </c>
      <c r="K208" s="3"/>
      <c r="L208" s="2">
        <v>43402.815208333333</v>
      </c>
      <c r="M208" s="2">
        <v>43402.823495370372</v>
      </c>
      <c r="N208" s="3" t="s">
        <v>80</v>
      </c>
      <c r="O208" s="3" t="s">
        <v>81</v>
      </c>
      <c r="P208" s="3" t="s">
        <v>68</v>
      </c>
      <c r="Q208" s="3" t="s">
        <v>69</v>
      </c>
      <c r="R208" s="2">
        <v>43402.815266203703</v>
      </c>
      <c r="S208" s="2">
        <v>43402.815266203703</v>
      </c>
      <c r="T208" s="2">
        <v>43402.822997685187</v>
      </c>
      <c r="U208" s="2">
        <v>43402.822997685187</v>
      </c>
      <c r="V208" s="3"/>
      <c r="W208" s="8">
        <f t="shared" si="72"/>
        <v>43402.811099537037</v>
      </c>
      <c r="X208" s="9">
        <f t="shared" si="73"/>
        <v>8.2870370388263837E-3</v>
      </c>
      <c r="Y208" s="9">
        <f t="shared" si="74"/>
        <v>8.2870370388263837E-3</v>
      </c>
      <c r="Z208" s="10"/>
      <c r="AA208" s="10">
        <f t="shared" si="75"/>
        <v>0</v>
      </c>
      <c r="AB208" s="10">
        <f t="shared" si="76"/>
        <v>4.1087962963501923E-3</v>
      </c>
      <c r="AC208" s="10"/>
      <c r="AD208" s="10"/>
      <c r="AE208" s="71">
        <f t="shared" si="77"/>
        <v>43402.810416666667</v>
      </c>
      <c r="AF208" s="71">
        <f t="shared" si="78"/>
        <v>43402.822916666664</v>
      </c>
      <c r="AG208" s="26" t="str">
        <f t="shared" si="79"/>
        <v>43402.810416666743402.8229166667</v>
      </c>
      <c r="AH208" s="26" t="str">
        <f>VLOOKUP(AG208,simple_survey!$M$841:$N$1083,2,FALSE)</f>
        <v>肯定的</v>
      </c>
    </row>
    <row r="209" spans="1:34" s="7" customFormat="1" hidden="1" x14ac:dyDescent="0.4">
      <c r="A209" s="16" t="str">
        <f t="shared" si="70"/>
        <v>-</v>
      </c>
      <c r="B209" s="16" t="str">
        <f t="shared" si="71"/>
        <v>-</v>
      </c>
      <c r="C209" s="7">
        <v>19</v>
      </c>
      <c r="D209" s="2">
        <v>43402.811527777776</v>
      </c>
      <c r="E209" s="3">
        <v>7390</v>
      </c>
      <c r="F209" s="3" t="s">
        <v>18</v>
      </c>
      <c r="G209" s="3">
        <v>3144</v>
      </c>
      <c r="H209" s="3">
        <v>1280</v>
      </c>
      <c r="I209" s="3">
        <v>4</v>
      </c>
      <c r="J209" s="3">
        <v>1</v>
      </c>
      <c r="K209" s="3"/>
      <c r="L209" s="2">
        <v>43402.813136574077</v>
      </c>
      <c r="M209" s="2">
        <v>43402.825428240743</v>
      </c>
      <c r="N209" s="3" t="s">
        <v>65</v>
      </c>
      <c r="O209" s="3" t="s">
        <v>66</v>
      </c>
      <c r="P209" s="3" t="s">
        <v>50</v>
      </c>
      <c r="Q209" s="3" t="s">
        <v>51</v>
      </c>
      <c r="R209" s="2">
        <v>43402.812905092593</v>
      </c>
      <c r="S209" s="2">
        <v>43402.812905092593</v>
      </c>
      <c r="T209" s="2">
        <v>43402.821620370371</v>
      </c>
      <c r="U209" s="2">
        <v>43402.82271990741</v>
      </c>
      <c r="V209" s="3"/>
      <c r="W209" s="8">
        <f t="shared" si="72"/>
        <v>43402.811527777776</v>
      </c>
      <c r="X209" s="9">
        <f t="shared" si="73"/>
        <v>1.2291666665987577E-2</v>
      </c>
      <c r="Y209" s="9">
        <f t="shared" si="74"/>
        <v>1.2291666665987577E-2</v>
      </c>
      <c r="Z209" s="10"/>
      <c r="AA209" s="10">
        <f t="shared" si="75"/>
        <v>2.3148148466134444E-4</v>
      </c>
      <c r="AB209" s="10">
        <f t="shared" si="76"/>
        <v>1.6087963012978435E-3</v>
      </c>
      <c r="AC209" s="10"/>
      <c r="AD209" s="10"/>
      <c r="AE209" s="71">
        <f t="shared" si="77"/>
        <v>43402.811111111114</v>
      </c>
      <c r="AF209" s="71">
        <f t="shared" si="78"/>
        <v>43402.824999999997</v>
      </c>
      <c r="AG209" s="26" t="str">
        <f t="shared" si="79"/>
        <v>43402.811111111143402.825</v>
      </c>
      <c r="AH209" s="26" t="e">
        <f>VLOOKUP(AG209,simple_survey!$M$841:$N$1083,2,FALSE)</f>
        <v>#N/A</v>
      </c>
    </row>
    <row r="210" spans="1:34" s="7" customFormat="1" hidden="1" x14ac:dyDescent="0.4">
      <c r="A210" s="16" t="str">
        <f t="shared" si="70"/>
        <v>-</v>
      </c>
      <c r="B210" s="16" t="str">
        <f t="shared" si="71"/>
        <v>-</v>
      </c>
      <c r="C210" s="7">
        <v>19</v>
      </c>
      <c r="D210" s="2">
        <v>43402.812916666669</v>
      </c>
      <c r="E210" s="3">
        <v>7391</v>
      </c>
      <c r="F210" s="3" t="s">
        <v>18</v>
      </c>
      <c r="G210" s="3">
        <v>3900</v>
      </c>
      <c r="H210" s="3">
        <v>713</v>
      </c>
      <c r="I210" s="3">
        <v>4</v>
      </c>
      <c r="J210" s="3">
        <v>1</v>
      </c>
      <c r="K210" s="3"/>
      <c r="L210" s="2">
        <v>43402.81585648148</v>
      </c>
      <c r="M210" s="2">
        <v>43402.828356481485</v>
      </c>
      <c r="N210" s="3" t="s">
        <v>48</v>
      </c>
      <c r="O210" s="3" t="s">
        <v>49</v>
      </c>
      <c r="P210" s="3" t="s">
        <v>70</v>
      </c>
      <c r="Q210" s="3" t="s">
        <v>71</v>
      </c>
      <c r="R210" s="2">
        <v>43402.815324074072</v>
      </c>
      <c r="S210" s="2">
        <v>43402.815324074072</v>
      </c>
      <c r="T210" s="2">
        <v>43402.825439814813</v>
      </c>
      <c r="U210" s="2">
        <v>43402.832291666666</v>
      </c>
      <c r="V210" s="3"/>
      <c r="W210" s="8">
        <f t="shared" si="72"/>
        <v>43402.812916666669</v>
      </c>
      <c r="X210" s="9">
        <f t="shared" si="73"/>
        <v>1.2500000004365575E-2</v>
      </c>
      <c r="Y210" s="9">
        <f t="shared" si="74"/>
        <v>1.2500000004365575E-2</v>
      </c>
      <c r="Z210" s="10"/>
      <c r="AA210" s="10">
        <f t="shared" si="75"/>
        <v>5.3240740817273036E-4</v>
      </c>
      <c r="AB210" s="10">
        <f t="shared" si="76"/>
        <v>2.9398148108157329E-3</v>
      </c>
      <c r="AC210" s="10"/>
      <c r="AD210" s="10"/>
      <c r="AE210" s="71">
        <f t="shared" si="77"/>
        <v>43402.8125</v>
      </c>
      <c r="AF210" s="71">
        <f t="shared" si="78"/>
        <v>43402.827777777777</v>
      </c>
      <c r="AG210" s="26" t="str">
        <f t="shared" si="79"/>
        <v>43402.812543402.8277777778</v>
      </c>
      <c r="AH210" s="26" t="e">
        <f>VLOOKUP(AG210,simple_survey!$M$841:$N$1083,2,FALSE)</f>
        <v>#N/A</v>
      </c>
    </row>
    <row r="211" spans="1:34" s="7" customFormat="1" hidden="1" x14ac:dyDescent="0.4">
      <c r="A211" s="16" t="str">
        <f>IF(V211&gt;0, "★", "-")</f>
        <v>-</v>
      </c>
      <c r="B211" s="16" t="str">
        <f>IF(K211&gt;0, "☆", "-")</f>
        <v>-</v>
      </c>
      <c r="C211" s="7">
        <v>19</v>
      </c>
      <c r="D211" s="2">
        <v>43402.814398148148</v>
      </c>
      <c r="E211" s="3">
        <v>7393</v>
      </c>
      <c r="F211" s="3" t="s">
        <v>18</v>
      </c>
      <c r="G211" s="3">
        <v>2511</v>
      </c>
      <c r="H211" s="3">
        <v>927</v>
      </c>
      <c r="I211" s="3">
        <v>4</v>
      </c>
      <c r="J211" s="3">
        <v>1</v>
      </c>
      <c r="K211" s="3"/>
      <c r="L211" s="2">
        <v>43402.819618055553</v>
      </c>
      <c r="M211" s="2">
        <v>43402.83185185185</v>
      </c>
      <c r="N211" s="3" t="s">
        <v>63</v>
      </c>
      <c r="O211" s="3" t="s">
        <v>64</v>
      </c>
      <c r="P211" s="3" t="s">
        <v>39</v>
      </c>
      <c r="Q211" s="3" t="s">
        <v>40</v>
      </c>
      <c r="R211" s="2">
        <v>43402.820185185185</v>
      </c>
      <c r="S211" s="2">
        <v>43402.820185185185</v>
      </c>
      <c r="T211" s="2">
        <v>43402.835462962961</v>
      </c>
      <c r="U211" s="2">
        <v>43402.835462962961</v>
      </c>
      <c r="V211" s="3"/>
      <c r="W211" s="8">
        <f>IF(V211&gt;0,V211,D211)</f>
        <v>43402.814398148148</v>
      </c>
      <c r="X211" s="9">
        <f t="shared" si="73"/>
        <v>1.2233796296641231E-2</v>
      </c>
      <c r="Y211" s="9">
        <f t="shared" si="74"/>
        <v>1.2233796296641231E-2</v>
      </c>
      <c r="Z211" s="10"/>
      <c r="AA211" s="10">
        <f t="shared" si="75"/>
        <v>0</v>
      </c>
      <c r="AB211" s="10">
        <f t="shared" si="76"/>
        <v>5.2199074052623473E-3</v>
      </c>
      <c r="AC211" s="10"/>
      <c r="AD211" s="10"/>
      <c r="AE211" s="71">
        <f t="shared" si="77"/>
        <v>43402.813888888886</v>
      </c>
      <c r="AF211" s="71">
        <f t="shared" si="78"/>
        <v>43402.831250000003</v>
      </c>
      <c r="AG211" s="26" t="str">
        <f t="shared" si="79"/>
        <v>43402.813888888943402.83125</v>
      </c>
      <c r="AH211" s="26" t="e">
        <f>VLOOKUP(AG211,simple_survey!$M$841:$N$1083,2,FALSE)</f>
        <v>#N/A</v>
      </c>
    </row>
    <row r="212" spans="1:34" s="7" customFormat="1" hidden="1" x14ac:dyDescent="0.4">
      <c r="A212" s="16" t="str">
        <f>IF(V212&gt;0, "★", "-")</f>
        <v>-</v>
      </c>
      <c r="B212" s="16" t="str">
        <f>IF(K212&gt;0, "☆", "-")</f>
        <v>-</v>
      </c>
      <c r="C212" s="7">
        <v>19</v>
      </c>
      <c r="D212" s="2">
        <v>43402.816655092596</v>
      </c>
      <c r="E212" s="3">
        <v>7394</v>
      </c>
      <c r="F212" s="3" t="s">
        <v>33</v>
      </c>
      <c r="G212" s="3">
        <v>3481</v>
      </c>
      <c r="H212" s="3">
        <v>964</v>
      </c>
      <c r="I212" s="3">
        <v>1</v>
      </c>
      <c r="J212" s="3">
        <v>2</v>
      </c>
      <c r="K212" s="3"/>
      <c r="L212" s="2">
        <v>43402.820115740738</v>
      </c>
      <c r="M212" s="2">
        <v>43402.829224537039</v>
      </c>
      <c r="N212" s="3" t="s">
        <v>23</v>
      </c>
      <c r="O212" s="3" t="s">
        <v>24</v>
      </c>
      <c r="P212" s="3" t="s">
        <v>43</v>
      </c>
      <c r="Q212" s="3" t="s">
        <v>44</v>
      </c>
      <c r="R212" s="2">
        <v>43402.819432870368</v>
      </c>
      <c r="S212" s="2">
        <v>43402.819432870368</v>
      </c>
      <c r="T212" s="2">
        <v>43402.830821759257</v>
      </c>
      <c r="U212" s="2">
        <v>43402.830821759257</v>
      </c>
      <c r="V212" s="3"/>
      <c r="W212" s="8">
        <f>IF(V212&gt;0,V212,D212)</f>
        <v>43402.816655092596</v>
      </c>
      <c r="X212" s="9">
        <f t="shared" si="73"/>
        <v>9.1087963010068052E-3</v>
      </c>
      <c r="Y212" s="9">
        <f t="shared" si="74"/>
        <v>1.821759260201361E-2</v>
      </c>
      <c r="Z212" s="10"/>
      <c r="AA212" s="10">
        <f t="shared" si="75"/>
        <v>6.8287036992842332E-4</v>
      </c>
      <c r="AB212" s="10">
        <f t="shared" si="76"/>
        <v>3.4606481422088109E-3</v>
      </c>
      <c r="AC212" s="10"/>
      <c r="AD212" s="10"/>
      <c r="AE212" s="71">
        <f t="shared" si="77"/>
        <v>43402.815972222219</v>
      </c>
      <c r="AF212" s="71">
        <f t="shared" si="78"/>
        <v>43402.82916666667</v>
      </c>
      <c r="AG212" s="26" t="str">
        <f t="shared" si="79"/>
        <v>43402.815972222243402.8291666667</v>
      </c>
      <c r="AH212" s="26" t="str">
        <f>VLOOKUP(AG212,simple_survey!$M$841:$N$1083,2,FALSE)</f>
        <v>肯定的</v>
      </c>
    </row>
    <row r="213" spans="1:34" s="7" customFormat="1" x14ac:dyDescent="0.4">
      <c r="A213" s="16" t="str">
        <f>IF(V213&gt;0, "★", "-")</f>
        <v>★</v>
      </c>
      <c r="B213" s="16" t="str">
        <f>IF(K213&gt;0, "☆", "-")</f>
        <v>-</v>
      </c>
      <c r="C213" s="7">
        <v>19</v>
      </c>
      <c r="D213" s="2">
        <v>43402.820879629631</v>
      </c>
      <c r="E213" s="3">
        <v>7395</v>
      </c>
      <c r="F213" s="3" t="s">
        <v>93</v>
      </c>
      <c r="G213" s="3">
        <v>0</v>
      </c>
      <c r="H213" s="3">
        <v>543</v>
      </c>
      <c r="I213" s="3">
        <v>10</v>
      </c>
      <c r="J213" s="3">
        <v>1</v>
      </c>
      <c r="K213" s="3"/>
      <c r="L213" s="2">
        <v>43402.842615740738</v>
      </c>
      <c r="M213" s="2">
        <v>43402.845243055555</v>
      </c>
      <c r="N213" s="3" t="s">
        <v>21</v>
      </c>
      <c r="O213" s="3" t="s">
        <v>22</v>
      </c>
      <c r="P213" s="3" t="s">
        <v>72</v>
      </c>
      <c r="Q213" s="3" t="s">
        <v>73</v>
      </c>
      <c r="R213" s="2">
        <v>43402.84479166667</v>
      </c>
      <c r="S213" s="2">
        <v>43402.84479166667</v>
      </c>
      <c r="T213" s="2">
        <v>43402.850624999999</v>
      </c>
      <c r="U213" s="2">
        <v>43402.850624999999</v>
      </c>
      <c r="V213" s="2">
        <v>43402.841597222221</v>
      </c>
      <c r="W213" s="8">
        <f>IF(V213&gt;0,V213,D213)</f>
        <v>43402.841597222221</v>
      </c>
      <c r="X213" s="9">
        <f t="shared" si="73"/>
        <v>2.6273148178006522E-3</v>
      </c>
      <c r="Y213" s="9">
        <f t="shared" si="74"/>
        <v>2.6273148178006522E-3</v>
      </c>
      <c r="Z213" s="10"/>
      <c r="AA213" s="10">
        <f t="shared" si="75"/>
        <v>0</v>
      </c>
      <c r="AB213" s="10">
        <f t="shared" si="76"/>
        <v>1.0185185165028088E-3</v>
      </c>
      <c r="AC213" s="10"/>
      <c r="AD213" s="10"/>
      <c r="AE213" s="71">
        <f t="shared" si="77"/>
        <v>43402.820833333331</v>
      </c>
      <c r="AF213" s="71">
        <f t="shared" si="78"/>
        <v>43402.845138888886</v>
      </c>
      <c r="AG213" s="26" t="str">
        <f t="shared" si="79"/>
        <v>43402.820833333343402.8451388889</v>
      </c>
      <c r="AH213" s="26" t="e">
        <f>VLOOKUP(AG213,simple_survey!$M$841:$N$1083,2,FALSE)</f>
        <v>#N/A</v>
      </c>
    </row>
    <row r="214" spans="1:34" s="7" customFormat="1" hidden="1" x14ac:dyDescent="0.4">
      <c r="A214" s="16" t="str">
        <f t="shared" ref="A214:A225" si="80">IF(V214&gt;0, "★", "-")</f>
        <v>-</v>
      </c>
      <c r="B214" s="16" t="str">
        <f t="shared" ref="B214:B225" si="81">IF(K214&gt;0, "☆", "-")</f>
        <v>-</v>
      </c>
      <c r="C214" s="7">
        <v>19</v>
      </c>
      <c r="D214" s="2">
        <v>43402.824155092596</v>
      </c>
      <c r="E214" s="3">
        <v>7396</v>
      </c>
      <c r="F214" s="3" t="s">
        <v>33</v>
      </c>
      <c r="G214" s="3">
        <v>3537</v>
      </c>
      <c r="H214" s="3">
        <v>448</v>
      </c>
      <c r="I214" s="3">
        <v>2</v>
      </c>
      <c r="J214" s="3">
        <v>1</v>
      </c>
      <c r="K214" s="3"/>
      <c r="L214" s="2">
        <v>43402.829155092593</v>
      </c>
      <c r="M214" s="2">
        <v>43402.835833333331</v>
      </c>
      <c r="N214" s="3" t="s">
        <v>31</v>
      </c>
      <c r="O214" s="3" t="s">
        <v>32</v>
      </c>
      <c r="P214" s="3" t="s">
        <v>19</v>
      </c>
      <c r="Q214" s="3" t="s">
        <v>20</v>
      </c>
      <c r="R214" s="2">
        <v>43402.828761574077</v>
      </c>
      <c r="S214" s="2">
        <v>43402.82949074074</v>
      </c>
      <c r="T214" s="2">
        <v>43402.835543981484</v>
      </c>
      <c r="U214" s="2">
        <v>43402.839733796296</v>
      </c>
      <c r="V214" s="3"/>
      <c r="W214" s="8">
        <f t="shared" ref="W214:W225" si="82">IF(V214&gt;0,V214,D214)</f>
        <v>43402.824155092596</v>
      </c>
      <c r="X214" s="9">
        <f t="shared" si="73"/>
        <v>6.6782407375285402E-3</v>
      </c>
      <c r="Y214" s="9">
        <f t="shared" si="74"/>
        <v>6.6782407375285402E-3</v>
      </c>
      <c r="Z214" s="10"/>
      <c r="AA214" s="10">
        <f t="shared" si="75"/>
        <v>3.9351851592073217E-4</v>
      </c>
      <c r="AB214" s="10">
        <f t="shared" si="76"/>
        <v>4.9999999973806553E-3</v>
      </c>
      <c r="AC214" s="10"/>
      <c r="AD214" s="10"/>
      <c r="AE214" s="71">
        <f t="shared" si="77"/>
        <v>43402.823611111111</v>
      </c>
      <c r="AF214" s="71">
        <f t="shared" si="78"/>
        <v>43402.835416666669</v>
      </c>
      <c r="AG214" s="26" t="str">
        <f t="shared" si="79"/>
        <v>43402.823611111143402.8354166667</v>
      </c>
      <c r="AH214" s="26" t="e">
        <f>VLOOKUP(AG214,simple_survey!$M$841:$N$1083,2,FALSE)</f>
        <v>#N/A</v>
      </c>
    </row>
    <row r="215" spans="1:34" s="7" customFormat="1" hidden="1" x14ac:dyDescent="0.4">
      <c r="A215" s="16" t="str">
        <f t="shared" si="80"/>
        <v>-</v>
      </c>
      <c r="B215" s="16" t="str">
        <f t="shared" si="81"/>
        <v>-</v>
      </c>
      <c r="C215" s="7">
        <v>19</v>
      </c>
      <c r="D215" s="2">
        <v>43402.824386574073</v>
      </c>
      <c r="E215" s="3">
        <v>7397</v>
      </c>
      <c r="F215" s="3" t="s">
        <v>33</v>
      </c>
      <c r="G215" s="3">
        <v>3425</v>
      </c>
      <c r="H215" s="3">
        <v>569</v>
      </c>
      <c r="I215" s="3">
        <v>8</v>
      </c>
      <c r="J215" s="3">
        <v>1</v>
      </c>
      <c r="K215" s="3"/>
      <c r="L215" s="2">
        <v>43402.8284375</v>
      </c>
      <c r="M215" s="2">
        <v>43402.833460648151</v>
      </c>
      <c r="N215" s="3" t="s">
        <v>27</v>
      </c>
      <c r="O215" s="3" t="s">
        <v>28</v>
      </c>
      <c r="P215" s="3" t="s">
        <v>91</v>
      </c>
      <c r="Q215" s="3" t="s">
        <v>36</v>
      </c>
      <c r="R215" s="2">
        <v>43402.827233796299</v>
      </c>
      <c r="S215" s="2">
        <v>43402.827233796299</v>
      </c>
      <c r="T215" s="2">
        <v>43402.831724537034</v>
      </c>
      <c r="U215" s="2">
        <v>43402.831724537034</v>
      </c>
      <c r="V215" s="3"/>
      <c r="W215" s="8">
        <f t="shared" si="82"/>
        <v>43402.824386574073</v>
      </c>
      <c r="X215" s="9">
        <f t="shared" si="73"/>
        <v>5.02314815093996E-3</v>
      </c>
      <c r="Y215" s="9">
        <f t="shared" si="74"/>
        <v>5.02314815093996E-3</v>
      </c>
      <c r="Z215" s="10"/>
      <c r="AA215" s="10">
        <f t="shared" si="75"/>
        <v>1.2037037013215013E-3</v>
      </c>
      <c r="AB215" s="10">
        <f t="shared" si="76"/>
        <v>4.0509259270038456E-3</v>
      </c>
      <c r="AC215" s="10"/>
      <c r="AD215" s="10"/>
      <c r="AE215" s="71">
        <f t="shared" si="77"/>
        <v>43402.824305555558</v>
      </c>
      <c r="AF215" s="71">
        <f t="shared" si="78"/>
        <v>43402.833333333336</v>
      </c>
      <c r="AG215" s="26" t="str">
        <f t="shared" si="79"/>
        <v>43402.824305555643402.8333333333</v>
      </c>
      <c r="AH215" s="26" t="e">
        <f>VLOOKUP(AG215,simple_survey!$M$841:$N$1083,2,FALSE)</f>
        <v>#N/A</v>
      </c>
    </row>
    <row r="216" spans="1:34" s="7" customFormat="1" hidden="1" x14ac:dyDescent="0.4">
      <c r="A216" s="16" t="str">
        <f t="shared" si="80"/>
        <v>-</v>
      </c>
      <c r="B216" s="16" t="str">
        <f t="shared" si="81"/>
        <v>-</v>
      </c>
      <c r="C216" s="7">
        <v>19</v>
      </c>
      <c r="D216" s="2">
        <v>43402.827604166669</v>
      </c>
      <c r="E216" s="3">
        <v>7398</v>
      </c>
      <c r="F216" s="3" t="s">
        <v>33</v>
      </c>
      <c r="G216" s="3">
        <v>3457</v>
      </c>
      <c r="H216" s="3">
        <v>1039</v>
      </c>
      <c r="I216" s="3">
        <v>2</v>
      </c>
      <c r="J216" s="3">
        <v>1</v>
      </c>
      <c r="K216" s="3"/>
      <c r="L216" s="2">
        <v>43402.829895833333</v>
      </c>
      <c r="M216" s="2">
        <v>43402.833298611113</v>
      </c>
      <c r="N216" s="3" t="s">
        <v>21</v>
      </c>
      <c r="O216" s="3" t="s">
        <v>22</v>
      </c>
      <c r="P216" s="3" t="s">
        <v>72</v>
      </c>
      <c r="Q216" s="3" t="s">
        <v>73</v>
      </c>
      <c r="R216" s="2">
        <v>43402.830474537041</v>
      </c>
      <c r="S216" s="2">
        <v>43402.830474537041</v>
      </c>
      <c r="T216" s="2">
        <v>43402.83630787037</v>
      </c>
      <c r="U216" s="2">
        <v>43402.83630787037</v>
      </c>
      <c r="V216" s="3"/>
      <c r="W216" s="8">
        <f t="shared" si="82"/>
        <v>43402.827604166669</v>
      </c>
      <c r="X216" s="9">
        <f t="shared" si="73"/>
        <v>3.4027777801384218E-3</v>
      </c>
      <c r="Y216" s="9">
        <f t="shared" si="74"/>
        <v>3.4027777801384218E-3</v>
      </c>
      <c r="Z216" s="10"/>
      <c r="AA216" s="10">
        <f t="shared" si="75"/>
        <v>0</v>
      </c>
      <c r="AB216" s="10">
        <f t="shared" si="76"/>
        <v>2.2916666639503092E-3</v>
      </c>
      <c r="AC216" s="10"/>
      <c r="AD216" s="10"/>
      <c r="AE216" s="71">
        <f t="shared" si="77"/>
        <v>43402.82708333333</v>
      </c>
      <c r="AF216" s="71">
        <f t="shared" si="78"/>
        <v>43402.832638888889</v>
      </c>
      <c r="AG216" s="26" t="str">
        <f t="shared" si="79"/>
        <v>43402.827083333343402.8326388889</v>
      </c>
      <c r="AH216" s="26" t="e">
        <f>VLOOKUP(AG216,simple_survey!$M$841:$N$1083,2,FALSE)</f>
        <v>#N/A</v>
      </c>
    </row>
    <row r="217" spans="1:34" s="7" customFormat="1" hidden="1" x14ac:dyDescent="0.4">
      <c r="A217" s="16" t="str">
        <f t="shared" si="80"/>
        <v>-</v>
      </c>
      <c r="B217" s="16" t="str">
        <f t="shared" si="81"/>
        <v>-</v>
      </c>
      <c r="C217" s="7">
        <v>19</v>
      </c>
      <c r="D217" s="2">
        <v>43402.830717592595</v>
      </c>
      <c r="E217" s="3">
        <v>7399</v>
      </c>
      <c r="F217" s="3" t="s">
        <v>33</v>
      </c>
      <c r="G217" s="3">
        <v>4139</v>
      </c>
      <c r="H217" s="3">
        <v>884</v>
      </c>
      <c r="I217" s="3">
        <v>4</v>
      </c>
      <c r="J217" s="3">
        <v>1</v>
      </c>
      <c r="K217" s="3"/>
      <c r="L217" s="2">
        <v>43402.833090277774</v>
      </c>
      <c r="M217" s="2">
        <v>43402.841296296298</v>
      </c>
      <c r="N217" s="3" t="s">
        <v>39</v>
      </c>
      <c r="O217" s="3" t="s">
        <v>40</v>
      </c>
      <c r="P217" s="3" t="s">
        <v>23</v>
      </c>
      <c r="Q217" s="3" t="s">
        <v>24</v>
      </c>
      <c r="R217" s="2">
        <v>43402.833194444444</v>
      </c>
      <c r="S217" s="2">
        <v>43402.833194444444</v>
      </c>
      <c r="T217" s="2">
        <v>43402.845208333332</v>
      </c>
      <c r="U217" s="2">
        <v>43402.845208333332</v>
      </c>
      <c r="V217" s="3"/>
      <c r="W217" s="8">
        <f t="shared" si="82"/>
        <v>43402.830717592595</v>
      </c>
      <c r="X217" s="9">
        <f t="shared" si="73"/>
        <v>8.2060185231966898E-3</v>
      </c>
      <c r="Y217" s="9">
        <f t="shared" si="74"/>
        <v>8.2060185231966898E-3</v>
      </c>
      <c r="Z217" s="10"/>
      <c r="AA217" s="10">
        <f t="shared" si="75"/>
        <v>0</v>
      </c>
      <c r="AB217" s="10">
        <f t="shared" si="76"/>
        <v>2.372685179580003E-3</v>
      </c>
      <c r="AC217" s="10"/>
      <c r="AD217" s="10"/>
      <c r="AE217" s="71">
        <f t="shared" si="77"/>
        <v>43402.830555555556</v>
      </c>
      <c r="AF217" s="71">
        <f t="shared" si="78"/>
        <v>43402.84097222222</v>
      </c>
      <c r="AG217" s="26" t="str">
        <f t="shared" si="79"/>
        <v>43402.830555555643402.8409722222</v>
      </c>
      <c r="AH217" s="26" t="e">
        <f>VLOOKUP(AG217,simple_survey!$M$841:$N$1083,2,FALSE)</f>
        <v>#N/A</v>
      </c>
    </row>
    <row r="218" spans="1:34" s="7" customFormat="1" hidden="1" x14ac:dyDescent="0.4">
      <c r="A218" s="16" t="str">
        <f t="shared" si="80"/>
        <v>-</v>
      </c>
      <c r="B218" s="16" t="str">
        <f t="shared" si="81"/>
        <v>-</v>
      </c>
      <c r="C218" s="7">
        <v>19</v>
      </c>
      <c r="D218" s="2">
        <v>43402.832962962966</v>
      </c>
      <c r="E218" s="3">
        <v>7400</v>
      </c>
      <c r="F218" s="3" t="s">
        <v>33</v>
      </c>
      <c r="G218" s="3">
        <v>3441</v>
      </c>
      <c r="H218" s="3">
        <v>583</v>
      </c>
      <c r="I218" s="3">
        <v>7</v>
      </c>
      <c r="J218" s="3">
        <v>1</v>
      </c>
      <c r="K218" s="3"/>
      <c r="L218" s="2">
        <v>43402.835196759261</v>
      </c>
      <c r="M218" s="2">
        <v>43402.838703703703</v>
      </c>
      <c r="N218" s="3" t="s">
        <v>65</v>
      </c>
      <c r="O218" s="3" t="s">
        <v>66</v>
      </c>
      <c r="P218" s="3" t="s">
        <v>68</v>
      </c>
      <c r="Q218" s="3" t="s">
        <v>69</v>
      </c>
      <c r="R218" s="2">
        <v>43402.834606481483</v>
      </c>
      <c r="S218" s="2">
        <v>43402.834606481483</v>
      </c>
      <c r="T218" s="2">
        <v>43402.84070601852</v>
      </c>
      <c r="U218" s="2">
        <v>43402.84070601852</v>
      </c>
      <c r="V218" s="3"/>
      <c r="W218" s="8">
        <f t="shared" si="82"/>
        <v>43402.832962962966</v>
      </c>
      <c r="X218" s="9">
        <f t="shared" si="73"/>
        <v>3.5069444420514628E-3</v>
      </c>
      <c r="Y218" s="9">
        <f t="shared" si="74"/>
        <v>3.5069444420514628E-3</v>
      </c>
      <c r="Z218" s="10"/>
      <c r="AA218" s="10">
        <f t="shared" si="75"/>
        <v>5.9027777751907706E-4</v>
      </c>
      <c r="AB218" s="10">
        <f t="shared" si="76"/>
        <v>2.2337962946039625E-3</v>
      </c>
      <c r="AC218" s="10"/>
      <c r="AD218" s="10"/>
      <c r="AE218" s="71">
        <f t="shared" si="77"/>
        <v>43402.832638888889</v>
      </c>
      <c r="AF218" s="71">
        <f t="shared" si="78"/>
        <v>43402.838194444441</v>
      </c>
      <c r="AG218" s="26" t="str">
        <f t="shared" si="79"/>
        <v>43402.832638888943402.8381944444</v>
      </c>
      <c r="AH218" s="26" t="e">
        <f>VLOOKUP(AG218,simple_survey!$M$841:$N$1083,2,FALSE)</f>
        <v>#N/A</v>
      </c>
    </row>
    <row r="219" spans="1:34" s="7" customFormat="1" hidden="1" x14ac:dyDescent="0.4">
      <c r="A219" s="16" t="str">
        <f>IF(V219&gt;0, "★", "-")</f>
        <v>-</v>
      </c>
      <c r="B219" s="16" t="str">
        <f>IF(K219&gt;0, "☆", "-")</f>
        <v>☆</v>
      </c>
      <c r="C219" s="7">
        <v>19</v>
      </c>
      <c r="D219" s="2">
        <v>43402.79173611111</v>
      </c>
      <c r="E219" s="3">
        <v>7378</v>
      </c>
      <c r="F219" s="3" t="s">
        <v>94</v>
      </c>
      <c r="G219" s="3">
        <v>0</v>
      </c>
      <c r="H219" s="3">
        <v>374</v>
      </c>
      <c r="I219" s="3">
        <v>9</v>
      </c>
      <c r="J219" s="3">
        <v>1</v>
      </c>
      <c r="K219" s="2">
        <v>43402.801249999997</v>
      </c>
      <c r="L219" s="2">
        <v>43402.794872685183</v>
      </c>
      <c r="M219" s="3"/>
      <c r="N219" s="3" t="s">
        <v>46</v>
      </c>
      <c r="O219" s="3" t="s">
        <v>47</v>
      </c>
      <c r="P219" s="3" t="s">
        <v>27</v>
      </c>
      <c r="Q219" s="3" t="s">
        <v>28</v>
      </c>
      <c r="R219" s="2">
        <v>43402.797303240739</v>
      </c>
      <c r="S219" s="2">
        <v>43402.797303240739</v>
      </c>
      <c r="T219" s="2">
        <v>43402.803981481484</v>
      </c>
      <c r="U219" s="3"/>
      <c r="V219" s="3"/>
      <c r="W219" s="8">
        <f>IF(V219&gt;0,V219,D219)</f>
        <v>43402.79173611111</v>
      </c>
      <c r="X219" s="9"/>
      <c r="Y219" s="9"/>
      <c r="Z219" s="10"/>
      <c r="AA219" s="10">
        <f t="shared" si="75"/>
        <v>0</v>
      </c>
      <c r="AB219" s="10">
        <f t="shared" si="76"/>
        <v>9.5138888864312321E-3</v>
      </c>
      <c r="AC219" s="10"/>
      <c r="AD219" s="10"/>
      <c r="AE219" s="71">
        <f t="shared" si="77"/>
        <v>43402.791666666664</v>
      </c>
      <c r="AF219" s="71">
        <f t="shared" si="78"/>
        <v>0</v>
      </c>
      <c r="AG219" s="26" t="str">
        <f t="shared" si="79"/>
        <v>43402.79166666670</v>
      </c>
      <c r="AH219" s="26" t="e">
        <f>VLOOKUP(AG219,simple_survey!$M$841:$N$1083,2,FALSE)</f>
        <v>#N/A</v>
      </c>
    </row>
    <row r="220" spans="1:34" s="7" customFormat="1" hidden="1" x14ac:dyDescent="0.4">
      <c r="A220" s="16" t="str">
        <f>IF(V220&gt;0, "★", "-")</f>
        <v>-</v>
      </c>
      <c r="B220" s="16" t="str">
        <f>IF(K220&gt;0, "☆", "-")</f>
        <v>☆</v>
      </c>
      <c r="C220" s="7">
        <v>19</v>
      </c>
      <c r="D220" s="2">
        <v>43402.802476851852</v>
      </c>
      <c r="E220" s="3">
        <v>7383</v>
      </c>
      <c r="F220" s="3" t="s">
        <v>18</v>
      </c>
      <c r="G220" s="3">
        <v>4337</v>
      </c>
      <c r="H220" s="3">
        <v>915</v>
      </c>
      <c r="I220" s="3">
        <v>6</v>
      </c>
      <c r="J220" s="3">
        <v>2</v>
      </c>
      <c r="K220" s="2">
        <v>43402.807534722226</v>
      </c>
      <c r="L220" s="3"/>
      <c r="M220" s="3"/>
      <c r="N220" s="3" t="s">
        <v>34</v>
      </c>
      <c r="O220" s="3" t="s">
        <v>35</v>
      </c>
      <c r="P220" s="3" t="s">
        <v>55</v>
      </c>
      <c r="Q220" s="3" t="s">
        <v>56</v>
      </c>
      <c r="R220" s="2">
        <v>43402.806006944447</v>
      </c>
      <c r="S220" s="3"/>
      <c r="T220" s="2">
        <v>43402.816527777781</v>
      </c>
      <c r="U220" s="3"/>
      <c r="V220" s="3"/>
      <c r="W220" s="8">
        <f>IF(V220&gt;0,V220,D220)</f>
        <v>43402.802476851852</v>
      </c>
      <c r="X220" s="9">
        <f>M220-L220</f>
        <v>0</v>
      </c>
      <c r="Y220" s="9">
        <f t="shared" si="74"/>
        <v>0</v>
      </c>
      <c r="Z220" s="10"/>
      <c r="AA220" s="10">
        <f t="shared" si="75"/>
        <v>0</v>
      </c>
      <c r="AB220" s="10">
        <f t="shared" si="76"/>
        <v>5.0578703740029596E-3</v>
      </c>
      <c r="AC220" s="10"/>
      <c r="AD220" s="10"/>
      <c r="AE220" s="71">
        <f t="shared" si="77"/>
        <v>43402.802083333336</v>
      </c>
      <c r="AF220" s="71">
        <f t="shared" si="78"/>
        <v>0</v>
      </c>
      <c r="AG220" s="26" t="str">
        <f t="shared" si="79"/>
        <v>43402.80208333330</v>
      </c>
      <c r="AH220" s="26" t="e">
        <f>VLOOKUP(AG220,simple_survey!$M$841:$N$1083,2,FALSE)</f>
        <v>#N/A</v>
      </c>
    </row>
    <row r="221" spans="1:34" s="7" customFormat="1" x14ac:dyDescent="0.4">
      <c r="A221" s="16" t="str">
        <f>IF(V221&gt;0, "★", "-")</f>
        <v>★</v>
      </c>
      <c r="B221" s="16" t="str">
        <f>IF(K221&gt;0, "☆", "-")</f>
        <v>☆</v>
      </c>
      <c r="C221" s="7">
        <v>19</v>
      </c>
      <c r="D221" s="2">
        <v>43402.809664351851</v>
      </c>
      <c r="E221" s="3">
        <v>7387</v>
      </c>
      <c r="F221" s="3" t="s">
        <v>18</v>
      </c>
      <c r="G221" s="3">
        <v>3900</v>
      </c>
      <c r="H221" s="3">
        <v>984</v>
      </c>
      <c r="I221" s="3">
        <v>3</v>
      </c>
      <c r="J221" s="3">
        <v>1</v>
      </c>
      <c r="K221" s="2">
        <v>43402.811620370368</v>
      </c>
      <c r="L221" s="3"/>
      <c r="M221" s="3"/>
      <c r="N221" s="3" t="s">
        <v>48</v>
      </c>
      <c r="O221" s="3" t="s">
        <v>49</v>
      </c>
      <c r="P221" s="3" t="s">
        <v>70</v>
      </c>
      <c r="Q221" s="3" t="s">
        <v>71</v>
      </c>
      <c r="R221" s="2">
        <v>43402.829861111109</v>
      </c>
      <c r="S221" s="3"/>
      <c r="T221" s="2">
        <v>43402.838692129626</v>
      </c>
      <c r="U221" s="3"/>
      <c r="V221" s="2">
        <v>43402.829861111109</v>
      </c>
      <c r="W221" s="8">
        <f>IF(V221&gt;0,V221,D221)</f>
        <v>43402.829861111109</v>
      </c>
      <c r="X221" s="9">
        <f>M221-L221</f>
        <v>0</v>
      </c>
      <c r="Y221" s="9">
        <f t="shared" si="74"/>
        <v>0</v>
      </c>
      <c r="Z221" s="10"/>
      <c r="AA221" s="10">
        <f t="shared" si="75"/>
        <v>0</v>
      </c>
      <c r="AB221" s="10">
        <f t="shared" si="76"/>
        <v>0</v>
      </c>
      <c r="AC221" s="10"/>
      <c r="AD221" s="10"/>
      <c r="AE221" s="71">
        <f t="shared" si="77"/>
        <v>43402.809027777781</v>
      </c>
      <c r="AF221" s="71">
        <f t="shared" si="78"/>
        <v>0</v>
      </c>
      <c r="AG221" s="26" t="str">
        <f t="shared" si="79"/>
        <v>43402.80902777780</v>
      </c>
      <c r="AH221" s="26" t="e">
        <f>VLOOKUP(AG221,simple_survey!$M$841:$N$1083,2,FALSE)</f>
        <v>#N/A</v>
      </c>
    </row>
    <row r="222" spans="1:34" s="7" customFormat="1" x14ac:dyDescent="0.4">
      <c r="A222" s="16" t="str">
        <f>IF(V222&gt;0, "★", "-")</f>
        <v>★</v>
      </c>
      <c r="B222" s="16" t="str">
        <f>IF(K222&gt;0, "☆", "-")</f>
        <v>☆</v>
      </c>
      <c r="C222" s="7">
        <v>19</v>
      </c>
      <c r="D222" s="2">
        <v>43402.810034722221</v>
      </c>
      <c r="E222" s="3">
        <v>7388</v>
      </c>
      <c r="F222" s="3" t="s">
        <v>33</v>
      </c>
      <c r="G222" s="3">
        <v>3441</v>
      </c>
      <c r="H222" s="3">
        <v>701</v>
      </c>
      <c r="I222" s="3">
        <v>3</v>
      </c>
      <c r="J222" s="3">
        <v>1</v>
      </c>
      <c r="K222" s="2">
        <v>43402.831793981481</v>
      </c>
      <c r="L222" s="3"/>
      <c r="M222" s="3"/>
      <c r="N222" s="3" t="s">
        <v>65</v>
      </c>
      <c r="O222" s="3" t="s">
        <v>66</v>
      </c>
      <c r="P222" s="3" t="s">
        <v>68</v>
      </c>
      <c r="Q222" s="3" t="s">
        <v>69</v>
      </c>
      <c r="R222" s="2">
        <v>43402.83085648148</v>
      </c>
      <c r="S222" s="3"/>
      <c r="T222" s="2">
        <v>43402.837893518517</v>
      </c>
      <c r="U222" s="3"/>
      <c r="V222" s="2">
        <v>43402.83085648148</v>
      </c>
      <c r="W222" s="8">
        <f>IF(V222&gt;0,V222,D222)</f>
        <v>43402.83085648148</v>
      </c>
      <c r="X222" s="9">
        <f>M222-L222</f>
        <v>0</v>
      </c>
      <c r="Y222" s="9">
        <f t="shared" si="74"/>
        <v>0</v>
      </c>
      <c r="Z222" s="10"/>
      <c r="AA222" s="10">
        <f t="shared" si="75"/>
        <v>0</v>
      </c>
      <c r="AB222" s="10">
        <f t="shared" si="76"/>
        <v>9.3750000087311491E-4</v>
      </c>
      <c r="AC222" s="10"/>
      <c r="AD222" s="10"/>
      <c r="AE222" s="71">
        <f t="shared" si="77"/>
        <v>43402.80972222222</v>
      </c>
      <c r="AF222" s="71">
        <f t="shared" si="78"/>
        <v>0</v>
      </c>
      <c r="AG222" s="26" t="str">
        <f t="shared" si="79"/>
        <v>43402.80972222220</v>
      </c>
      <c r="AH222" s="26" t="e">
        <f>VLOOKUP(AG222,simple_survey!$M$841:$N$1083,2,FALSE)</f>
        <v>#N/A</v>
      </c>
    </row>
    <row r="223" spans="1:34" s="12" customFormat="1" hidden="1" x14ac:dyDescent="0.4">
      <c r="A223" s="17" t="str">
        <f>IF(V223&gt;0, "★", "-")</f>
        <v>-</v>
      </c>
      <c r="B223" s="17" t="str">
        <f>IF(K223&gt;0, "☆", "-")</f>
        <v>☆</v>
      </c>
      <c r="C223" s="12">
        <v>19</v>
      </c>
      <c r="D223" s="4">
        <v>43402.814016203702</v>
      </c>
      <c r="E223" s="5">
        <v>7392</v>
      </c>
      <c r="F223" s="5" t="s">
        <v>18</v>
      </c>
      <c r="G223" s="5">
        <v>2511</v>
      </c>
      <c r="H223" s="5">
        <v>710</v>
      </c>
      <c r="I223" s="5">
        <v>3</v>
      </c>
      <c r="J223" s="5">
        <v>1</v>
      </c>
      <c r="K223" s="4">
        <v>43402.814247685186</v>
      </c>
      <c r="L223" s="5"/>
      <c r="M223" s="5"/>
      <c r="N223" s="5" t="s">
        <v>63</v>
      </c>
      <c r="O223" s="5" t="s">
        <v>64</v>
      </c>
      <c r="P223" s="5" t="s">
        <v>39</v>
      </c>
      <c r="Q223" s="5" t="s">
        <v>40</v>
      </c>
      <c r="R223" s="4">
        <v>43402.821458333332</v>
      </c>
      <c r="S223" s="5"/>
      <c r="T223" s="4">
        <v>43402.841770833336</v>
      </c>
      <c r="U223" s="5"/>
      <c r="V223" s="5"/>
      <c r="W223" s="13">
        <f>IF(V223&gt;0,V223,D223)</f>
        <v>43402.814016203702</v>
      </c>
      <c r="X223" s="18">
        <f>M223-L223</f>
        <v>0</v>
      </c>
      <c r="Y223" s="18">
        <f t="shared" si="74"/>
        <v>0</v>
      </c>
      <c r="Z223" s="19"/>
      <c r="AA223" s="19">
        <f t="shared" si="75"/>
        <v>0</v>
      </c>
      <c r="AB223" s="19">
        <f t="shared" si="76"/>
        <v>7.442129630362615E-3</v>
      </c>
      <c r="AC223" s="19"/>
      <c r="AD223" s="19"/>
      <c r="AE223" s="71">
        <f t="shared" si="77"/>
        <v>43402.813888888886</v>
      </c>
      <c r="AF223" s="71">
        <f t="shared" si="78"/>
        <v>0</v>
      </c>
      <c r="AG223" s="26" t="str">
        <f t="shared" si="79"/>
        <v>43402.81388888890</v>
      </c>
      <c r="AH223" s="26" t="e">
        <f>VLOOKUP(AG223,simple_survey!$M$841:$N$1083,2,FALSE)</f>
        <v>#N/A</v>
      </c>
    </row>
    <row r="224" spans="1:34" s="23" customFormat="1" x14ac:dyDescent="0.4">
      <c r="A224" s="20" t="str">
        <f t="shared" si="80"/>
        <v>★</v>
      </c>
      <c r="B224" s="20" t="str">
        <f t="shared" si="81"/>
        <v>-</v>
      </c>
      <c r="C224" s="23">
        <v>20</v>
      </c>
      <c r="D224" s="22">
        <v>43402.835752314815</v>
      </c>
      <c r="E224" s="21">
        <v>7401</v>
      </c>
      <c r="F224" s="21" t="s">
        <v>18</v>
      </c>
      <c r="G224" s="21">
        <v>3401</v>
      </c>
      <c r="H224" s="21">
        <v>807</v>
      </c>
      <c r="I224" s="21">
        <v>2</v>
      </c>
      <c r="J224" s="21">
        <v>1</v>
      </c>
      <c r="K224" s="21"/>
      <c r="L224" s="22">
        <v>43402.85429398148</v>
      </c>
      <c r="M224" s="22">
        <v>43402.861701388887</v>
      </c>
      <c r="N224" s="21" t="s">
        <v>19</v>
      </c>
      <c r="O224" s="21" t="s">
        <v>20</v>
      </c>
      <c r="P224" s="21" t="s">
        <v>23</v>
      </c>
      <c r="Q224" s="21" t="s">
        <v>24</v>
      </c>
      <c r="R224" s="22">
        <v>43402.856574074074</v>
      </c>
      <c r="S224" s="22">
        <v>43402.856574074074</v>
      </c>
      <c r="T224" s="22">
        <v>43402.863935185182</v>
      </c>
      <c r="U224" s="22">
        <v>43402.863935185182</v>
      </c>
      <c r="V224" s="22">
        <v>43402.856574074074</v>
      </c>
      <c r="W224" s="24">
        <f t="shared" si="82"/>
        <v>43402.856574074074</v>
      </c>
      <c r="X224" s="25">
        <f t="shared" si="73"/>
        <v>7.4074074072996154E-3</v>
      </c>
      <c r="Y224" s="25">
        <f t="shared" si="74"/>
        <v>7.4074074072996154E-3</v>
      </c>
      <c r="Z224" s="26">
        <f>SUM(Y224:Y249)</f>
        <v>0.16901620371936588</v>
      </c>
      <c r="AA224" s="26">
        <f t="shared" si="75"/>
        <v>0</v>
      </c>
      <c r="AB224" s="26">
        <f t="shared" si="76"/>
        <v>0</v>
      </c>
      <c r="AC224" s="26">
        <f>AVERAGE(AB224:AB249)</f>
        <v>3.5786146713340152E-3</v>
      </c>
      <c r="AD224" s="26">
        <f>MEDIAN(AB224:AB249)</f>
        <v>2.8182870373711921E-3</v>
      </c>
      <c r="AE224" s="71">
        <f t="shared" si="77"/>
        <v>43402.835416666669</v>
      </c>
      <c r="AF224" s="71">
        <f t="shared" si="78"/>
        <v>43402.861111111109</v>
      </c>
      <c r="AG224" s="26" t="str">
        <f t="shared" si="79"/>
        <v>43402.835416666743402.8611111111</v>
      </c>
      <c r="AH224" s="26" t="e">
        <f>VLOOKUP(AG224,simple_survey!$M$841:$N$1083,2,FALSE)</f>
        <v>#N/A</v>
      </c>
    </row>
    <row r="225" spans="1:34" s="7" customFormat="1" hidden="1" x14ac:dyDescent="0.4">
      <c r="A225" s="16" t="str">
        <f t="shared" si="80"/>
        <v>-</v>
      </c>
      <c r="B225" s="16" t="str">
        <f t="shared" si="81"/>
        <v>-</v>
      </c>
      <c r="C225" s="7">
        <v>20</v>
      </c>
      <c r="D225" s="2">
        <v>43402.83797453704</v>
      </c>
      <c r="E225" s="3">
        <v>7402</v>
      </c>
      <c r="F225" s="3" t="s">
        <v>18</v>
      </c>
      <c r="G225" s="3">
        <v>3445</v>
      </c>
      <c r="H225" s="3">
        <v>598</v>
      </c>
      <c r="I225" s="3">
        <v>4</v>
      </c>
      <c r="J225" s="3">
        <v>1</v>
      </c>
      <c r="K225" s="3"/>
      <c r="L225" s="2">
        <v>43402.843784722223</v>
      </c>
      <c r="M225" s="2">
        <v>43402.853067129632</v>
      </c>
      <c r="N225" s="3" t="s">
        <v>23</v>
      </c>
      <c r="O225" s="3" t="s">
        <v>24</v>
      </c>
      <c r="P225" s="3" t="s">
        <v>27</v>
      </c>
      <c r="Q225" s="3" t="s">
        <v>28</v>
      </c>
      <c r="R225" s="2">
        <v>43402.842233796298</v>
      </c>
      <c r="S225" s="2">
        <v>43402.843460648146</v>
      </c>
      <c r="T225" s="2">
        <v>43402.852199074077</v>
      </c>
      <c r="U225" s="2">
        <v>43402.854560185187</v>
      </c>
      <c r="V225" s="3"/>
      <c r="W225" s="8">
        <f t="shared" si="82"/>
        <v>43402.83797453704</v>
      </c>
      <c r="X225" s="9">
        <f t="shared" si="73"/>
        <v>9.2824074090458453E-3</v>
      </c>
      <c r="Y225" s="9">
        <f t="shared" si="74"/>
        <v>9.2824074090458453E-3</v>
      </c>
      <c r="Z225" s="10"/>
      <c r="AA225" s="10">
        <f t="shared" si="75"/>
        <v>1.5509259246755391E-3</v>
      </c>
      <c r="AB225" s="10">
        <f t="shared" si="76"/>
        <v>5.8101851827814244E-3</v>
      </c>
      <c r="AC225" s="10"/>
      <c r="AD225" s="10"/>
      <c r="AE225" s="71">
        <f t="shared" si="77"/>
        <v>43402.837500000001</v>
      </c>
      <c r="AF225" s="71">
        <f t="shared" si="78"/>
        <v>43402.852777777778</v>
      </c>
      <c r="AG225" s="26" t="str">
        <f t="shared" si="79"/>
        <v>43402.837543402.8527777778</v>
      </c>
      <c r="AH225" s="26" t="e">
        <f>VLOOKUP(AG225,simple_survey!$M$841:$N$1083,2,FALSE)</f>
        <v>#N/A</v>
      </c>
    </row>
    <row r="226" spans="1:34" s="3" customFormat="1" hidden="1" x14ac:dyDescent="0.4">
      <c r="A226" s="16" t="str">
        <f t="shared" ref="A226:A245" si="83">IF(V226&gt;0, "★", "-")</f>
        <v>-</v>
      </c>
      <c r="B226" s="16" t="str">
        <f t="shared" ref="B226:B245" si="84">IF(K226&gt;0, "☆", "-")</f>
        <v>-</v>
      </c>
      <c r="C226" s="7">
        <v>20</v>
      </c>
      <c r="D226" s="2">
        <v>43402.841423611113</v>
      </c>
      <c r="E226" s="3">
        <v>7405</v>
      </c>
      <c r="F226" s="3" t="s">
        <v>67</v>
      </c>
      <c r="G226" s="3">
        <v>2477</v>
      </c>
      <c r="H226" s="3">
        <v>1102</v>
      </c>
      <c r="I226" s="3">
        <v>3</v>
      </c>
      <c r="J226" s="3">
        <v>1</v>
      </c>
      <c r="L226" s="2">
        <v>43402.843553240738</v>
      </c>
      <c r="M226" s="2">
        <v>43402.846944444442</v>
      </c>
      <c r="N226" s="3" t="s">
        <v>21</v>
      </c>
      <c r="O226" s="3" t="s">
        <v>22</v>
      </c>
      <c r="P226" s="3" t="s">
        <v>72</v>
      </c>
      <c r="Q226" s="3" t="s">
        <v>73</v>
      </c>
      <c r="R226" s="2">
        <v>43402.843576388892</v>
      </c>
      <c r="S226" s="2">
        <v>43402.845821759256</v>
      </c>
      <c r="T226" s="2">
        <v>43402.849409722221</v>
      </c>
      <c r="U226" s="2">
        <v>43402.851655092592</v>
      </c>
      <c r="W226" s="8">
        <f t="shared" ref="W226:W245" si="85">IF(V226&gt;0,V226,D226)</f>
        <v>43402.841423611113</v>
      </c>
      <c r="X226" s="9">
        <f t="shared" ref="X226:X245" si="86">M226-L226</f>
        <v>3.3912037033587694E-3</v>
      </c>
      <c r="Y226" s="9">
        <f t="shared" si="74"/>
        <v>3.3912037033587694E-3</v>
      </c>
      <c r="Z226" s="10"/>
      <c r="AA226" s="10">
        <f t="shared" si="75"/>
        <v>0</v>
      </c>
      <c r="AB226" s="10">
        <f t="shared" si="76"/>
        <v>2.1296296254149638E-3</v>
      </c>
      <c r="AC226" s="31"/>
      <c r="AD226" s="31"/>
      <c r="AE226" s="71">
        <f t="shared" si="77"/>
        <v>43402.84097222222</v>
      </c>
      <c r="AF226" s="71">
        <f t="shared" si="78"/>
        <v>43402.84652777778</v>
      </c>
      <c r="AG226" s="26" t="str">
        <f t="shared" si="79"/>
        <v>43402.840972222243402.8465277778</v>
      </c>
      <c r="AH226" s="26" t="e">
        <f>VLOOKUP(AG226,simple_survey!$M$841:$N$1083,2,FALSE)</f>
        <v>#N/A</v>
      </c>
    </row>
    <row r="227" spans="1:34" s="3" customFormat="1" hidden="1" x14ac:dyDescent="0.4">
      <c r="A227" s="16" t="str">
        <f t="shared" si="83"/>
        <v>-</v>
      </c>
      <c r="B227" s="16" t="str">
        <f t="shared" si="84"/>
        <v>-</v>
      </c>
      <c r="C227" s="7">
        <v>20</v>
      </c>
      <c r="D227" s="2">
        <v>43402.841990740744</v>
      </c>
      <c r="E227" s="3">
        <v>7406</v>
      </c>
      <c r="F227" s="3" t="s">
        <v>33</v>
      </c>
      <c r="G227" s="3">
        <v>2823</v>
      </c>
      <c r="H227" s="3">
        <v>532</v>
      </c>
      <c r="I227" s="3">
        <v>3</v>
      </c>
      <c r="J227" s="3">
        <v>1</v>
      </c>
      <c r="L227" s="2">
        <v>43402.844340277778</v>
      </c>
      <c r="M227" s="2">
        <v>43402.850335648145</v>
      </c>
      <c r="N227" s="3" t="s">
        <v>21</v>
      </c>
      <c r="O227" s="3" t="s">
        <v>22</v>
      </c>
      <c r="P227" s="3" t="s">
        <v>37</v>
      </c>
      <c r="Q227" s="3" t="s">
        <v>38</v>
      </c>
      <c r="R227" s="2">
        <v>43402.84547453704</v>
      </c>
      <c r="S227" s="2">
        <v>43402.84547453704</v>
      </c>
      <c r="T227" s="2">
        <v>43402.859178240738</v>
      </c>
      <c r="U227" s="2">
        <v>43402.859178240738</v>
      </c>
      <c r="W227" s="8">
        <f t="shared" si="85"/>
        <v>43402.841990740744</v>
      </c>
      <c r="X227" s="9">
        <f t="shared" si="86"/>
        <v>5.9953703676001169E-3</v>
      </c>
      <c r="Y227" s="9">
        <f t="shared" si="74"/>
        <v>5.9953703676001169E-3</v>
      </c>
      <c r="Z227" s="10"/>
      <c r="AA227" s="10">
        <f t="shared" si="75"/>
        <v>0</v>
      </c>
      <c r="AB227" s="10">
        <f t="shared" si="76"/>
        <v>2.3495370332966559E-3</v>
      </c>
      <c r="AC227" s="31"/>
      <c r="AD227" s="31"/>
      <c r="AE227" s="71">
        <f t="shared" si="77"/>
        <v>43402.841666666667</v>
      </c>
      <c r="AF227" s="71">
        <f t="shared" si="78"/>
        <v>43402.85</v>
      </c>
      <c r="AG227" s="26" t="str">
        <f t="shared" si="79"/>
        <v>43402.841666666743402.85</v>
      </c>
      <c r="AH227" s="26" t="e">
        <f>VLOOKUP(AG227,simple_survey!$M$841:$N$1083,2,FALSE)</f>
        <v>#N/A</v>
      </c>
    </row>
    <row r="228" spans="1:34" s="3" customFormat="1" hidden="1" x14ac:dyDescent="0.4">
      <c r="A228" s="16" t="str">
        <f t="shared" si="83"/>
        <v>-</v>
      </c>
      <c r="B228" s="16" t="str">
        <f t="shared" si="84"/>
        <v>-</v>
      </c>
      <c r="C228" s="7">
        <v>20</v>
      </c>
      <c r="D228" s="2">
        <v>43402.843402777777</v>
      </c>
      <c r="E228" s="3">
        <v>7407</v>
      </c>
      <c r="F228" s="3" t="s">
        <v>18</v>
      </c>
      <c r="G228" s="3">
        <v>3674</v>
      </c>
      <c r="H228" s="3">
        <v>822</v>
      </c>
      <c r="I228" s="3">
        <v>4</v>
      </c>
      <c r="J228" s="3">
        <v>1</v>
      </c>
      <c r="L228" s="2">
        <v>43402.849131944444</v>
      </c>
      <c r="M228" s="2">
        <v>43402.858668981484</v>
      </c>
      <c r="N228" s="3" t="s">
        <v>59</v>
      </c>
      <c r="O228" s="3" t="s">
        <v>60</v>
      </c>
      <c r="P228" s="3" t="s">
        <v>78</v>
      </c>
      <c r="Q228" s="3" t="s">
        <v>79</v>
      </c>
      <c r="R228" s="2">
        <v>43402.848310185182</v>
      </c>
      <c r="S228" s="2">
        <v>43402.848310185182</v>
      </c>
      <c r="T228" s="2">
        <v>43402.860462962963</v>
      </c>
      <c r="U228" s="2">
        <v>43402.860462962963</v>
      </c>
      <c r="W228" s="8">
        <f t="shared" si="85"/>
        <v>43402.843402777777</v>
      </c>
      <c r="X228" s="9">
        <f t="shared" si="86"/>
        <v>9.5370370399905369E-3</v>
      </c>
      <c r="Y228" s="9">
        <f t="shared" si="74"/>
        <v>9.5370370399905369E-3</v>
      </c>
      <c r="Z228" s="10"/>
      <c r="AA228" s="10">
        <f t="shared" si="75"/>
        <v>8.217592621804215E-4</v>
      </c>
      <c r="AB228" s="10">
        <f t="shared" si="76"/>
        <v>5.7291666671517305E-3</v>
      </c>
      <c r="AC228" s="31"/>
      <c r="AD228" s="31"/>
      <c r="AE228" s="71">
        <f t="shared" si="77"/>
        <v>43402.843055555553</v>
      </c>
      <c r="AF228" s="71">
        <f t="shared" si="78"/>
        <v>43402.85833333333</v>
      </c>
      <c r="AG228" s="26" t="str">
        <f t="shared" si="79"/>
        <v>43402.843055555643402.8583333333</v>
      </c>
      <c r="AH228" s="26" t="e">
        <f>VLOOKUP(AG228,simple_survey!$M$841:$N$1083,2,FALSE)</f>
        <v>#N/A</v>
      </c>
    </row>
    <row r="229" spans="1:34" s="3" customFormat="1" hidden="1" x14ac:dyDescent="0.4">
      <c r="A229" s="16" t="str">
        <f t="shared" si="83"/>
        <v>-</v>
      </c>
      <c r="B229" s="16" t="str">
        <f t="shared" si="84"/>
        <v>-</v>
      </c>
      <c r="C229" s="7">
        <v>20</v>
      </c>
      <c r="D229" s="2">
        <v>43402.845752314817</v>
      </c>
      <c r="E229" s="3">
        <v>7408</v>
      </c>
      <c r="F229" s="3" t="s">
        <v>33</v>
      </c>
      <c r="G229" s="3">
        <v>2291</v>
      </c>
      <c r="H229" s="3">
        <v>494</v>
      </c>
      <c r="I229" s="3">
        <v>10</v>
      </c>
      <c r="J229" s="3">
        <v>1</v>
      </c>
      <c r="L229" s="2">
        <v>43402.853229166663</v>
      </c>
      <c r="M229" s="2">
        <v>43402.859699074077</v>
      </c>
      <c r="N229" s="3" t="s">
        <v>65</v>
      </c>
      <c r="O229" s="3" t="s">
        <v>66</v>
      </c>
      <c r="P229" s="3" t="s">
        <v>45</v>
      </c>
      <c r="Q229" s="3" t="s">
        <v>92</v>
      </c>
      <c r="R229" s="2">
        <v>43402.851539351854</v>
      </c>
      <c r="S229" s="2">
        <v>43402.851539351854</v>
      </c>
      <c r="T229" s="2">
        <v>43402.860856481479</v>
      </c>
      <c r="U229" s="2">
        <v>43402.860856481479</v>
      </c>
      <c r="W229" s="8">
        <f t="shared" si="85"/>
        <v>43402.845752314817</v>
      </c>
      <c r="X229" s="9">
        <f t="shared" si="86"/>
        <v>6.4699074137024581E-3</v>
      </c>
      <c r="Y229" s="9">
        <f t="shared" si="74"/>
        <v>6.4699074137024581E-3</v>
      </c>
      <c r="Z229" s="10"/>
      <c r="AA229" s="10">
        <f t="shared" si="75"/>
        <v>1.6898148096515797E-3</v>
      </c>
      <c r="AB229" s="10">
        <f t="shared" si="76"/>
        <v>7.4768518461496569E-3</v>
      </c>
      <c r="AC229" s="31"/>
      <c r="AD229" s="31"/>
      <c r="AE229" s="71">
        <f t="shared" si="77"/>
        <v>43402.845138888886</v>
      </c>
      <c r="AF229" s="71">
        <f t="shared" si="78"/>
        <v>43402.859027777777</v>
      </c>
      <c r="AG229" s="26" t="str">
        <f t="shared" si="79"/>
        <v>43402.845138888943402.8590277778</v>
      </c>
      <c r="AH229" s="26" t="e">
        <f>VLOOKUP(AG229,simple_survey!$M$841:$N$1083,2,FALSE)</f>
        <v>#N/A</v>
      </c>
    </row>
    <row r="230" spans="1:34" s="3" customFormat="1" hidden="1" x14ac:dyDescent="0.4">
      <c r="A230" s="16" t="str">
        <f t="shared" si="83"/>
        <v>-</v>
      </c>
      <c r="B230" s="16" t="str">
        <f t="shared" si="84"/>
        <v>-</v>
      </c>
      <c r="C230" s="7">
        <v>20</v>
      </c>
      <c r="D230" s="2">
        <v>43402.846134259256</v>
      </c>
      <c r="E230" s="3">
        <v>7409</v>
      </c>
      <c r="F230" s="3" t="s">
        <v>94</v>
      </c>
      <c r="G230" s="3">
        <v>0</v>
      </c>
      <c r="H230" s="3">
        <v>992</v>
      </c>
      <c r="I230" s="3">
        <v>7</v>
      </c>
      <c r="J230" s="3">
        <v>1</v>
      </c>
      <c r="L230" s="2">
        <v>43402.847766203704</v>
      </c>
      <c r="M230" s="2">
        <v>43402.861585648148</v>
      </c>
      <c r="N230" s="3" t="s">
        <v>41</v>
      </c>
      <c r="O230" s="3" t="s">
        <v>42</v>
      </c>
      <c r="P230" s="3" t="s">
        <v>63</v>
      </c>
      <c r="Q230" s="3" t="s">
        <v>64</v>
      </c>
      <c r="R230" s="2">
        <v>43402.848356481481</v>
      </c>
      <c r="S230" s="2">
        <v>43402.848356481481</v>
      </c>
      <c r="T230" s="2">
        <v>43402.859456018516</v>
      </c>
      <c r="U230" s="2">
        <v>43402.864710648151</v>
      </c>
      <c r="W230" s="8">
        <f t="shared" si="85"/>
        <v>43402.846134259256</v>
      </c>
      <c r="X230" s="9">
        <f t="shared" si="86"/>
        <v>1.3819444444379769E-2</v>
      </c>
      <c r="Y230" s="9">
        <f t="shared" si="74"/>
        <v>1.3819444444379769E-2</v>
      </c>
      <c r="Z230" s="10"/>
      <c r="AA230" s="10">
        <f t="shared" si="75"/>
        <v>0</v>
      </c>
      <c r="AB230" s="10">
        <f t="shared" si="76"/>
        <v>1.6319444475811906E-3</v>
      </c>
      <c r="AC230" s="31"/>
      <c r="AD230" s="31"/>
      <c r="AE230" s="71">
        <f t="shared" si="77"/>
        <v>43402.845833333333</v>
      </c>
      <c r="AF230" s="71">
        <f t="shared" si="78"/>
        <v>43402.861111111109</v>
      </c>
      <c r="AG230" s="26" t="str">
        <f t="shared" si="79"/>
        <v>43402.845833333343402.8611111111</v>
      </c>
      <c r="AH230" s="26" t="e">
        <f>VLOOKUP(AG230,simple_survey!$M$841:$N$1083,2,FALSE)</f>
        <v>#N/A</v>
      </c>
    </row>
    <row r="231" spans="1:34" s="3" customFormat="1" hidden="1" x14ac:dyDescent="0.4">
      <c r="A231" s="16" t="str">
        <f t="shared" si="83"/>
        <v>-</v>
      </c>
      <c r="B231" s="16" t="str">
        <f t="shared" si="84"/>
        <v>-</v>
      </c>
      <c r="C231" s="7">
        <v>20</v>
      </c>
      <c r="D231" s="2">
        <v>43402.847245370373</v>
      </c>
      <c r="E231" s="3">
        <v>7410</v>
      </c>
      <c r="F231" s="3" t="s">
        <v>18</v>
      </c>
      <c r="G231" s="3">
        <v>1742</v>
      </c>
      <c r="H231" s="3">
        <v>372</v>
      </c>
      <c r="I231" s="3">
        <v>7</v>
      </c>
      <c r="J231" s="3">
        <v>1</v>
      </c>
      <c r="L231" s="2">
        <v>43402.852129629631</v>
      </c>
      <c r="M231" s="2">
        <v>43402.861539351848</v>
      </c>
      <c r="N231" s="3" t="s">
        <v>70</v>
      </c>
      <c r="O231" s="3" t="s">
        <v>71</v>
      </c>
      <c r="P231" s="3" t="s">
        <v>63</v>
      </c>
      <c r="Q231" s="3" t="s">
        <v>64</v>
      </c>
      <c r="R231" s="2">
        <v>43402.852650462963</v>
      </c>
      <c r="S231" s="2">
        <v>43402.852858796294</v>
      </c>
      <c r="T231" s="2">
        <v>43402.864363425928</v>
      </c>
      <c r="U231" s="2">
        <v>43402.866967592592</v>
      </c>
      <c r="W231" s="8">
        <f t="shared" si="85"/>
        <v>43402.847245370373</v>
      </c>
      <c r="X231" s="9">
        <f t="shared" si="86"/>
        <v>9.4097222172422335E-3</v>
      </c>
      <c r="Y231" s="9">
        <f t="shared" si="74"/>
        <v>9.4097222172422335E-3</v>
      </c>
      <c r="Z231" s="10"/>
      <c r="AA231" s="10">
        <f t="shared" si="75"/>
        <v>0</v>
      </c>
      <c r="AB231" s="10">
        <f t="shared" si="76"/>
        <v>4.8842592586879618E-3</v>
      </c>
      <c r="AC231" s="31"/>
      <c r="AD231" s="31"/>
      <c r="AE231" s="71">
        <f t="shared" si="77"/>
        <v>43402.847222222219</v>
      </c>
      <c r="AF231" s="71">
        <f t="shared" si="78"/>
        <v>43402.861111111109</v>
      </c>
      <c r="AG231" s="26" t="str">
        <f t="shared" si="79"/>
        <v>43402.847222222243402.8611111111</v>
      </c>
      <c r="AH231" s="26" t="e">
        <f>VLOOKUP(AG231,simple_survey!$M$841:$N$1083,2,FALSE)</f>
        <v>#N/A</v>
      </c>
    </row>
    <row r="232" spans="1:34" s="3" customFormat="1" hidden="1" x14ac:dyDescent="0.4">
      <c r="A232" s="16" t="str">
        <f t="shared" si="83"/>
        <v>-</v>
      </c>
      <c r="B232" s="16" t="str">
        <f t="shared" si="84"/>
        <v>-</v>
      </c>
      <c r="C232" s="7">
        <v>20</v>
      </c>
      <c r="D232" s="2">
        <v>43402.84847222222</v>
      </c>
      <c r="E232" s="3">
        <v>7411</v>
      </c>
      <c r="F232" s="3" t="s">
        <v>52</v>
      </c>
      <c r="G232" s="3">
        <v>2669</v>
      </c>
      <c r="H232" s="3">
        <v>751</v>
      </c>
      <c r="I232" s="3">
        <v>5</v>
      </c>
      <c r="J232" s="3">
        <v>1</v>
      </c>
      <c r="L232" s="2">
        <v>43402.852777777778</v>
      </c>
      <c r="M232" s="2">
        <v>43402.857557870368</v>
      </c>
      <c r="N232" s="3" t="s">
        <v>19</v>
      </c>
      <c r="O232" s="3" t="s">
        <v>20</v>
      </c>
      <c r="P232" s="3" t="s">
        <v>31</v>
      </c>
      <c r="Q232" s="3" t="s">
        <v>32</v>
      </c>
      <c r="R232" s="2">
        <v>43402.851377314815</v>
      </c>
      <c r="S232" s="2">
        <v>43402.851377314815</v>
      </c>
      <c r="T232" s="2">
        <v>43402.85765046296</v>
      </c>
      <c r="U232" s="2">
        <v>43402.85765046296</v>
      </c>
      <c r="W232" s="8">
        <f t="shared" si="85"/>
        <v>43402.84847222222</v>
      </c>
      <c r="X232" s="9">
        <f t="shared" si="86"/>
        <v>4.7800925894989632E-3</v>
      </c>
      <c r="Y232" s="9">
        <f t="shared" si="74"/>
        <v>4.7800925894989632E-3</v>
      </c>
      <c r="Z232" s="10"/>
      <c r="AA232" s="10">
        <f t="shared" si="75"/>
        <v>1.4004629629198462E-3</v>
      </c>
      <c r="AB232" s="10">
        <f t="shared" si="76"/>
        <v>4.3055555579485372E-3</v>
      </c>
      <c r="AC232" s="31"/>
      <c r="AD232" s="31"/>
      <c r="AE232" s="71">
        <f t="shared" si="77"/>
        <v>43402.847916666666</v>
      </c>
      <c r="AF232" s="71">
        <f t="shared" si="78"/>
        <v>43402.856944444444</v>
      </c>
      <c r="AG232" s="26" t="str">
        <f t="shared" si="79"/>
        <v>43402.847916666743402.8569444444</v>
      </c>
      <c r="AH232" s="26" t="str">
        <f>VLOOKUP(AG232,simple_survey!$M$841:$N$1083,2,FALSE)</f>
        <v>肯定的</v>
      </c>
    </row>
    <row r="233" spans="1:34" s="3" customFormat="1" hidden="1" x14ac:dyDescent="0.4">
      <c r="A233" s="16" t="str">
        <f t="shared" si="83"/>
        <v>-</v>
      </c>
      <c r="B233" s="16" t="str">
        <f t="shared" si="84"/>
        <v>-</v>
      </c>
      <c r="C233" s="7">
        <v>20</v>
      </c>
      <c r="D233" s="2">
        <v>43402.850798611114</v>
      </c>
      <c r="E233" s="3">
        <v>7412</v>
      </c>
      <c r="F233" s="3" t="s">
        <v>67</v>
      </c>
      <c r="G233" s="3">
        <v>2406</v>
      </c>
      <c r="H233" s="3">
        <v>709</v>
      </c>
      <c r="I233" s="3">
        <v>7</v>
      </c>
      <c r="J233" s="3">
        <v>1</v>
      </c>
      <c r="L233" s="2">
        <v>43402.855613425927</v>
      </c>
      <c r="M233" s="2">
        <v>43402.864282407405</v>
      </c>
      <c r="N233" s="3" t="s">
        <v>27</v>
      </c>
      <c r="O233" s="3" t="s">
        <v>28</v>
      </c>
      <c r="P233" s="3" t="s">
        <v>23</v>
      </c>
      <c r="Q233" s="3" t="s">
        <v>24</v>
      </c>
      <c r="R233" s="2">
        <v>43402.858182870368</v>
      </c>
      <c r="S233" s="2">
        <v>43402.858182870368</v>
      </c>
      <c r="T233" s="2">
        <v>43402.870648148149</v>
      </c>
      <c r="U233" s="2">
        <v>43402.870648148149</v>
      </c>
      <c r="W233" s="8">
        <f t="shared" si="85"/>
        <v>43402.850798611114</v>
      </c>
      <c r="X233" s="9">
        <f t="shared" si="86"/>
        <v>8.6689814779674634E-3</v>
      </c>
      <c r="Y233" s="9">
        <f t="shared" si="74"/>
        <v>8.6689814779674634E-3</v>
      </c>
      <c r="Z233" s="10"/>
      <c r="AA233" s="10">
        <f t="shared" si="75"/>
        <v>0</v>
      </c>
      <c r="AB233" s="10">
        <f t="shared" si="76"/>
        <v>4.8148148125619628E-3</v>
      </c>
      <c r="AC233" s="31"/>
      <c r="AD233" s="31"/>
      <c r="AE233" s="71">
        <f t="shared" si="77"/>
        <v>43402.850694444445</v>
      </c>
      <c r="AF233" s="71">
        <f t="shared" si="78"/>
        <v>43402.863888888889</v>
      </c>
      <c r="AG233" s="26" t="str">
        <f t="shared" si="79"/>
        <v>43402.850694444443402.8638888889</v>
      </c>
      <c r="AH233" s="26" t="e">
        <f>VLOOKUP(AG233,simple_survey!$M$841:$N$1083,2,FALSE)</f>
        <v>#N/A</v>
      </c>
    </row>
    <row r="234" spans="1:34" s="3" customFormat="1" hidden="1" x14ac:dyDescent="0.4">
      <c r="A234" s="16" t="str">
        <f t="shared" si="83"/>
        <v>-</v>
      </c>
      <c r="B234" s="16" t="str">
        <f t="shared" si="84"/>
        <v>-</v>
      </c>
      <c r="C234" s="7">
        <v>20</v>
      </c>
      <c r="D234" s="2">
        <v>43402.852673611109</v>
      </c>
      <c r="E234" s="3">
        <v>7413</v>
      </c>
      <c r="F234" s="3" t="s">
        <v>94</v>
      </c>
      <c r="G234" s="3">
        <v>0</v>
      </c>
      <c r="H234" s="3">
        <v>514</v>
      </c>
      <c r="I234" s="3">
        <v>1</v>
      </c>
      <c r="J234" s="3">
        <v>3</v>
      </c>
      <c r="L234" s="2">
        <v>43402.854907407411</v>
      </c>
      <c r="M234" s="2">
        <v>43402.859131944446</v>
      </c>
      <c r="N234" s="3" t="s">
        <v>37</v>
      </c>
      <c r="O234" s="3" t="s">
        <v>38</v>
      </c>
      <c r="P234" s="3" t="s">
        <v>63</v>
      </c>
      <c r="Q234" s="3" t="s">
        <v>64</v>
      </c>
      <c r="R234" s="2">
        <v>43402.859444444446</v>
      </c>
      <c r="S234" s="2">
        <v>43402.859444444446</v>
      </c>
      <c r="T234" s="2">
        <v>43402.865891203706</v>
      </c>
      <c r="U234" s="2">
        <v>43402.865891203706</v>
      </c>
      <c r="W234" s="8">
        <f t="shared" si="85"/>
        <v>43402.852673611109</v>
      </c>
      <c r="X234" s="9">
        <f t="shared" si="86"/>
        <v>4.2245370350428857E-3</v>
      </c>
      <c r="Y234" s="9">
        <f t="shared" si="74"/>
        <v>1.2673611105128657E-2</v>
      </c>
      <c r="Z234" s="10"/>
      <c r="AA234" s="10">
        <f t="shared" si="75"/>
        <v>0</v>
      </c>
      <c r="AB234" s="10">
        <f t="shared" si="76"/>
        <v>2.2337963018799201E-3</v>
      </c>
      <c r="AC234" s="31"/>
      <c r="AD234" s="31"/>
      <c r="AE234" s="71">
        <f t="shared" si="77"/>
        <v>43402.852083333331</v>
      </c>
      <c r="AF234" s="71">
        <f t="shared" si="78"/>
        <v>43402.859027777777</v>
      </c>
      <c r="AG234" s="26" t="str">
        <f t="shared" si="79"/>
        <v>43402.852083333343402.8590277778</v>
      </c>
      <c r="AH234" s="26" t="e">
        <f>VLOOKUP(AG234,simple_survey!$M$841:$N$1083,2,FALSE)</f>
        <v>#N/A</v>
      </c>
    </row>
    <row r="235" spans="1:34" s="3" customFormat="1" x14ac:dyDescent="0.4">
      <c r="A235" s="16" t="str">
        <f t="shared" si="83"/>
        <v>★</v>
      </c>
      <c r="B235" s="16" t="str">
        <f t="shared" si="84"/>
        <v>-</v>
      </c>
      <c r="C235" s="7">
        <v>20</v>
      </c>
      <c r="D235" s="2">
        <v>43402.852893518517</v>
      </c>
      <c r="E235" s="3">
        <v>7414</v>
      </c>
      <c r="F235" s="3" t="s">
        <v>67</v>
      </c>
      <c r="G235" s="3">
        <v>4337</v>
      </c>
      <c r="H235" s="3">
        <v>1002</v>
      </c>
      <c r="I235" s="3">
        <v>4</v>
      </c>
      <c r="J235" s="3">
        <v>2</v>
      </c>
      <c r="L235" s="2">
        <v>43402.873067129629</v>
      </c>
      <c r="M235" s="2">
        <v>43402.881851851853</v>
      </c>
      <c r="N235" s="3" t="s">
        <v>78</v>
      </c>
      <c r="O235" s="3" t="s">
        <v>79</v>
      </c>
      <c r="P235" s="3" t="s">
        <v>34</v>
      </c>
      <c r="Q235" s="3" t="s">
        <v>35</v>
      </c>
      <c r="R235" s="2">
        <v>43402.873726851853</v>
      </c>
      <c r="S235" s="2">
        <v>43402.873726851853</v>
      </c>
      <c r="T235" s="2">
        <v>43402.883159722223</v>
      </c>
      <c r="U235" s="2">
        <v>43402.887789351851</v>
      </c>
      <c r="V235" s="2">
        <v>43402.873726851853</v>
      </c>
      <c r="W235" s="8">
        <f t="shared" si="85"/>
        <v>43402.873726851853</v>
      </c>
      <c r="X235" s="9">
        <f t="shared" si="86"/>
        <v>8.7847222239361145E-3</v>
      </c>
      <c r="Y235" s="9">
        <f t="shared" si="74"/>
        <v>1.7569444447872229E-2</v>
      </c>
      <c r="Z235" s="10"/>
      <c r="AA235" s="10">
        <f t="shared" si="75"/>
        <v>0</v>
      </c>
      <c r="AB235" s="10">
        <f t="shared" si="76"/>
        <v>0</v>
      </c>
      <c r="AC235" s="31"/>
      <c r="AD235" s="31"/>
      <c r="AE235" s="71">
        <f t="shared" si="77"/>
        <v>43402.852777777778</v>
      </c>
      <c r="AF235" s="71">
        <f t="shared" si="78"/>
        <v>43402.881249999999</v>
      </c>
      <c r="AG235" s="26" t="str">
        <f t="shared" si="79"/>
        <v>43402.852777777843402.88125</v>
      </c>
      <c r="AH235" s="26" t="e">
        <f>VLOOKUP(AG235,simple_survey!$M$841:$N$1083,2,FALSE)</f>
        <v>#N/A</v>
      </c>
    </row>
    <row r="236" spans="1:34" s="3" customFormat="1" hidden="1" x14ac:dyDescent="0.4">
      <c r="A236" s="16" t="str">
        <f t="shared" si="83"/>
        <v>-</v>
      </c>
      <c r="B236" s="16" t="str">
        <f t="shared" si="84"/>
        <v>-</v>
      </c>
      <c r="C236" s="7">
        <v>20</v>
      </c>
      <c r="D236" s="2">
        <v>43402.854768518519</v>
      </c>
      <c r="E236" s="3">
        <v>7415</v>
      </c>
      <c r="F236" s="3" t="s">
        <v>93</v>
      </c>
      <c r="G236" s="3">
        <v>0</v>
      </c>
      <c r="H236" s="3">
        <v>551</v>
      </c>
      <c r="I236" s="3">
        <v>5</v>
      </c>
      <c r="J236" s="3">
        <v>1</v>
      </c>
      <c r="L236" s="2">
        <v>43402.856041666666</v>
      </c>
      <c r="M236" s="2">
        <v>43402.86440972222</v>
      </c>
      <c r="N236" s="3" t="s">
        <v>46</v>
      </c>
      <c r="O236" s="3" t="s">
        <v>47</v>
      </c>
      <c r="P236" s="3" t="s">
        <v>74</v>
      </c>
      <c r="Q236" s="3" t="s">
        <v>75</v>
      </c>
      <c r="R236" s="2">
        <v>43402.857777777775</v>
      </c>
      <c r="S236" s="2">
        <v>43402.857777777775</v>
      </c>
      <c r="T236" s="2">
        <v>43402.864837962959</v>
      </c>
      <c r="U236" s="2">
        <v>43402.864837962959</v>
      </c>
      <c r="W236" s="8">
        <f t="shared" si="85"/>
        <v>43402.854768518519</v>
      </c>
      <c r="X236" s="9">
        <f t="shared" si="86"/>
        <v>8.3680555544560775E-3</v>
      </c>
      <c r="Y236" s="9">
        <f t="shared" si="74"/>
        <v>8.3680555544560775E-3</v>
      </c>
      <c r="Z236" s="10"/>
      <c r="AA236" s="10">
        <f t="shared" si="75"/>
        <v>0</v>
      </c>
      <c r="AB236" s="10">
        <f t="shared" si="76"/>
        <v>1.2731481474475004E-3</v>
      </c>
      <c r="AC236" s="31"/>
      <c r="AD236" s="31"/>
      <c r="AE236" s="71">
        <f t="shared" si="77"/>
        <v>43402.854166666664</v>
      </c>
      <c r="AF236" s="71">
        <f t="shared" si="78"/>
        <v>43402.863888888889</v>
      </c>
      <c r="AG236" s="26" t="str">
        <f t="shared" si="79"/>
        <v>43402.854166666743402.8638888889</v>
      </c>
      <c r="AH236" s="26" t="e">
        <f>VLOOKUP(AG236,simple_survey!$M$841:$N$1083,2,FALSE)</f>
        <v>#N/A</v>
      </c>
    </row>
    <row r="237" spans="1:34" s="3" customFormat="1" hidden="1" x14ac:dyDescent="0.4">
      <c r="A237" s="16" t="str">
        <f t="shared" si="83"/>
        <v>-</v>
      </c>
      <c r="B237" s="16" t="str">
        <f t="shared" si="84"/>
        <v>-</v>
      </c>
      <c r="C237" s="7">
        <v>20</v>
      </c>
      <c r="D237" s="2">
        <v>43402.859305555554</v>
      </c>
      <c r="E237" s="3">
        <v>7416</v>
      </c>
      <c r="F237" s="3" t="s">
        <v>33</v>
      </c>
      <c r="G237" s="3">
        <v>1771</v>
      </c>
      <c r="H237" s="3">
        <v>632</v>
      </c>
      <c r="I237" s="3">
        <v>2</v>
      </c>
      <c r="J237" s="3">
        <v>1</v>
      </c>
      <c r="L237" s="2">
        <v>43402.863935185182</v>
      </c>
      <c r="M237" s="2">
        <v>43402.868645833332</v>
      </c>
      <c r="N237" s="3" t="s">
        <v>76</v>
      </c>
      <c r="O237" s="3" t="s">
        <v>77</v>
      </c>
      <c r="P237" s="3" t="s">
        <v>19</v>
      </c>
      <c r="Q237" s="3" t="s">
        <v>20</v>
      </c>
      <c r="R237" s="2">
        <v>43402.864583333336</v>
      </c>
      <c r="S237" s="2">
        <v>43402.864583333336</v>
      </c>
      <c r="T237" s="2">
        <v>43402.870462962965</v>
      </c>
      <c r="U237" s="2">
        <v>43402.872418981482</v>
      </c>
      <c r="W237" s="8">
        <f t="shared" si="85"/>
        <v>43402.859305555554</v>
      </c>
      <c r="X237" s="9">
        <f t="shared" si="86"/>
        <v>4.7106481506489217E-3</v>
      </c>
      <c r="Y237" s="9">
        <f t="shared" si="74"/>
        <v>4.7106481506489217E-3</v>
      </c>
      <c r="Z237" s="10"/>
      <c r="AA237" s="10">
        <f t="shared" si="75"/>
        <v>0</v>
      </c>
      <c r="AB237" s="10">
        <f t="shared" si="76"/>
        <v>4.6296296277432702E-3</v>
      </c>
      <c r="AC237" s="31"/>
      <c r="AD237" s="31"/>
      <c r="AE237" s="71">
        <f t="shared" si="77"/>
        <v>43402.859027777777</v>
      </c>
      <c r="AF237" s="71">
        <f t="shared" si="78"/>
        <v>43402.868055555555</v>
      </c>
      <c r="AG237" s="26" t="str">
        <f t="shared" si="79"/>
        <v>43402.859027777843402.8680555556</v>
      </c>
      <c r="AH237" s="26" t="str">
        <f>VLOOKUP(AG237,simple_survey!$M$841:$N$1083,2,FALSE)</f>
        <v>肯定的</v>
      </c>
    </row>
    <row r="238" spans="1:34" s="3" customFormat="1" hidden="1" x14ac:dyDescent="0.4">
      <c r="A238" s="16" t="str">
        <f t="shared" si="83"/>
        <v>-</v>
      </c>
      <c r="B238" s="16" t="str">
        <f t="shared" si="84"/>
        <v>-</v>
      </c>
      <c r="C238" s="7">
        <v>20</v>
      </c>
      <c r="D238" s="2">
        <v>43402.859768518516</v>
      </c>
      <c r="E238" s="3">
        <v>7417</v>
      </c>
      <c r="F238" s="3" t="s">
        <v>93</v>
      </c>
      <c r="G238" s="3">
        <v>0</v>
      </c>
      <c r="H238" s="3">
        <v>745</v>
      </c>
      <c r="I238" s="3">
        <v>5</v>
      </c>
      <c r="J238" s="3">
        <v>1</v>
      </c>
      <c r="L238" s="2">
        <v>43402.862592592595</v>
      </c>
      <c r="M238" s="2">
        <v>43402.866388888891</v>
      </c>
      <c r="N238" s="3" t="s">
        <v>72</v>
      </c>
      <c r="O238" s="3" t="s">
        <v>73</v>
      </c>
      <c r="P238" s="3" t="s">
        <v>19</v>
      </c>
      <c r="Q238" s="3" t="s">
        <v>20</v>
      </c>
      <c r="R238" s="2">
        <v>43402.864386574074</v>
      </c>
      <c r="S238" s="2">
        <v>43402.864386574074</v>
      </c>
      <c r="T238" s="2">
        <v>43402.869421296295</v>
      </c>
      <c r="U238" s="2">
        <v>43402.869421296295</v>
      </c>
      <c r="W238" s="8">
        <f t="shared" si="85"/>
        <v>43402.859768518516</v>
      </c>
      <c r="X238" s="9">
        <f t="shared" si="86"/>
        <v>3.796296296059154E-3</v>
      </c>
      <c r="Y238" s="9">
        <f t="shared" si="74"/>
        <v>3.796296296059154E-3</v>
      </c>
      <c r="Z238" s="10"/>
      <c r="AA238" s="10">
        <f t="shared" si="75"/>
        <v>0</v>
      </c>
      <c r="AB238" s="10">
        <f t="shared" si="76"/>
        <v>2.8240740793989971E-3</v>
      </c>
      <c r="AC238" s="31"/>
      <c r="AD238" s="31"/>
      <c r="AE238" s="71">
        <f t="shared" si="77"/>
        <v>43402.859722222223</v>
      </c>
      <c r="AF238" s="71">
        <f t="shared" si="78"/>
        <v>43402.865972222222</v>
      </c>
      <c r="AG238" s="26" t="str">
        <f t="shared" si="79"/>
        <v>43402.859722222243402.8659722222</v>
      </c>
      <c r="AH238" s="26" t="e">
        <f>VLOOKUP(AG238,simple_survey!$M$841:$N$1083,2,FALSE)</f>
        <v>#N/A</v>
      </c>
    </row>
    <row r="239" spans="1:34" s="3" customFormat="1" hidden="1" x14ac:dyDescent="0.4">
      <c r="A239" s="16" t="str">
        <f t="shared" si="83"/>
        <v>-</v>
      </c>
      <c r="B239" s="16" t="str">
        <f t="shared" si="84"/>
        <v>-</v>
      </c>
      <c r="C239" s="7">
        <v>20</v>
      </c>
      <c r="D239" s="2">
        <v>43402.859895833331</v>
      </c>
      <c r="E239" s="3">
        <v>7418</v>
      </c>
      <c r="F239" s="3" t="s">
        <v>33</v>
      </c>
      <c r="G239" s="3">
        <v>1751</v>
      </c>
      <c r="H239" s="3">
        <v>897</v>
      </c>
      <c r="I239" s="3">
        <v>10</v>
      </c>
      <c r="J239" s="3">
        <v>1</v>
      </c>
      <c r="L239" s="2">
        <v>43402.864247685182</v>
      </c>
      <c r="M239" s="2">
        <v>43402.87096064815</v>
      </c>
      <c r="N239" s="3" t="s">
        <v>27</v>
      </c>
      <c r="O239" s="3" t="s">
        <v>28</v>
      </c>
      <c r="P239" s="3" t="s">
        <v>63</v>
      </c>
      <c r="Q239" s="3" t="s">
        <v>64</v>
      </c>
      <c r="R239" s="2">
        <v>43402.863993055558</v>
      </c>
      <c r="S239" s="2">
        <v>43402.863993055558</v>
      </c>
      <c r="T239" s="2">
        <v>43402.872777777775</v>
      </c>
      <c r="U239" s="2">
        <v>43402.872777777775</v>
      </c>
      <c r="W239" s="8">
        <f t="shared" si="85"/>
        <v>43402.859895833331</v>
      </c>
      <c r="X239" s="9">
        <f t="shared" si="86"/>
        <v>6.7129629678674974E-3</v>
      </c>
      <c r="Y239" s="9">
        <f t="shared" si="74"/>
        <v>6.7129629678674974E-3</v>
      </c>
      <c r="Z239" s="10"/>
      <c r="AA239" s="10">
        <f t="shared" si="75"/>
        <v>2.5462962366873398E-4</v>
      </c>
      <c r="AB239" s="10">
        <f t="shared" si="76"/>
        <v>4.3518518505152315E-3</v>
      </c>
      <c r="AC239" s="31"/>
      <c r="AD239" s="31"/>
      <c r="AE239" s="71">
        <f t="shared" si="77"/>
        <v>43402.859722222223</v>
      </c>
      <c r="AF239" s="71">
        <f t="shared" si="78"/>
        <v>43402.870833333334</v>
      </c>
      <c r="AG239" s="26" t="str">
        <f t="shared" si="79"/>
        <v>43402.859722222243402.8708333333</v>
      </c>
      <c r="AH239" s="26" t="e">
        <f>VLOOKUP(AG239,simple_survey!$M$841:$N$1083,2,FALSE)</f>
        <v>#N/A</v>
      </c>
    </row>
    <row r="240" spans="1:34" s="3" customFormat="1" hidden="1" x14ac:dyDescent="0.4">
      <c r="A240" s="16" t="str">
        <f t="shared" si="83"/>
        <v>-</v>
      </c>
      <c r="B240" s="16" t="str">
        <f t="shared" si="84"/>
        <v>-</v>
      </c>
      <c r="C240" s="7">
        <v>20</v>
      </c>
      <c r="D240" s="2">
        <v>43402.862118055556</v>
      </c>
      <c r="E240" s="3">
        <v>7419</v>
      </c>
      <c r="F240" s="3" t="s">
        <v>18</v>
      </c>
      <c r="G240" s="3">
        <v>3945</v>
      </c>
      <c r="H240" s="3">
        <v>378</v>
      </c>
      <c r="I240" s="3">
        <v>2</v>
      </c>
      <c r="J240" s="3">
        <v>1</v>
      </c>
      <c r="L240" s="2">
        <v>43402.86614583333</v>
      </c>
      <c r="M240" s="2">
        <v>43402.872465277775</v>
      </c>
      <c r="N240" s="3" t="s">
        <v>48</v>
      </c>
      <c r="O240" s="3" t="s">
        <v>49</v>
      </c>
      <c r="P240" s="3" t="s">
        <v>63</v>
      </c>
      <c r="Q240" s="3" t="s">
        <v>64</v>
      </c>
      <c r="R240" s="2">
        <v>43402.869328703702</v>
      </c>
      <c r="S240" s="2">
        <v>43402.869328703702</v>
      </c>
      <c r="T240" s="2">
        <v>43402.878738425927</v>
      </c>
      <c r="U240" s="2">
        <v>43402.878738425927</v>
      </c>
      <c r="W240" s="8">
        <f t="shared" si="85"/>
        <v>43402.862118055556</v>
      </c>
      <c r="X240" s="9">
        <f t="shared" si="86"/>
        <v>6.3194444446708076E-3</v>
      </c>
      <c r="Y240" s="9">
        <f t="shared" si="74"/>
        <v>6.3194444446708076E-3</v>
      </c>
      <c r="Z240" s="10"/>
      <c r="AA240" s="10">
        <f t="shared" si="75"/>
        <v>0</v>
      </c>
      <c r="AB240" s="10">
        <f t="shared" si="76"/>
        <v>4.0277777734445408E-3</v>
      </c>
      <c r="AC240" s="31"/>
      <c r="AD240" s="31"/>
      <c r="AE240" s="71">
        <f t="shared" si="77"/>
        <v>43402.861805555556</v>
      </c>
      <c r="AF240" s="71">
        <f t="shared" si="78"/>
        <v>43402.87222222222</v>
      </c>
      <c r="AG240" s="26" t="str">
        <f t="shared" si="79"/>
        <v>43402.861805555643402.8722222222</v>
      </c>
      <c r="AH240" s="26" t="e">
        <f>VLOOKUP(AG240,simple_survey!$M$841:$N$1083,2,FALSE)</f>
        <v>#N/A</v>
      </c>
    </row>
    <row r="241" spans="1:34" s="3" customFormat="1" hidden="1" x14ac:dyDescent="0.4">
      <c r="A241" s="16" t="str">
        <f t="shared" si="83"/>
        <v>-</v>
      </c>
      <c r="B241" s="16" t="str">
        <f t="shared" si="84"/>
        <v>-</v>
      </c>
      <c r="C241" s="7">
        <v>20</v>
      </c>
      <c r="D241" s="2">
        <v>43402.86550925926</v>
      </c>
      <c r="E241" s="3">
        <v>7422</v>
      </c>
      <c r="F241" s="3" t="s">
        <v>52</v>
      </c>
      <c r="G241" s="3">
        <v>2669</v>
      </c>
      <c r="H241" s="3">
        <v>783</v>
      </c>
      <c r="I241" s="3">
        <v>7</v>
      </c>
      <c r="J241" s="3">
        <v>1</v>
      </c>
      <c r="L241" s="2">
        <v>43402.86818287037</v>
      </c>
      <c r="M241" s="2">
        <v>43402.873206018521</v>
      </c>
      <c r="N241" s="3" t="s">
        <v>31</v>
      </c>
      <c r="O241" s="3" t="s">
        <v>32</v>
      </c>
      <c r="P241" s="3" t="s">
        <v>48</v>
      </c>
      <c r="Q241" s="3" t="s">
        <v>49</v>
      </c>
      <c r="R241" s="2">
        <v>43402.870393518519</v>
      </c>
      <c r="S241" s="2">
        <v>43402.870393518519</v>
      </c>
      <c r="T241" s="2">
        <v>43402.877824074072</v>
      </c>
      <c r="U241" s="2">
        <v>43402.879525462966</v>
      </c>
      <c r="W241" s="8">
        <f t="shared" si="85"/>
        <v>43402.86550925926</v>
      </c>
      <c r="X241" s="9">
        <f t="shared" si="86"/>
        <v>5.02314815093996E-3</v>
      </c>
      <c r="Y241" s="9">
        <f t="shared" si="74"/>
        <v>5.02314815093996E-3</v>
      </c>
      <c r="Z241" s="10"/>
      <c r="AA241" s="10">
        <f t="shared" si="75"/>
        <v>0</v>
      </c>
      <c r="AB241" s="10">
        <f t="shared" si="76"/>
        <v>2.6736111103673466E-3</v>
      </c>
      <c r="AC241" s="31"/>
      <c r="AD241" s="31"/>
      <c r="AE241" s="71">
        <f t="shared" si="77"/>
        <v>43402.865277777775</v>
      </c>
      <c r="AF241" s="71">
        <f t="shared" si="78"/>
        <v>43402.872916666667</v>
      </c>
      <c r="AG241" s="26" t="str">
        <f t="shared" si="79"/>
        <v>43402.865277777843402.8729166667</v>
      </c>
      <c r="AH241" s="26" t="str">
        <f>VLOOKUP(AG241,simple_survey!$M$841:$N$1083,2,FALSE)</f>
        <v>肯定的</v>
      </c>
    </row>
    <row r="242" spans="1:34" s="3" customFormat="1" hidden="1" x14ac:dyDescent="0.4">
      <c r="A242" s="16" t="str">
        <f t="shared" si="83"/>
        <v>-</v>
      </c>
      <c r="B242" s="16" t="str">
        <f t="shared" si="84"/>
        <v>-</v>
      </c>
      <c r="C242" s="7">
        <v>20</v>
      </c>
      <c r="D242" s="2">
        <v>43402.865937499999</v>
      </c>
      <c r="E242" s="3">
        <v>7423</v>
      </c>
      <c r="F242" s="3" t="s">
        <v>93</v>
      </c>
      <c r="G242" s="3">
        <v>0</v>
      </c>
      <c r="H242" s="3">
        <v>440</v>
      </c>
      <c r="I242" s="3">
        <v>9</v>
      </c>
      <c r="J242" s="3">
        <v>2</v>
      </c>
      <c r="L242" s="2">
        <v>43402.866759259261</v>
      </c>
      <c r="M242" s="2">
        <v>43402.869652777779</v>
      </c>
      <c r="N242" s="3" t="s">
        <v>53</v>
      </c>
      <c r="O242" s="3" t="s">
        <v>54</v>
      </c>
      <c r="P242" s="3" t="s">
        <v>27</v>
      </c>
      <c r="Q242" s="3" t="s">
        <v>28</v>
      </c>
      <c r="R242" s="2">
        <v>43402.868101851855</v>
      </c>
      <c r="S242" s="2">
        <v>43402.868101851855</v>
      </c>
      <c r="T242" s="2">
        <v>43402.873437499999</v>
      </c>
      <c r="U242" s="2">
        <v>43402.873437499999</v>
      </c>
      <c r="W242" s="8">
        <f t="shared" si="85"/>
        <v>43402.865937499999</v>
      </c>
      <c r="X242" s="9">
        <f t="shared" si="86"/>
        <v>2.8935185182490386E-3</v>
      </c>
      <c r="Y242" s="9">
        <f t="shared" si="74"/>
        <v>5.7870370364980772E-3</v>
      </c>
      <c r="Z242" s="10"/>
      <c r="AA242" s="10">
        <f t="shared" si="75"/>
        <v>0</v>
      </c>
      <c r="AB242" s="10">
        <f t="shared" si="76"/>
        <v>8.217592621804215E-4</v>
      </c>
      <c r="AC242" s="31"/>
      <c r="AD242" s="31"/>
      <c r="AE242" s="71">
        <f t="shared" si="77"/>
        <v>43402.865277777775</v>
      </c>
      <c r="AF242" s="71">
        <f t="shared" si="78"/>
        <v>43402.869444444441</v>
      </c>
      <c r="AG242" s="26" t="str">
        <f t="shared" si="79"/>
        <v>43402.865277777843402.8694444444</v>
      </c>
      <c r="AH242" s="26" t="e">
        <f>VLOOKUP(AG242,simple_survey!$M$841:$N$1083,2,FALSE)</f>
        <v>#N/A</v>
      </c>
    </row>
    <row r="243" spans="1:34" s="3" customFormat="1" hidden="1" x14ac:dyDescent="0.4">
      <c r="A243" s="16" t="str">
        <f t="shared" si="83"/>
        <v>-</v>
      </c>
      <c r="B243" s="16" t="str">
        <f t="shared" si="84"/>
        <v>-</v>
      </c>
      <c r="C243" s="7">
        <v>20</v>
      </c>
      <c r="D243" s="2">
        <v>43402.867812500001</v>
      </c>
      <c r="E243" s="3">
        <v>7424</v>
      </c>
      <c r="F243" s="3" t="s">
        <v>93</v>
      </c>
      <c r="G243" s="3">
        <v>0</v>
      </c>
      <c r="H243" s="3">
        <v>1019</v>
      </c>
      <c r="I243" s="3">
        <v>7</v>
      </c>
      <c r="J243" s="3">
        <v>2</v>
      </c>
      <c r="L243" s="2">
        <v>43402.869756944441</v>
      </c>
      <c r="M243" s="2">
        <v>43402.875011574077</v>
      </c>
      <c r="N243" s="3" t="s">
        <v>46</v>
      </c>
      <c r="O243" s="3" t="s">
        <v>47</v>
      </c>
      <c r="P243" s="3" t="s">
        <v>19</v>
      </c>
      <c r="Q243" s="3" t="s">
        <v>20</v>
      </c>
      <c r="R243" s="2">
        <v>43402.872685185182</v>
      </c>
      <c r="S243" s="2">
        <v>43402.872685185182</v>
      </c>
      <c r="T243" s="2">
        <v>43402.882615740738</v>
      </c>
      <c r="U243" s="2">
        <v>43402.882615740738</v>
      </c>
      <c r="W243" s="8">
        <f t="shared" si="85"/>
        <v>43402.867812500001</v>
      </c>
      <c r="X243" s="9">
        <f t="shared" si="86"/>
        <v>5.2546296356013045E-3</v>
      </c>
      <c r="Y243" s="9">
        <f t="shared" si="74"/>
        <v>1.0509259271202609E-2</v>
      </c>
      <c r="Z243" s="10"/>
      <c r="AA243" s="10">
        <f t="shared" si="75"/>
        <v>0</v>
      </c>
      <c r="AB243" s="10">
        <f t="shared" si="76"/>
        <v>1.9444444405962713E-3</v>
      </c>
      <c r="AC243" s="31"/>
      <c r="AD243" s="31"/>
      <c r="AE243" s="71">
        <f t="shared" si="77"/>
        <v>43402.867361111108</v>
      </c>
      <c r="AF243" s="71">
        <f t="shared" si="78"/>
        <v>43402.875</v>
      </c>
      <c r="AG243" s="26" t="str">
        <f t="shared" si="79"/>
        <v>43402.867361111143402.875</v>
      </c>
      <c r="AH243" s="26" t="e">
        <f>VLOOKUP(AG243,simple_survey!$M$841:$N$1083,2,FALSE)</f>
        <v>#N/A</v>
      </c>
    </row>
    <row r="244" spans="1:34" s="3" customFormat="1" hidden="1" x14ac:dyDescent="0.4">
      <c r="A244" s="16" t="str">
        <f t="shared" si="83"/>
        <v>-</v>
      </c>
      <c r="B244" s="16" t="str">
        <f t="shared" si="84"/>
        <v>-</v>
      </c>
      <c r="C244" s="7">
        <v>20</v>
      </c>
      <c r="D244" s="2">
        <v>43402.871898148151</v>
      </c>
      <c r="E244" s="3">
        <v>7425</v>
      </c>
      <c r="F244" s="3" t="s">
        <v>93</v>
      </c>
      <c r="G244" s="3">
        <v>0</v>
      </c>
      <c r="H244" s="3">
        <v>397</v>
      </c>
      <c r="I244" s="3">
        <v>9</v>
      </c>
      <c r="J244" s="3">
        <v>1</v>
      </c>
      <c r="L244" s="2">
        <v>43402.874108796299</v>
      </c>
      <c r="M244" s="2">
        <v>43402.878796296296</v>
      </c>
      <c r="N244" s="3" t="s">
        <v>74</v>
      </c>
      <c r="O244" s="3" t="s">
        <v>75</v>
      </c>
      <c r="P244" s="3" t="s">
        <v>91</v>
      </c>
      <c r="Q244" s="3" t="s">
        <v>36</v>
      </c>
      <c r="R244" s="2">
        <v>43402.874201388891</v>
      </c>
      <c r="S244" s="2">
        <v>43402.874201388891</v>
      </c>
      <c r="T244" s="2">
        <v>43402.878182870372</v>
      </c>
      <c r="U244" s="2">
        <v>43402.878182870372</v>
      </c>
      <c r="W244" s="8">
        <f t="shared" si="85"/>
        <v>43402.871898148151</v>
      </c>
      <c r="X244" s="9">
        <f t="shared" si="86"/>
        <v>4.687499997089617E-3</v>
      </c>
      <c r="Y244" s="9">
        <f t="shared" si="74"/>
        <v>4.687499997089617E-3</v>
      </c>
      <c r="Z244" s="10"/>
      <c r="AA244" s="10">
        <f t="shared" si="75"/>
        <v>0</v>
      </c>
      <c r="AB244" s="10">
        <f t="shared" si="76"/>
        <v>2.2106481483206153E-3</v>
      </c>
      <c r="AC244" s="31"/>
      <c r="AD244" s="31"/>
      <c r="AE244" s="71">
        <f t="shared" si="77"/>
        <v>43402.871527777781</v>
      </c>
      <c r="AF244" s="71">
        <f t="shared" si="78"/>
        <v>43402.878472222219</v>
      </c>
      <c r="AG244" s="26" t="str">
        <f t="shared" si="79"/>
        <v>43402.871527777843402.8784722222</v>
      </c>
      <c r="AH244" s="26" t="e">
        <f>VLOOKUP(AG244,simple_survey!$M$841:$N$1083,2,FALSE)</f>
        <v>#N/A</v>
      </c>
    </row>
    <row r="245" spans="1:34" s="3" customFormat="1" hidden="1" x14ac:dyDescent="0.4">
      <c r="A245" s="16" t="str">
        <f t="shared" si="83"/>
        <v>-</v>
      </c>
      <c r="B245" s="16" t="str">
        <f t="shared" si="84"/>
        <v>-</v>
      </c>
      <c r="C245" s="7">
        <v>20</v>
      </c>
      <c r="D245" s="2">
        <v>43402.874791666669</v>
      </c>
      <c r="E245" s="3">
        <v>7426</v>
      </c>
      <c r="F245" s="3" t="s">
        <v>18</v>
      </c>
      <c r="G245" s="3">
        <v>2400</v>
      </c>
      <c r="H245" s="3">
        <v>576</v>
      </c>
      <c r="I245" s="3">
        <v>4</v>
      </c>
      <c r="J245" s="3">
        <v>1</v>
      </c>
      <c r="L245" s="2">
        <v>43402.877604166664</v>
      </c>
      <c r="M245" s="2">
        <v>43402.881701388891</v>
      </c>
      <c r="N245" s="3" t="s">
        <v>46</v>
      </c>
      <c r="O245" s="3" t="s">
        <v>47</v>
      </c>
      <c r="P245" s="3" t="s">
        <v>34</v>
      </c>
      <c r="Q245" s="3" t="s">
        <v>35</v>
      </c>
      <c r="R245" s="2">
        <v>43402.880312499998</v>
      </c>
      <c r="S245" s="2">
        <v>43402.880312499998</v>
      </c>
      <c r="T245" s="2">
        <v>43402.887094907404</v>
      </c>
      <c r="U245" s="2">
        <v>43402.887094907404</v>
      </c>
      <c r="W245" s="8">
        <f t="shared" si="85"/>
        <v>43402.874791666669</v>
      </c>
      <c r="X245" s="9">
        <f t="shared" si="86"/>
        <v>4.0972222268464975E-3</v>
      </c>
      <c r="Y245" s="9">
        <f t="shared" si="74"/>
        <v>4.0972222268464975E-3</v>
      </c>
      <c r="Z245" s="10"/>
      <c r="AA245" s="10">
        <f t="shared" si="75"/>
        <v>0</v>
      </c>
      <c r="AB245" s="10">
        <f t="shared" si="76"/>
        <v>2.8124999953433871E-3</v>
      </c>
      <c r="AC245" s="31"/>
      <c r="AD245" s="31"/>
      <c r="AE245" s="71">
        <f t="shared" si="77"/>
        <v>43402.874305555553</v>
      </c>
      <c r="AF245" s="71">
        <f t="shared" si="78"/>
        <v>43402.881249999999</v>
      </c>
      <c r="AG245" s="26" t="str">
        <f t="shared" si="79"/>
        <v>43402.874305555643402.88125</v>
      </c>
      <c r="AH245" s="26" t="e">
        <f>VLOOKUP(AG245,simple_survey!$M$841:$N$1083,2,FALSE)</f>
        <v>#N/A</v>
      </c>
    </row>
    <row r="246" spans="1:34" s="3" customFormat="1" hidden="1" x14ac:dyDescent="0.4">
      <c r="A246" s="16" t="str">
        <f>IF(V246&gt;0, "★", "-")</f>
        <v>-</v>
      </c>
      <c r="B246" s="16" t="str">
        <f>IF(K246&gt;0, "☆", "-")</f>
        <v>☆</v>
      </c>
      <c r="C246" s="7">
        <v>20</v>
      </c>
      <c r="D246" s="2">
        <v>43402.840358796297</v>
      </c>
      <c r="E246" s="3">
        <v>7403</v>
      </c>
      <c r="F246" s="3" t="s">
        <v>18</v>
      </c>
      <c r="G246" s="3">
        <v>2823</v>
      </c>
      <c r="H246" s="3">
        <v>673</v>
      </c>
      <c r="I246" s="3">
        <v>4</v>
      </c>
      <c r="J246" s="3">
        <v>1</v>
      </c>
      <c r="K246" s="2">
        <v>43402.840821759259</v>
      </c>
      <c r="N246" s="3" t="s">
        <v>21</v>
      </c>
      <c r="O246" s="3" t="s">
        <v>22</v>
      </c>
      <c r="P246" s="3" t="s">
        <v>37</v>
      </c>
      <c r="Q246" s="3" t="s">
        <v>38</v>
      </c>
      <c r="R246" s="2">
        <v>43402.84784722222</v>
      </c>
      <c r="T246" s="2">
        <v>43402.861956018518</v>
      </c>
      <c r="W246" s="8">
        <f>IF(V246&gt;0,V246,D246)</f>
        <v>43402.840358796297</v>
      </c>
      <c r="X246" s="9">
        <f>M246-L246</f>
        <v>0</v>
      </c>
      <c r="Y246" s="9">
        <f t="shared" si="74"/>
        <v>0</v>
      </c>
      <c r="Z246" s="10"/>
      <c r="AA246" s="10">
        <f t="shared" si="75"/>
        <v>0</v>
      </c>
      <c r="AB246" s="10">
        <f t="shared" si="76"/>
        <v>7.4884259229293093E-3</v>
      </c>
      <c r="AC246" s="31"/>
      <c r="AD246" s="31"/>
      <c r="AE246" s="71">
        <f t="shared" si="77"/>
        <v>43402.840277777781</v>
      </c>
      <c r="AF246" s="71">
        <f t="shared" si="78"/>
        <v>0</v>
      </c>
      <c r="AG246" s="26" t="str">
        <f t="shared" si="79"/>
        <v>43402.84027777780</v>
      </c>
      <c r="AH246" s="26" t="e">
        <f>VLOOKUP(AG246,simple_survey!$M$841:$N$1083,2,FALSE)</f>
        <v>#N/A</v>
      </c>
    </row>
    <row r="247" spans="1:34" s="3" customFormat="1" hidden="1" x14ac:dyDescent="0.4">
      <c r="A247" s="16" t="str">
        <f>IF(V247&gt;0, "★", "-")</f>
        <v>-</v>
      </c>
      <c r="B247" s="16" t="str">
        <f>IF(K247&gt;0, "☆", "-")</f>
        <v>☆</v>
      </c>
      <c r="C247" s="7">
        <v>20</v>
      </c>
      <c r="D247" s="2">
        <v>43402.841087962966</v>
      </c>
      <c r="E247" s="3">
        <v>7404</v>
      </c>
      <c r="F247" s="3" t="s">
        <v>18</v>
      </c>
      <c r="G247" s="3">
        <v>2823</v>
      </c>
      <c r="H247" s="3">
        <v>957</v>
      </c>
      <c r="I247" s="3">
        <v>4</v>
      </c>
      <c r="J247" s="3">
        <v>1</v>
      </c>
      <c r="K247" s="2">
        <v>43402.841631944444</v>
      </c>
      <c r="N247" s="3" t="s">
        <v>21</v>
      </c>
      <c r="O247" s="3" t="s">
        <v>22</v>
      </c>
      <c r="P247" s="3" t="s">
        <v>37</v>
      </c>
      <c r="Q247" s="3" t="s">
        <v>38</v>
      </c>
      <c r="R247" s="2">
        <v>43402.849074074074</v>
      </c>
      <c r="T247" s="2">
        <v>43402.863182870373</v>
      </c>
      <c r="W247" s="8">
        <f>IF(V247&gt;0,V247,D247)</f>
        <v>43402.841087962966</v>
      </c>
      <c r="X247" s="9">
        <f>M247-L247</f>
        <v>0</v>
      </c>
      <c r="Y247" s="9">
        <f t="shared" si="74"/>
        <v>0</v>
      </c>
      <c r="Z247" s="10"/>
      <c r="AA247" s="10">
        <f t="shared" si="75"/>
        <v>0</v>
      </c>
      <c r="AB247" s="10">
        <f t="shared" si="76"/>
        <v>7.9861111080390401E-3</v>
      </c>
      <c r="AC247" s="31"/>
      <c r="AD247" s="31"/>
      <c r="AE247" s="71">
        <f t="shared" si="77"/>
        <v>43402.84097222222</v>
      </c>
      <c r="AF247" s="71">
        <f t="shared" si="78"/>
        <v>0</v>
      </c>
      <c r="AG247" s="26" t="str">
        <f t="shared" si="79"/>
        <v>43402.84097222220</v>
      </c>
      <c r="AH247" s="26" t="e">
        <f>VLOOKUP(AG247,simple_survey!$M$841:$N$1083,2,FALSE)</f>
        <v>#N/A</v>
      </c>
    </row>
    <row r="248" spans="1:34" s="3" customFormat="1" hidden="1" x14ac:dyDescent="0.4">
      <c r="A248" s="16" t="str">
        <f>IF(V248&gt;0, "★", "-")</f>
        <v>-</v>
      </c>
      <c r="B248" s="16" t="str">
        <f>IF(K248&gt;0, "☆", "-")</f>
        <v>☆</v>
      </c>
      <c r="C248" s="7">
        <v>20</v>
      </c>
      <c r="D248" s="2">
        <v>43402.862569444442</v>
      </c>
      <c r="E248" s="3">
        <v>7420</v>
      </c>
      <c r="F248" s="3" t="s">
        <v>52</v>
      </c>
      <c r="G248" s="3">
        <v>2669</v>
      </c>
      <c r="H248" s="3">
        <v>864</v>
      </c>
      <c r="I248" s="3">
        <v>7</v>
      </c>
      <c r="J248" s="3">
        <v>1</v>
      </c>
      <c r="K248" s="2">
        <v>43402.865208333336</v>
      </c>
      <c r="N248" s="3" t="s">
        <v>31</v>
      </c>
      <c r="O248" s="3" t="s">
        <v>32</v>
      </c>
      <c r="P248" s="3" t="s">
        <v>48</v>
      </c>
      <c r="Q248" s="3" t="s">
        <v>49</v>
      </c>
      <c r="R248" s="2">
        <v>43402.869942129626</v>
      </c>
      <c r="T248" s="2">
        <v>43402.877372685187</v>
      </c>
      <c r="W248" s="8">
        <f>IF(V248&gt;0,V248,D248)</f>
        <v>43402.862569444442</v>
      </c>
      <c r="X248" s="9">
        <f>M248-L248</f>
        <v>0</v>
      </c>
      <c r="Y248" s="9">
        <f t="shared" si="74"/>
        <v>0</v>
      </c>
      <c r="Z248" s="10"/>
      <c r="AA248" s="10">
        <f t="shared" si="75"/>
        <v>0</v>
      </c>
      <c r="AB248" s="10">
        <f t="shared" si="76"/>
        <v>7.3726851842366159E-3</v>
      </c>
      <c r="AC248" s="31"/>
      <c r="AD248" s="31"/>
      <c r="AE248" s="71">
        <f t="shared" si="77"/>
        <v>43402.862500000003</v>
      </c>
      <c r="AF248" s="71">
        <f t="shared" si="78"/>
        <v>0</v>
      </c>
      <c r="AG248" s="26" t="str">
        <f t="shared" si="79"/>
        <v>43402.86250</v>
      </c>
      <c r="AH248" s="26" t="e">
        <f>VLOOKUP(AG248,simple_survey!$M$841:$N$1083,2,FALSE)</f>
        <v>#N/A</v>
      </c>
    </row>
    <row r="249" spans="1:34" s="5" customFormat="1" hidden="1" x14ac:dyDescent="0.4">
      <c r="A249" s="17" t="str">
        <f>IF(V249&gt;0, "★", "-")</f>
        <v>-</v>
      </c>
      <c r="B249" s="17" t="str">
        <f>IF(K249&gt;0, "☆", "-")</f>
        <v>☆</v>
      </c>
      <c r="C249" s="12">
        <v>20</v>
      </c>
      <c r="D249" s="4">
        <v>43402.864791666667</v>
      </c>
      <c r="E249" s="5">
        <v>7421</v>
      </c>
      <c r="F249" s="5" t="s">
        <v>93</v>
      </c>
      <c r="G249" s="5">
        <v>0</v>
      </c>
      <c r="H249" s="5">
        <v>481</v>
      </c>
      <c r="I249" s="5">
        <v>9</v>
      </c>
      <c r="J249" s="5">
        <v>3</v>
      </c>
      <c r="K249" s="4">
        <v>43402.86515046296</v>
      </c>
      <c r="N249" s="5" t="s">
        <v>53</v>
      </c>
      <c r="O249" s="5" t="s">
        <v>54</v>
      </c>
      <c r="P249" s="5" t="s">
        <v>27</v>
      </c>
      <c r="Q249" s="5" t="s">
        <v>28</v>
      </c>
      <c r="R249" s="4">
        <v>43402.866053240738</v>
      </c>
      <c r="T249" s="4">
        <v>43402.872083333335</v>
      </c>
      <c r="W249" s="13">
        <f>IF(V249&gt;0,V249,D249)</f>
        <v>43402.864791666667</v>
      </c>
      <c r="X249" s="18">
        <f>M249-L249</f>
        <v>0</v>
      </c>
      <c r="Y249" s="18">
        <f t="shared" si="74"/>
        <v>0</v>
      </c>
      <c r="Z249" s="19"/>
      <c r="AA249" s="19">
        <f t="shared" si="75"/>
        <v>0</v>
      </c>
      <c r="AB249" s="19">
        <f t="shared" si="76"/>
        <v>1.261574070667848E-3</v>
      </c>
      <c r="AC249" s="32"/>
      <c r="AD249" s="32"/>
      <c r="AE249" s="71">
        <f t="shared" si="77"/>
        <v>43402.864583333336</v>
      </c>
      <c r="AF249" s="71">
        <f t="shared" si="78"/>
        <v>0</v>
      </c>
      <c r="AG249" s="26" t="str">
        <f t="shared" si="79"/>
        <v>43402.86458333330</v>
      </c>
      <c r="AH249" s="26" t="e">
        <f>VLOOKUP(AG249,simple_survey!$M$841:$N$1083,2,FALSE)</f>
        <v>#N/A</v>
      </c>
    </row>
    <row r="250" spans="1:34" ht="19.5" thickBot="1" x14ac:dyDescent="0.45"/>
    <row r="251" spans="1:34" ht="19.5" thickBot="1" x14ac:dyDescent="0.45">
      <c r="A251">
        <f>SUBTOTAL(3,$A$2:$A$249)</f>
        <v>24</v>
      </c>
      <c r="G251">
        <f>SUMPRODUCT(1/COUNTIF(G2:G249,G2:G249))-1</f>
        <v>78.999999999999929</v>
      </c>
      <c r="K251">
        <f>SUBTOTAL(3,K2:K249)</f>
        <v>11</v>
      </c>
      <c r="M251">
        <f>SUBTOTAL(3,M2:M250)</f>
        <v>13</v>
      </c>
      <c r="AB251" s="75">
        <f xml:space="preserve"> SUBTOTAL(3,AB2:AB249)</f>
        <v>24</v>
      </c>
      <c r="AH251" s="72">
        <f>SUBTOTAL(3,AH2:AH249)</f>
        <v>24</v>
      </c>
    </row>
    <row r="252" spans="1:34" x14ac:dyDescent="0.4">
      <c r="AB252">
        <f>SUBTOTAL(3,K2:K249)</f>
        <v>11</v>
      </c>
    </row>
  </sheetData>
  <autoFilter ref="A1:AL249">
    <filterColumn colId="0">
      <filters>
        <filter val="★"/>
      </filters>
    </filterColumn>
  </autoFilter>
  <phoneticPr fontId="18"/>
  <conditionalFormatting sqref="A2:AD249">
    <cfRule type="expression" dxfId="12" priority="5">
      <formula>$B2="☆"</formula>
    </cfRule>
  </conditionalFormatting>
  <conditionalFormatting sqref="AE2:AH249">
    <cfRule type="expression" dxfId="11" priority="2">
      <formula>$B2="☆"</formula>
    </cfRule>
  </conditionalFormatting>
  <conditionalFormatting sqref="AB251">
    <cfRule type="expression" dxfId="10" priority="1">
      <formula>$B251="☆"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304"/>
  <sheetViews>
    <sheetView zoomScale="80" zoomScaleNormal="80" workbookViewId="0">
      <pane ySplit="1" topLeftCell="A283" activePane="bottomLeft" state="frozen"/>
      <selection activeCell="O1" sqref="O1"/>
      <selection pane="bottomLeft" activeCell="A303" sqref="A303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1" max="34" width="19.625" style="6" customWidth="1"/>
    <col min="36" max="36" width="18.625" bestFit="1" customWidth="1"/>
  </cols>
  <sheetData>
    <row r="1" spans="1:37" x14ac:dyDescent="0.4">
      <c r="A1" s="27"/>
      <c r="B1" s="2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 t="s">
        <v>184</v>
      </c>
      <c r="AF1" s="15" t="s">
        <v>185</v>
      </c>
      <c r="AG1" s="15" t="s">
        <v>186</v>
      </c>
      <c r="AH1" s="15" t="s">
        <v>187</v>
      </c>
      <c r="AI1" s="15"/>
    </row>
    <row r="2" spans="1:37" s="23" customFormat="1" x14ac:dyDescent="0.4">
      <c r="A2" s="20" t="str">
        <f t="shared" ref="A2:A62" si="0">IF(V2&gt;0, "★", "-")</f>
        <v>★</v>
      </c>
      <c r="B2" s="20" t="str">
        <f t="shared" ref="B2:B62" si="1">IF(K2&gt;0, "☆", "-")</f>
        <v>-</v>
      </c>
      <c r="C2" s="23">
        <v>10</v>
      </c>
      <c r="D2" s="22">
        <v>43403.39775462963</v>
      </c>
      <c r="E2" s="21">
        <v>7427</v>
      </c>
      <c r="F2" s="21" t="s">
        <v>33</v>
      </c>
      <c r="G2" s="21">
        <v>3025</v>
      </c>
      <c r="H2" s="21">
        <v>615</v>
      </c>
      <c r="I2" s="21">
        <v>1</v>
      </c>
      <c r="J2" s="21">
        <v>1</v>
      </c>
      <c r="K2" s="21"/>
      <c r="L2" s="22">
        <v>43403.435324074075</v>
      </c>
      <c r="M2" s="22">
        <v>43403.443194444444</v>
      </c>
      <c r="N2" s="21" t="s">
        <v>70</v>
      </c>
      <c r="O2" s="21" t="s">
        <v>71</v>
      </c>
      <c r="P2" s="21" t="s">
        <v>21</v>
      </c>
      <c r="Q2" s="21" t="s">
        <v>22</v>
      </c>
      <c r="R2" s="22">
        <v>43403.439421296294</v>
      </c>
      <c r="S2" s="22">
        <v>43403.439421296294</v>
      </c>
      <c r="T2" s="22">
        <v>43403.447627314818</v>
      </c>
      <c r="U2" s="22">
        <v>43403.447627314818</v>
      </c>
      <c r="V2" s="22">
        <v>43403.439421296294</v>
      </c>
      <c r="W2" s="24">
        <f t="shared" ref="W2:W62" si="2">IF(V2&gt;0,V2,D2)</f>
        <v>43403.439421296294</v>
      </c>
      <c r="X2" s="25">
        <f t="shared" ref="X2:X65" si="3">M2-L2</f>
        <v>7.8703703693463467E-3</v>
      </c>
      <c r="Y2" s="25">
        <f t="shared" ref="Y2:Y65" si="4">X2*J2</f>
        <v>7.8703703693463467E-3</v>
      </c>
      <c r="Z2" s="26">
        <f>SUM(Y2:Y25)</f>
        <v>0.26834490738838213</v>
      </c>
      <c r="AA2" s="26">
        <f t="shared" ref="AA2:AA65" si="5">IF(IF(A2="☆",K2-R2,L2-R2)&lt;0,0,IF(A2="☆",K2-R2,L2-R2))</f>
        <v>0</v>
      </c>
      <c r="AB2" s="26">
        <f t="shared" ref="AB2:AB65" si="6">IF(IF(B2="☆",(IF(K2&gt;R2,K2-W2,R2-W2)),L2-W2)&lt;0,0,IF(B2="☆",(IF(K2&gt;R2,K2-W2,R2-W2)),L2-W2))</f>
        <v>0</v>
      </c>
      <c r="AC2" s="26">
        <f>AVERAGE(AB2:AB25)</f>
        <v>3.227719907348122E-3</v>
      </c>
      <c r="AD2" s="26">
        <f>MEDIAN(AB2:AB25)</f>
        <v>3.2581018494965974E-3</v>
      </c>
      <c r="AE2" s="71">
        <f>INT(D2*1440)/1440</f>
        <v>43403.397222222222</v>
      </c>
      <c r="AF2" s="71">
        <f>INT(M2*1440)/1440</f>
        <v>43403.443055555559</v>
      </c>
      <c r="AG2" s="26" t="str">
        <f>CONCATENATE(AE2,AF2)</f>
        <v>43403.397222222243403.4430555556</v>
      </c>
      <c r="AH2" s="26" t="e">
        <f>VLOOKUP(AG2,simple_survey!$M$841:$N$1083,2,FALSE)</f>
        <v>#N/A</v>
      </c>
    </row>
    <row r="3" spans="1:37" s="7" customFormat="1" x14ac:dyDescent="0.4">
      <c r="A3" s="16" t="str">
        <f t="shared" si="0"/>
        <v>★</v>
      </c>
      <c r="B3" s="16" t="str">
        <f t="shared" si="1"/>
        <v>-</v>
      </c>
      <c r="C3" s="7">
        <v>10</v>
      </c>
      <c r="D3" s="2">
        <v>43403.402418981481</v>
      </c>
      <c r="E3" s="3">
        <v>7428</v>
      </c>
      <c r="F3" s="3" t="s">
        <v>18</v>
      </c>
      <c r="G3" s="3">
        <v>3954</v>
      </c>
      <c r="H3" s="3">
        <v>865</v>
      </c>
      <c r="I3" s="3">
        <v>8</v>
      </c>
      <c r="J3" s="3">
        <v>3</v>
      </c>
      <c r="K3" s="3"/>
      <c r="L3" s="2">
        <v>43403.420312499999</v>
      </c>
      <c r="M3" s="2">
        <v>43403.431620370371</v>
      </c>
      <c r="N3" s="3" t="s">
        <v>27</v>
      </c>
      <c r="O3" s="3" t="s">
        <v>28</v>
      </c>
      <c r="P3" s="3" t="s">
        <v>23</v>
      </c>
      <c r="Q3" s="3" t="s">
        <v>24</v>
      </c>
      <c r="R3" s="2">
        <v>43403.423946759256</v>
      </c>
      <c r="S3" s="2">
        <v>43403.423946759256</v>
      </c>
      <c r="T3" s="2">
        <v>43403.434803240743</v>
      </c>
      <c r="U3" s="2">
        <v>43403.434803240743</v>
      </c>
      <c r="V3" s="2">
        <v>43403.42324074074</v>
      </c>
      <c r="W3" s="8">
        <f t="shared" si="2"/>
        <v>43403.42324074074</v>
      </c>
      <c r="X3" s="9">
        <f t="shared" si="3"/>
        <v>1.1307870372547768E-2</v>
      </c>
      <c r="Y3" s="9">
        <f t="shared" si="4"/>
        <v>3.3923611117643304E-2</v>
      </c>
      <c r="Z3" s="10"/>
      <c r="AA3" s="10">
        <f t="shared" si="5"/>
        <v>0</v>
      </c>
      <c r="AB3" s="10">
        <f t="shared" si="6"/>
        <v>0</v>
      </c>
      <c r="AC3" s="10"/>
      <c r="AD3" s="10"/>
      <c r="AE3" s="71">
        <f t="shared" ref="AE3:AE66" si="7">INT(D3*1440)/1440</f>
        <v>43403.402083333334</v>
      </c>
      <c r="AF3" s="71">
        <f t="shared" ref="AF3:AF66" si="8">INT(M3*1440)/1440</f>
        <v>43403.431250000001</v>
      </c>
      <c r="AG3" s="26" t="str">
        <f t="shared" ref="AG3:AG66" si="9">CONCATENATE(AE3,AF3)</f>
        <v>43403.402083333343403.43125</v>
      </c>
      <c r="AH3" s="26" t="e">
        <f>VLOOKUP(AG3,simple_survey!$M$841:$N$1083,2,FALSE)</f>
        <v>#N/A</v>
      </c>
    </row>
    <row r="4" spans="1:37" s="7" customFormat="1" hidden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43403.402638888889</v>
      </c>
      <c r="E4" s="3">
        <v>7429</v>
      </c>
      <c r="F4" s="3" t="s">
        <v>18</v>
      </c>
      <c r="G4" s="3">
        <v>4343</v>
      </c>
      <c r="H4" s="3">
        <v>350</v>
      </c>
      <c r="I4" s="3">
        <v>1</v>
      </c>
      <c r="J4" s="3">
        <v>2</v>
      </c>
      <c r="K4" s="3"/>
      <c r="L4" s="2">
        <v>43403.419548611113</v>
      </c>
      <c r="M4" s="2">
        <v>43403.424571759257</v>
      </c>
      <c r="N4" s="3" t="s">
        <v>68</v>
      </c>
      <c r="O4" s="3" t="s">
        <v>69</v>
      </c>
      <c r="P4" s="3" t="s">
        <v>39</v>
      </c>
      <c r="Q4" s="3" t="s">
        <v>40</v>
      </c>
      <c r="R4" s="2">
        <v>43403.422222222223</v>
      </c>
      <c r="S4" s="2">
        <v>43403.422222222223</v>
      </c>
      <c r="T4" s="2">
        <v>43403.428078703706</v>
      </c>
      <c r="U4" s="2">
        <v>43403.428078703706</v>
      </c>
      <c r="V4" s="3"/>
      <c r="W4" s="8">
        <f t="shared" si="2"/>
        <v>43403.402638888889</v>
      </c>
      <c r="X4" s="9">
        <f t="shared" si="3"/>
        <v>5.0231481436640024E-3</v>
      </c>
      <c r="Y4" s="9">
        <f t="shared" si="4"/>
        <v>1.0046296287328005E-2</v>
      </c>
      <c r="Z4" s="10"/>
      <c r="AA4" s="10">
        <f t="shared" si="5"/>
        <v>0</v>
      </c>
      <c r="AB4" s="10">
        <f>L4-AJ4</f>
        <v>2.8819444487453438E-3</v>
      </c>
      <c r="AC4" s="10"/>
      <c r="AD4" s="10"/>
      <c r="AE4" s="71">
        <f t="shared" si="7"/>
        <v>43403.402083333334</v>
      </c>
      <c r="AF4" s="71">
        <f t="shared" si="8"/>
        <v>43403.424305555556</v>
      </c>
      <c r="AG4" s="26" t="str">
        <f t="shared" si="9"/>
        <v>43403.402083333343403.4243055556</v>
      </c>
      <c r="AH4" s="26" t="e">
        <f>VLOOKUP(AG4,simple_survey!$M$841:$N$1083,2,FALSE)</f>
        <v>#N/A</v>
      </c>
      <c r="AJ4" s="8">
        <v>43403.416666666664</v>
      </c>
      <c r="AK4" s="7" t="s">
        <v>98</v>
      </c>
    </row>
    <row r="5" spans="1:37" s="7" customFormat="1" hidden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43403.410925925928</v>
      </c>
      <c r="E5" s="3">
        <v>7430</v>
      </c>
      <c r="F5" s="3" t="s">
        <v>33</v>
      </c>
      <c r="G5" s="3">
        <v>985</v>
      </c>
      <c r="H5" s="3">
        <v>930</v>
      </c>
      <c r="I5" s="3">
        <v>4</v>
      </c>
      <c r="J5" s="3">
        <v>1</v>
      </c>
      <c r="K5" s="3"/>
      <c r="L5" s="2">
        <v>43403.414178240739</v>
      </c>
      <c r="M5" s="2">
        <v>43403.422835648147</v>
      </c>
      <c r="N5" s="3" t="s">
        <v>63</v>
      </c>
      <c r="O5" s="3" t="s">
        <v>64</v>
      </c>
      <c r="P5" s="3" t="s">
        <v>45</v>
      </c>
      <c r="Q5" s="3" t="s">
        <v>92</v>
      </c>
      <c r="R5" s="2">
        <v>43403.418229166666</v>
      </c>
      <c r="S5" s="2">
        <v>43403.418229166666</v>
      </c>
      <c r="T5" s="2">
        <v>43403.428229166668</v>
      </c>
      <c r="U5" s="2">
        <v>43403.428229166668</v>
      </c>
      <c r="V5" s="3"/>
      <c r="W5" s="8">
        <f t="shared" si="2"/>
        <v>43403.410925925928</v>
      </c>
      <c r="X5" s="9">
        <f t="shared" si="3"/>
        <v>8.6574074084637687E-3</v>
      </c>
      <c r="Y5" s="9">
        <f t="shared" si="4"/>
        <v>8.6574074084637687E-3</v>
      </c>
      <c r="Z5" s="10"/>
      <c r="AA5" s="10">
        <f t="shared" si="5"/>
        <v>0</v>
      </c>
      <c r="AB5" s="10">
        <f t="shared" si="6"/>
        <v>3.2523148111067712E-3</v>
      </c>
      <c r="AC5" s="10"/>
      <c r="AD5" s="10"/>
      <c r="AE5" s="71">
        <f t="shared" si="7"/>
        <v>43403.410416666666</v>
      </c>
      <c r="AF5" s="71">
        <f t="shared" si="8"/>
        <v>43403.422222222223</v>
      </c>
      <c r="AG5" s="26" t="str">
        <f t="shared" si="9"/>
        <v>43403.410416666743403.4222222222</v>
      </c>
      <c r="AH5" s="26" t="e">
        <f>VLOOKUP(AG5,simple_survey!$M$841:$N$1083,2,FALSE)</f>
        <v>#N/A</v>
      </c>
    </row>
    <row r="6" spans="1:37" s="7" customFormat="1" hidden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43403.417303240742</v>
      </c>
      <c r="E6" s="3">
        <v>7431</v>
      </c>
      <c r="F6" s="3" t="s">
        <v>94</v>
      </c>
      <c r="G6" s="3">
        <v>0</v>
      </c>
      <c r="H6" s="3">
        <v>671</v>
      </c>
      <c r="I6" s="3">
        <v>3</v>
      </c>
      <c r="J6" s="3">
        <v>1</v>
      </c>
      <c r="K6" s="3"/>
      <c r="L6" s="2">
        <v>43403.420567129629</v>
      </c>
      <c r="M6" s="2">
        <v>43403.425127314818</v>
      </c>
      <c r="N6" s="3" t="s">
        <v>63</v>
      </c>
      <c r="O6" s="3" t="s">
        <v>64</v>
      </c>
      <c r="P6" s="3" t="s">
        <v>72</v>
      </c>
      <c r="Q6" s="3" t="s">
        <v>73</v>
      </c>
      <c r="R6" s="2">
        <v>43403.419803240744</v>
      </c>
      <c r="S6" s="2">
        <v>43403.421481481484</v>
      </c>
      <c r="T6" s="2">
        <v>43403.425543981481</v>
      </c>
      <c r="U6" s="2">
        <v>43403.428171296298</v>
      </c>
      <c r="V6" s="3"/>
      <c r="W6" s="8">
        <f t="shared" si="2"/>
        <v>43403.417303240742</v>
      </c>
      <c r="X6" s="9">
        <f t="shared" si="3"/>
        <v>4.5601851888932288E-3</v>
      </c>
      <c r="Y6" s="9">
        <f t="shared" si="4"/>
        <v>4.5601851888932288E-3</v>
      </c>
      <c r="Z6" s="29"/>
      <c r="AA6" s="29">
        <f t="shared" si="5"/>
        <v>7.6388888555811718E-4</v>
      </c>
      <c r="AB6" s="10">
        <f t="shared" si="6"/>
        <v>3.2638888878864236E-3</v>
      </c>
      <c r="AC6" s="10"/>
      <c r="AD6" s="10"/>
      <c r="AE6" s="71">
        <f t="shared" si="7"/>
        <v>43403.416666666664</v>
      </c>
      <c r="AF6" s="71">
        <f t="shared" si="8"/>
        <v>43403.425000000003</v>
      </c>
      <c r="AG6" s="26" t="str">
        <f t="shared" si="9"/>
        <v>43403.416666666743403.425</v>
      </c>
      <c r="AH6" s="26" t="e">
        <f>VLOOKUP(AG6,simple_survey!$M$841:$N$1083,2,FALSE)</f>
        <v>#N/A</v>
      </c>
    </row>
    <row r="7" spans="1:37" s="7" customFormat="1" hidden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43403.417500000003</v>
      </c>
      <c r="E7" s="3">
        <v>7432</v>
      </c>
      <c r="F7" s="3" t="s">
        <v>33</v>
      </c>
      <c r="G7" s="3">
        <v>3217</v>
      </c>
      <c r="H7" s="3">
        <v>1186</v>
      </c>
      <c r="I7" s="3">
        <v>3</v>
      </c>
      <c r="J7" s="3">
        <v>1</v>
      </c>
      <c r="K7" s="3"/>
      <c r="L7" s="2">
        <v>43403.422361111108</v>
      </c>
      <c r="M7" s="2">
        <v>43403.436423611114</v>
      </c>
      <c r="N7" s="3" t="s">
        <v>65</v>
      </c>
      <c r="O7" s="3" t="s">
        <v>66</v>
      </c>
      <c r="P7" s="3" t="s">
        <v>39</v>
      </c>
      <c r="Q7" s="3" t="s">
        <v>40</v>
      </c>
      <c r="R7" s="2">
        <v>43403.421620370369</v>
      </c>
      <c r="S7" s="2">
        <v>43403.423101851855</v>
      </c>
      <c r="T7" s="2">
        <v>43403.431886574072</v>
      </c>
      <c r="U7" s="2">
        <v>43403.437835648147</v>
      </c>
      <c r="V7" s="3"/>
      <c r="W7" s="8">
        <f t="shared" si="2"/>
        <v>43403.417500000003</v>
      </c>
      <c r="X7" s="9">
        <f t="shared" si="3"/>
        <v>1.4062500005820766E-2</v>
      </c>
      <c r="Y7" s="9">
        <f t="shared" si="4"/>
        <v>1.4062500005820766E-2</v>
      </c>
      <c r="AA7" s="10">
        <f t="shared" si="5"/>
        <v>7.4074073927477002E-4</v>
      </c>
      <c r="AB7" s="10">
        <f t="shared" si="6"/>
        <v>4.8611111051286571E-3</v>
      </c>
      <c r="AE7" s="71">
        <f t="shared" si="7"/>
        <v>43403.417361111111</v>
      </c>
      <c r="AF7" s="71">
        <f t="shared" si="8"/>
        <v>43403.436111111114</v>
      </c>
      <c r="AG7" s="26" t="str">
        <f t="shared" si="9"/>
        <v>43403.417361111143403.4361111111</v>
      </c>
      <c r="AH7" s="26" t="str">
        <f>VLOOKUP(AG7,simple_survey!$M$841:$N$1083,2,FALSE)</f>
        <v>肯定的</v>
      </c>
    </row>
    <row r="8" spans="1:37" s="7" customFormat="1" hidden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43403.418645833335</v>
      </c>
      <c r="E8" s="3">
        <v>7433</v>
      </c>
      <c r="F8" s="3" t="s">
        <v>18</v>
      </c>
      <c r="G8" s="3">
        <v>2225</v>
      </c>
      <c r="H8" s="3">
        <v>675</v>
      </c>
      <c r="I8" s="3">
        <v>3</v>
      </c>
      <c r="J8" s="3">
        <v>1</v>
      </c>
      <c r="K8" s="3"/>
      <c r="L8" s="2">
        <v>43403.420717592591</v>
      </c>
      <c r="M8" s="2">
        <v>43403.430324074077</v>
      </c>
      <c r="N8" s="3" t="s">
        <v>63</v>
      </c>
      <c r="O8" s="3" t="s">
        <v>64</v>
      </c>
      <c r="P8" s="3" t="s">
        <v>27</v>
      </c>
      <c r="Q8" s="3" t="s">
        <v>28</v>
      </c>
      <c r="R8" s="2">
        <v>43403.419953703706</v>
      </c>
      <c r="S8" s="2">
        <v>43403.420787037037</v>
      </c>
      <c r="T8" s="2">
        <v>43403.43068287037</v>
      </c>
      <c r="U8" s="2">
        <v>43403.431863425925</v>
      </c>
      <c r="V8" s="3"/>
      <c r="W8" s="8">
        <f t="shared" si="2"/>
        <v>43403.418645833335</v>
      </c>
      <c r="X8" s="9">
        <f t="shared" si="3"/>
        <v>9.606481486116536E-3</v>
      </c>
      <c r="Y8" s="9">
        <f t="shared" si="4"/>
        <v>9.606481486116536E-3</v>
      </c>
      <c r="Z8" s="29"/>
      <c r="AA8" s="29">
        <f t="shared" si="5"/>
        <v>7.6388888555811718E-4</v>
      </c>
      <c r="AB8" s="10">
        <f t="shared" si="6"/>
        <v>2.0717592560686171E-3</v>
      </c>
      <c r="AC8" s="10"/>
      <c r="AD8" s="10"/>
      <c r="AE8" s="71">
        <f t="shared" si="7"/>
        <v>43403.418055555558</v>
      </c>
      <c r="AF8" s="71">
        <f t="shared" si="8"/>
        <v>43403.429861111108</v>
      </c>
      <c r="AG8" s="26" t="str">
        <f t="shared" si="9"/>
        <v>43403.418055555643403.4298611111</v>
      </c>
      <c r="AH8" s="26" t="str">
        <f>VLOOKUP(AG8,simple_survey!$M$841:$N$1083,2,FALSE)</f>
        <v>肯定的</v>
      </c>
    </row>
    <row r="9" spans="1:37" s="7" customFormat="1" hidden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43403.418796296297</v>
      </c>
      <c r="E9" s="3">
        <v>7434</v>
      </c>
      <c r="F9" s="3" t="s">
        <v>18</v>
      </c>
      <c r="G9" s="3">
        <v>4256</v>
      </c>
      <c r="H9" s="3">
        <v>1151</v>
      </c>
      <c r="I9" s="3">
        <v>4</v>
      </c>
      <c r="J9" s="3">
        <v>1</v>
      </c>
      <c r="K9" s="3"/>
      <c r="L9" s="2">
        <v>43403.421388888892</v>
      </c>
      <c r="M9" s="2">
        <v>43403.428263888891</v>
      </c>
      <c r="N9" s="3" t="s">
        <v>39</v>
      </c>
      <c r="O9" s="3" t="s">
        <v>40</v>
      </c>
      <c r="P9" s="3" t="s">
        <v>48</v>
      </c>
      <c r="Q9" s="3" t="s">
        <v>49</v>
      </c>
      <c r="R9" s="2">
        <v>43403.423113425924</v>
      </c>
      <c r="S9" s="2">
        <v>43403.423113425924</v>
      </c>
      <c r="T9" s="2">
        <v>43403.434814814813</v>
      </c>
      <c r="U9" s="2">
        <v>43403.434814814813</v>
      </c>
      <c r="V9" s="3"/>
      <c r="W9" s="8">
        <f t="shared" si="2"/>
        <v>43403.418796296297</v>
      </c>
      <c r="X9" s="9">
        <f t="shared" si="3"/>
        <v>6.8749999991268851E-3</v>
      </c>
      <c r="Y9" s="9">
        <f t="shared" si="4"/>
        <v>6.8749999991268851E-3</v>
      </c>
      <c r="Z9" s="10"/>
      <c r="AA9" s="10">
        <f t="shared" si="5"/>
        <v>0</v>
      </c>
      <c r="AB9" s="10">
        <f t="shared" si="6"/>
        <v>2.5925925947376527E-3</v>
      </c>
      <c r="AC9" s="10"/>
      <c r="AD9" s="10"/>
      <c r="AE9" s="71">
        <f t="shared" si="7"/>
        <v>43403.418749999997</v>
      </c>
      <c r="AF9" s="71">
        <f t="shared" si="8"/>
        <v>43403.427777777775</v>
      </c>
      <c r="AG9" s="26" t="str">
        <f t="shared" si="9"/>
        <v>43403.4187543403.4277777778</v>
      </c>
      <c r="AH9" s="26" t="e">
        <f>VLOOKUP(AG9,simple_survey!$M$841:$N$1083,2,FALSE)</f>
        <v>#N/A</v>
      </c>
    </row>
    <row r="10" spans="1:37" s="7" customFormat="1" hidden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43403.419305555559</v>
      </c>
      <c r="E10" s="3">
        <v>7435</v>
      </c>
      <c r="F10" s="3" t="s">
        <v>94</v>
      </c>
      <c r="G10" s="3">
        <v>0</v>
      </c>
      <c r="H10" s="3">
        <v>1146</v>
      </c>
      <c r="I10" s="3">
        <v>5</v>
      </c>
      <c r="J10" s="3">
        <v>3</v>
      </c>
      <c r="K10" s="3"/>
      <c r="L10" s="2">
        <v>43403.424814814818</v>
      </c>
      <c r="M10" s="2">
        <v>43403.431284722225</v>
      </c>
      <c r="N10" s="3" t="s">
        <v>48</v>
      </c>
      <c r="O10" s="3" t="s">
        <v>49</v>
      </c>
      <c r="P10" s="3" t="s">
        <v>27</v>
      </c>
      <c r="Q10" s="3" t="s">
        <v>28</v>
      </c>
      <c r="R10" s="2">
        <v>43403.422731481478</v>
      </c>
      <c r="S10" s="2">
        <v>43403.426793981482</v>
      </c>
      <c r="T10" s="2">
        <v>43403.430590277778</v>
      </c>
      <c r="U10" s="2">
        <v>43403.434652777774</v>
      </c>
      <c r="V10" s="3"/>
      <c r="W10" s="8">
        <f t="shared" si="2"/>
        <v>43403.419305555559</v>
      </c>
      <c r="X10" s="9">
        <f t="shared" si="3"/>
        <v>6.4699074064265005E-3</v>
      </c>
      <c r="Y10" s="9">
        <f t="shared" si="4"/>
        <v>1.9409722219279502E-2</v>
      </c>
      <c r="Z10" s="10"/>
      <c r="AA10" s="10">
        <f t="shared" si="5"/>
        <v>2.0833333401242271E-3</v>
      </c>
      <c r="AB10" s="10">
        <f t="shared" si="6"/>
        <v>5.5092592592700385E-3</v>
      </c>
      <c r="AC10" s="10"/>
      <c r="AD10" s="10"/>
      <c r="AE10" s="71">
        <f t="shared" si="7"/>
        <v>43403.418749999997</v>
      </c>
      <c r="AF10" s="71">
        <f t="shared" si="8"/>
        <v>43403.431250000001</v>
      </c>
      <c r="AG10" s="26" t="str">
        <f t="shared" si="9"/>
        <v>43403.4187543403.43125</v>
      </c>
      <c r="AH10" s="26" t="e">
        <f>VLOOKUP(AG10,simple_survey!$M$841:$N$1083,2,FALSE)</f>
        <v>#N/A</v>
      </c>
    </row>
    <row r="11" spans="1:37" s="7" customFormat="1" hidden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2">
        <v>43403.419768518521</v>
      </c>
      <c r="E11" s="3">
        <v>7436</v>
      </c>
      <c r="F11" s="3" t="s">
        <v>18</v>
      </c>
      <c r="G11" s="3">
        <v>1663</v>
      </c>
      <c r="H11" s="3">
        <v>898</v>
      </c>
      <c r="I11" s="3">
        <v>5</v>
      </c>
      <c r="J11" s="3">
        <v>1</v>
      </c>
      <c r="K11" s="3"/>
      <c r="L11" s="2">
        <v>43403.421724537038</v>
      </c>
      <c r="M11" s="2">
        <v>43403.437071759261</v>
      </c>
      <c r="N11" s="3" t="s">
        <v>63</v>
      </c>
      <c r="O11" s="3" t="s">
        <v>64</v>
      </c>
      <c r="P11" s="3" t="s">
        <v>41</v>
      </c>
      <c r="Q11" s="3" t="s">
        <v>42</v>
      </c>
      <c r="R11" s="2">
        <v>43403.42386574074</v>
      </c>
      <c r="S11" s="2">
        <v>43403.42386574074</v>
      </c>
      <c r="T11" s="2">
        <v>43403.440150462964</v>
      </c>
      <c r="U11" s="2">
        <v>43403.440150462964</v>
      </c>
      <c r="V11" s="3"/>
      <c r="W11" s="8">
        <f t="shared" si="2"/>
        <v>43403.419768518521</v>
      </c>
      <c r="X11" s="9">
        <f t="shared" si="3"/>
        <v>1.5347222222771961E-2</v>
      </c>
      <c r="Y11" s="9">
        <f t="shared" si="4"/>
        <v>1.5347222222771961E-2</v>
      </c>
      <c r="Z11" s="10"/>
      <c r="AA11" s="10">
        <f t="shared" si="5"/>
        <v>0</v>
      </c>
      <c r="AB11" s="10">
        <f t="shared" si="6"/>
        <v>1.9560185173759237E-3</v>
      </c>
      <c r="AC11" s="10"/>
      <c r="AD11" s="10"/>
      <c r="AE11" s="71">
        <f t="shared" si="7"/>
        <v>43403.419444444444</v>
      </c>
      <c r="AF11" s="71">
        <f t="shared" si="8"/>
        <v>43403.436805555553</v>
      </c>
      <c r="AG11" s="26" t="str">
        <f t="shared" si="9"/>
        <v>43403.419444444443403.4368055556</v>
      </c>
      <c r="AH11" s="26" t="e">
        <f>VLOOKUP(AG11,simple_survey!$M$841:$N$1083,2,FALSE)</f>
        <v>#N/A</v>
      </c>
    </row>
    <row r="12" spans="1:37" s="7" customFormat="1" hidden="1" x14ac:dyDescent="0.4">
      <c r="A12" s="16" t="str">
        <f t="shared" si="0"/>
        <v>-</v>
      </c>
      <c r="B12" s="16" t="str">
        <f t="shared" si="1"/>
        <v>-</v>
      </c>
      <c r="C12" s="7">
        <v>10</v>
      </c>
      <c r="D12" s="2">
        <v>43403.419907407406</v>
      </c>
      <c r="E12" s="3">
        <v>7437</v>
      </c>
      <c r="F12" s="3" t="s">
        <v>18</v>
      </c>
      <c r="G12" s="3">
        <v>2170</v>
      </c>
      <c r="H12" s="3">
        <v>316</v>
      </c>
      <c r="I12" s="3">
        <v>3</v>
      </c>
      <c r="J12" s="3">
        <v>1</v>
      </c>
      <c r="K12" s="3"/>
      <c r="L12" s="2">
        <v>43403.420613425929</v>
      </c>
      <c r="M12" s="2">
        <v>43403.438703703701</v>
      </c>
      <c r="N12" s="3" t="s">
        <v>63</v>
      </c>
      <c r="O12" s="3" t="s">
        <v>64</v>
      </c>
      <c r="P12" s="3" t="s">
        <v>70</v>
      </c>
      <c r="Q12" s="3" t="s">
        <v>71</v>
      </c>
      <c r="R12" s="2">
        <v>43403.421134259261</v>
      </c>
      <c r="S12" s="2">
        <v>43403.421134259261</v>
      </c>
      <c r="T12" s="2">
        <v>43403.439722222225</v>
      </c>
      <c r="U12" s="2">
        <v>43403.439722222225</v>
      </c>
      <c r="V12" s="3"/>
      <c r="W12" s="8">
        <f t="shared" si="2"/>
        <v>43403.419907407406</v>
      </c>
      <c r="X12" s="9">
        <f t="shared" si="3"/>
        <v>1.8090277771989349E-2</v>
      </c>
      <c r="Y12" s="9">
        <f t="shared" si="4"/>
        <v>1.8090277771989349E-2</v>
      </c>
      <c r="Z12" s="10"/>
      <c r="AA12" s="10">
        <f t="shared" si="5"/>
        <v>0</v>
      </c>
      <c r="AB12" s="10">
        <f t="shared" si="6"/>
        <v>7.0601852348772809E-4</v>
      </c>
      <c r="AC12" s="10"/>
      <c r="AD12" s="10"/>
      <c r="AE12" s="71">
        <f t="shared" si="7"/>
        <v>43403.419444444444</v>
      </c>
      <c r="AF12" s="71">
        <f t="shared" si="8"/>
        <v>43403.438194444447</v>
      </c>
      <c r="AG12" s="26" t="str">
        <f t="shared" si="9"/>
        <v>43403.419444444443403.4381944444</v>
      </c>
      <c r="AH12" s="26" t="e">
        <f>VLOOKUP(AG12,simple_survey!$M$841:$N$1083,2,FALSE)</f>
        <v>#N/A</v>
      </c>
    </row>
    <row r="13" spans="1:37" s="7" customFormat="1" hidden="1" x14ac:dyDescent="0.4">
      <c r="A13" s="16" t="str">
        <f t="shared" si="0"/>
        <v>-</v>
      </c>
      <c r="B13" s="16" t="str">
        <f t="shared" si="1"/>
        <v>-</v>
      </c>
      <c r="C13" s="7">
        <v>10</v>
      </c>
      <c r="D13" s="2">
        <v>43403.421956018516</v>
      </c>
      <c r="E13" s="3">
        <v>7438</v>
      </c>
      <c r="F13" s="3" t="s">
        <v>33</v>
      </c>
      <c r="G13" s="3">
        <v>1666</v>
      </c>
      <c r="H13" s="3">
        <v>719</v>
      </c>
      <c r="I13" s="3">
        <v>8</v>
      </c>
      <c r="J13" s="3">
        <v>1</v>
      </c>
      <c r="K13" s="3"/>
      <c r="L13" s="2">
        <v>43403.426064814812</v>
      </c>
      <c r="M13" s="2">
        <v>43403.435150462959</v>
      </c>
      <c r="N13" s="3" t="s">
        <v>63</v>
      </c>
      <c r="O13" s="3" t="s">
        <v>64</v>
      </c>
      <c r="P13" s="3" t="s">
        <v>48</v>
      </c>
      <c r="Q13" s="3" t="s">
        <v>49</v>
      </c>
      <c r="R13" s="2">
        <v>43403.427442129629</v>
      </c>
      <c r="S13" s="2">
        <v>43403.427442129629</v>
      </c>
      <c r="T13" s="2">
        <v>43403.436249999999</v>
      </c>
      <c r="U13" s="2">
        <v>43403.436249999999</v>
      </c>
      <c r="V13" s="3"/>
      <c r="W13" s="8">
        <f t="shared" si="2"/>
        <v>43403.421956018516</v>
      </c>
      <c r="X13" s="9">
        <f t="shared" si="3"/>
        <v>9.0856481474475004E-3</v>
      </c>
      <c r="Y13" s="9">
        <f t="shared" si="4"/>
        <v>9.0856481474475004E-3</v>
      </c>
      <c r="Z13" s="10"/>
      <c r="AA13" s="10">
        <f t="shared" si="5"/>
        <v>0</v>
      </c>
      <c r="AB13" s="10">
        <f t="shared" si="6"/>
        <v>4.1087962963501923E-3</v>
      </c>
      <c r="AC13" s="10"/>
      <c r="AD13" s="10"/>
      <c r="AE13" s="71">
        <f t="shared" si="7"/>
        <v>43403.421527777777</v>
      </c>
      <c r="AF13" s="71">
        <f t="shared" si="8"/>
        <v>43403.43472222222</v>
      </c>
      <c r="AG13" s="26" t="str">
        <f t="shared" si="9"/>
        <v>43403.421527777843403.4347222222</v>
      </c>
      <c r="AH13" s="26" t="e">
        <f>VLOOKUP(AG13,simple_survey!$M$841:$N$1083,2,FALSE)</f>
        <v>#N/A</v>
      </c>
    </row>
    <row r="14" spans="1:37" s="7" customFormat="1" hidden="1" x14ac:dyDescent="0.4">
      <c r="A14" s="16" t="str">
        <f t="shared" si="0"/>
        <v>-</v>
      </c>
      <c r="B14" s="16" t="str">
        <f t="shared" si="1"/>
        <v>-</v>
      </c>
      <c r="C14" s="7">
        <v>10</v>
      </c>
      <c r="D14" s="2">
        <v>43403.426874999997</v>
      </c>
      <c r="E14" s="3">
        <v>7439</v>
      </c>
      <c r="F14" s="3" t="s">
        <v>94</v>
      </c>
      <c r="G14" s="3">
        <v>0</v>
      </c>
      <c r="H14" s="3">
        <v>303</v>
      </c>
      <c r="I14" s="3">
        <v>9</v>
      </c>
      <c r="J14" s="3">
        <v>2</v>
      </c>
      <c r="K14" s="3"/>
      <c r="L14" s="2">
        <v>43403.431064814817</v>
      </c>
      <c r="M14" s="2">
        <v>43403.433738425927</v>
      </c>
      <c r="N14" s="3" t="s">
        <v>80</v>
      </c>
      <c r="O14" s="3" t="s">
        <v>81</v>
      </c>
      <c r="P14" s="3" t="s">
        <v>41</v>
      </c>
      <c r="Q14" s="3" t="s">
        <v>42</v>
      </c>
      <c r="R14" s="2">
        <v>43403.428240740737</v>
      </c>
      <c r="S14" s="2">
        <v>43403.428240740737</v>
      </c>
      <c r="T14" s="2">
        <v>43403.432013888887</v>
      </c>
      <c r="U14" s="2">
        <v>43403.432013888887</v>
      </c>
      <c r="V14" s="3"/>
      <c r="W14" s="8">
        <f t="shared" si="2"/>
        <v>43403.426874999997</v>
      </c>
      <c r="X14" s="9">
        <f t="shared" si="3"/>
        <v>2.6736111103673466E-3</v>
      </c>
      <c r="Y14" s="9">
        <f t="shared" si="4"/>
        <v>5.3472222207346931E-3</v>
      </c>
      <c r="Z14" s="10"/>
      <c r="AA14" s="10">
        <f t="shared" si="5"/>
        <v>2.8240740793989971E-3</v>
      </c>
      <c r="AB14" s="10">
        <f t="shared" si="6"/>
        <v>4.1898148192558438E-3</v>
      </c>
      <c r="AC14" s="10"/>
      <c r="AD14" s="10"/>
      <c r="AE14" s="71">
        <f t="shared" si="7"/>
        <v>43403.426388888889</v>
      </c>
      <c r="AF14" s="71">
        <f t="shared" si="8"/>
        <v>43403.433333333334</v>
      </c>
      <c r="AG14" s="26" t="str">
        <f t="shared" si="9"/>
        <v>43403.426388888943403.4333333333</v>
      </c>
      <c r="AH14" s="26" t="e">
        <f>VLOOKUP(AG14,simple_survey!$M$841:$N$1083,2,FALSE)</f>
        <v>#N/A</v>
      </c>
    </row>
    <row r="15" spans="1:37" s="7" customFormat="1" hidden="1" x14ac:dyDescent="0.4">
      <c r="A15" s="16" t="str">
        <f t="shared" si="0"/>
        <v>-</v>
      </c>
      <c r="B15" s="16" t="str">
        <f t="shared" si="1"/>
        <v>-</v>
      </c>
      <c r="C15" s="7">
        <v>10</v>
      </c>
      <c r="D15" s="2">
        <v>43403.431493055556</v>
      </c>
      <c r="E15" s="3">
        <v>7440</v>
      </c>
      <c r="F15" s="3" t="s">
        <v>18</v>
      </c>
      <c r="G15" s="3">
        <v>2351</v>
      </c>
      <c r="H15" s="3">
        <v>993</v>
      </c>
      <c r="I15" s="3">
        <v>5</v>
      </c>
      <c r="J15" s="3">
        <v>1</v>
      </c>
      <c r="K15" s="3"/>
      <c r="L15" s="2">
        <v>43403.434363425928</v>
      </c>
      <c r="M15" s="2">
        <v>43403.442754629628</v>
      </c>
      <c r="N15" s="3" t="s">
        <v>57</v>
      </c>
      <c r="O15" s="3" t="s">
        <v>58</v>
      </c>
      <c r="P15" s="3" t="s">
        <v>48</v>
      </c>
      <c r="Q15" s="3" t="s">
        <v>49</v>
      </c>
      <c r="R15" s="2">
        <v>43403.434756944444</v>
      </c>
      <c r="S15" s="2">
        <v>43403.434756944444</v>
      </c>
      <c r="T15" s="2">
        <v>43403.447094907409</v>
      </c>
      <c r="U15" s="2">
        <v>43403.447094907409</v>
      </c>
      <c r="V15" s="3"/>
      <c r="W15" s="8">
        <f t="shared" si="2"/>
        <v>43403.431493055556</v>
      </c>
      <c r="X15" s="9">
        <f t="shared" si="3"/>
        <v>8.3912037007394247E-3</v>
      </c>
      <c r="Y15" s="9">
        <f t="shared" si="4"/>
        <v>8.3912037007394247E-3</v>
      </c>
      <c r="Z15" s="10"/>
      <c r="AA15" s="10">
        <f t="shared" si="5"/>
        <v>0</v>
      </c>
      <c r="AB15" s="10">
        <f t="shared" si="6"/>
        <v>2.8703703719656914E-3</v>
      </c>
      <c r="AC15" s="10"/>
      <c r="AD15" s="10"/>
      <c r="AE15" s="71">
        <f t="shared" si="7"/>
        <v>43403.431250000001</v>
      </c>
      <c r="AF15" s="71">
        <f t="shared" si="8"/>
        <v>43403.442361111112</v>
      </c>
      <c r="AG15" s="26" t="str">
        <f t="shared" si="9"/>
        <v>43403.4312543403.4423611111</v>
      </c>
      <c r="AH15" s="26" t="e">
        <f>VLOOKUP(AG15,simple_survey!$M$841:$N$1083,2,FALSE)</f>
        <v>#N/A</v>
      </c>
    </row>
    <row r="16" spans="1:37" s="7" customFormat="1" hidden="1" x14ac:dyDescent="0.4">
      <c r="A16" s="16" t="str">
        <f t="shared" si="0"/>
        <v>-</v>
      </c>
      <c r="B16" s="16" t="str">
        <f t="shared" si="1"/>
        <v>-</v>
      </c>
      <c r="C16" s="7">
        <v>10</v>
      </c>
      <c r="D16" s="2">
        <v>43403.432372685187</v>
      </c>
      <c r="E16" s="3">
        <v>7441</v>
      </c>
      <c r="F16" s="3" t="s">
        <v>94</v>
      </c>
      <c r="G16" s="3">
        <v>0</v>
      </c>
      <c r="H16" s="3">
        <v>459</v>
      </c>
      <c r="I16" s="3">
        <v>8</v>
      </c>
      <c r="J16" s="3">
        <v>1</v>
      </c>
      <c r="K16" s="3"/>
      <c r="L16" s="2">
        <v>43403.437245370369</v>
      </c>
      <c r="M16" s="2">
        <v>43403.439421296294</v>
      </c>
      <c r="N16" s="3" t="s">
        <v>72</v>
      </c>
      <c r="O16" s="3" t="s">
        <v>73</v>
      </c>
      <c r="P16" s="3" t="s">
        <v>53</v>
      </c>
      <c r="Q16" s="3" t="s">
        <v>54</v>
      </c>
      <c r="R16" s="2">
        <v>43403.43949074074</v>
      </c>
      <c r="S16" s="2">
        <v>43403.43949074074</v>
      </c>
      <c r="T16" s="2">
        <v>43403.443425925929</v>
      </c>
      <c r="U16" s="2">
        <v>43403.443425925929</v>
      </c>
      <c r="V16" s="3"/>
      <c r="W16" s="8">
        <f t="shared" si="2"/>
        <v>43403.432372685187</v>
      </c>
      <c r="X16" s="9">
        <f t="shared" si="3"/>
        <v>2.1759259252576157E-3</v>
      </c>
      <c r="Y16" s="9">
        <f t="shared" si="4"/>
        <v>2.1759259252576157E-3</v>
      </c>
      <c r="Z16" s="10"/>
      <c r="AA16" s="10">
        <f t="shared" si="5"/>
        <v>0</v>
      </c>
      <c r="AB16" s="10">
        <f t="shared" si="6"/>
        <v>4.8726851819083095E-3</v>
      </c>
      <c r="AC16" s="10"/>
      <c r="AD16" s="10"/>
      <c r="AE16" s="71">
        <f t="shared" si="7"/>
        <v>43403.431944444441</v>
      </c>
      <c r="AF16" s="71">
        <f t="shared" si="8"/>
        <v>43403.438888888886</v>
      </c>
      <c r="AG16" s="26" t="str">
        <f t="shared" si="9"/>
        <v>43403.431944444443403.4388888889</v>
      </c>
      <c r="AH16" s="26" t="e">
        <f>VLOOKUP(AG16,simple_survey!$M$841:$N$1083,2,FALSE)</f>
        <v>#N/A</v>
      </c>
    </row>
    <row r="17" spans="1:36" s="7" customFormat="1" hidden="1" x14ac:dyDescent="0.4">
      <c r="A17" s="16" t="str">
        <f t="shared" si="0"/>
        <v>-</v>
      </c>
      <c r="B17" s="16" t="str">
        <f t="shared" si="1"/>
        <v>-</v>
      </c>
      <c r="C17" s="7">
        <v>10</v>
      </c>
      <c r="D17" s="2">
        <v>43403.438738425924</v>
      </c>
      <c r="E17" s="3">
        <v>7443</v>
      </c>
      <c r="F17" s="3" t="s">
        <v>93</v>
      </c>
      <c r="G17" s="3">
        <v>0</v>
      </c>
      <c r="H17" s="3">
        <v>419</v>
      </c>
      <c r="I17" s="3">
        <v>9</v>
      </c>
      <c r="J17" s="3">
        <v>3</v>
      </c>
      <c r="K17" s="3"/>
      <c r="L17" s="2">
        <v>43403.440648148149</v>
      </c>
      <c r="M17" s="2">
        <v>43403.448425925926</v>
      </c>
      <c r="N17" s="3" t="s">
        <v>61</v>
      </c>
      <c r="O17" s="3" t="s">
        <v>62</v>
      </c>
      <c r="P17" s="3" t="s">
        <v>19</v>
      </c>
      <c r="Q17" s="3" t="s">
        <v>20</v>
      </c>
      <c r="R17" s="2">
        <v>43403.439930555556</v>
      </c>
      <c r="S17" s="2">
        <v>43403.439930555556</v>
      </c>
      <c r="T17" s="2">
        <v>43403.449155092596</v>
      </c>
      <c r="U17" s="2">
        <v>43403.449155092596</v>
      </c>
      <c r="V17" s="3"/>
      <c r="W17" s="8">
        <f t="shared" si="2"/>
        <v>43403.438738425924</v>
      </c>
      <c r="X17" s="9">
        <f t="shared" si="3"/>
        <v>7.7777777769370005E-3</v>
      </c>
      <c r="Y17" s="9">
        <f t="shared" si="4"/>
        <v>2.3333333330811001E-2</v>
      </c>
      <c r="Z17" s="10"/>
      <c r="AA17" s="10">
        <f t="shared" si="5"/>
        <v>7.1759259299142286E-4</v>
      </c>
      <c r="AB17" s="10">
        <f t="shared" si="6"/>
        <v>1.9097222248092294E-3</v>
      </c>
      <c r="AC17" s="10"/>
      <c r="AD17" s="10"/>
      <c r="AE17" s="71">
        <f t="shared" si="7"/>
        <v>43403.438194444447</v>
      </c>
      <c r="AF17" s="71">
        <f t="shared" si="8"/>
        <v>43403.447916666664</v>
      </c>
      <c r="AG17" s="26" t="str">
        <f t="shared" si="9"/>
        <v>43403.438194444443403.4479166667</v>
      </c>
      <c r="AH17" s="26" t="e">
        <f>VLOOKUP(AG17,simple_survey!$M$841:$N$1083,2,FALSE)</f>
        <v>#N/A</v>
      </c>
    </row>
    <row r="18" spans="1:36" s="7" customFormat="1" hidden="1" x14ac:dyDescent="0.4">
      <c r="A18" s="16" t="str">
        <f t="shared" si="0"/>
        <v>-</v>
      </c>
      <c r="B18" s="16" t="str">
        <f t="shared" si="1"/>
        <v>-</v>
      </c>
      <c r="C18" s="7">
        <v>10</v>
      </c>
      <c r="D18" s="2">
        <v>43403.444293981483</v>
      </c>
      <c r="E18" s="3">
        <v>7444</v>
      </c>
      <c r="F18" s="3" t="s">
        <v>33</v>
      </c>
      <c r="G18" s="3">
        <v>1666</v>
      </c>
      <c r="H18" s="3">
        <v>612</v>
      </c>
      <c r="I18" s="3">
        <v>2</v>
      </c>
      <c r="J18" s="3">
        <v>1</v>
      </c>
      <c r="K18" s="3"/>
      <c r="L18" s="2">
        <v>43403.447870370372</v>
      </c>
      <c r="M18" s="2">
        <v>43403.45171296296</v>
      </c>
      <c r="N18" s="3" t="s">
        <v>48</v>
      </c>
      <c r="O18" s="3" t="s">
        <v>49</v>
      </c>
      <c r="P18" s="3" t="s">
        <v>76</v>
      </c>
      <c r="Q18" s="3" t="s">
        <v>77</v>
      </c>
      <c r="R18" s="2">
        <v>43403.447777777779</v>
      </c>
      <c r="S18" s="2">
        <v>43403.447777777779</v>
      </c>
      <c r="T18" s="2">
        <v>43403.452407407407</v>
      </c>
      <c r="U18" s="2">
        <v>43403.452407407407</v>
      </c>
      <c r="V18" s="3"/>
      <c r="W18" s="8">
        <f t="shared" si="2"/>
        <v>43403.444293981483</v>
      </c>
      <c r="X18" s="9">
        <f t="shared" si="3"/>
        <v>3.8425925886258483E-3</v>
      </c>
      <c r="Y18" s="9">
        <f t="shared" si="4"/>
        <v>3.8425925886258483E-3</v>
      </c>
      <c r="Z18" s="10"/>
      <c r="AA18" s="10">
        <f t="shared" si="5"/>
        <v>9.2592592409346253E-5</v>
      </c>
      <c r="AB18" s="10">
        <f t="shared" si="6"/>
        <v>3.5763888881774619E-3</v>
      </c>
      <c r="AC18" s="10"/>
      <c r="AD18" s="10"/>
      <c r="AE18" s="71">
        <f t="shared" si="7"/>
        <v>43403.443749999999</v>
      </c>
      <c r="AF18" s="71">
        <f t="shared" si="8"/>
        <v>43403.451388888891</v>
      </c>
      <c r="AG18" s="26" t="str">
        <f t="shared" si="9"/>
        <v>43403.4437543403.4513888889</v>
      </c>
      <c r="AH18" s="26" t="e">
        <f>VLOOKUP(AG18,simple_survey!$M$841:$N$1083,2,FALSE)</f>
        <v>#N/A</v>
      </c>
    </row>
    <row r="19" spans="1:36" s="7" customFormat="1" hidden="1" x14ac:dyDescent="0.4">
      <c r="A19" s="16" t="str">
        <f t="shared" si="0"/>
        <v>-</v>
      </c>
      <c r="B19" s="16" t="str">
        <f t="shared" si="1"/>
        <v>-</v>
      </c>
      <c r="C19" s="7">
        <v>10</v>
      </c>
      <c r="D19" s="2">
        <v>43403.445787037039</v>
      </c>
      <c r="E19" s="3">
        <v>7445</v>
      </c>
      <c r="F19" s="3" t="s">
        <v>18</v>
      </c>
      <c r="G19" s="3">
        <v>985</v>
      </c>
      <c r="H19" s="3">
        <v>322</v>
      </c>
      <c r="I19" s="3">
        <v>6</v>
      </c>
      <c r="J19" s="3">
        <v>1</v>
      </c>
      <c r="K19" s="3"/>
      <c r="L19" s="2">
        <v>43403.448831018519</v>
      </c>
      <c r="M19" s="2">
        <v>43403.449965277781</v>
      </c>
      <c r="N19" s="3" t="s">
        <v>45</v>
      </c>
      <c r="O19" s="3" t="s">
        <v>92</v>
      </c>
      <c r="P19" s="3" t="s">
        <v>78</v>
      </c>
      <c r="Q19" s="3" t="s">
        <v>79</v>
      </c>
      <c r="R19" s="2">
        <v>43403.448078703703</v>
      </c>
      <c r="S19" s="2">
        <v>43403.448078703703</v>
      </c>
      <c r="T19" s="2">
        <v>43403.45003472222</v>
      </c>
      <c r="U19" s="2">
        <v>43403.45003472222</v>
      </c>
      <c r="V19" s="3"/>
      <c r="W19" s="8">
        <f t="shared" si="2"/>
        <v>43403.445787037039</v>
      </c>
      <c r="X19" s="9">
        <f t="shared" si="3"/>
        <v>1.1342592624714598E-3</v>
      </c>
      <c r="Y19" s="9">
        <f t="shared" si="4"/>
        <v>1.1342592624714598E-3</v>
      </c>
      <c r="Z19" s="10"/>
      <c r="AA19" s="10">
        <f t="shared" si="5"/>
        <v>7.5231481605442241E-4</v>
      </c>
      <c r="AB19" s="10">
        <f t="shared" si="6"/>
        <v>3.0439814800047316E-3</v>
      </c>
      <c r="AC19" s="10"/>
      <c r="AD19" s="10"/>
      <c r="AE19" s="71">
        <f t="shared" si="7"/>
        <v>43403.445138888892</v>
      </c>
      <c r="AF19" s="71">
        <f t="shared" si="8"/>
        <v>43403.449305555558</v>
      </c>
      <c r="AG19" s="26" t="str">
        <f t="shared" si="9"/>
        <v>43403.445138888943403.4493055556</v>
      </c>
      <c r="AH19" s="26" t="str">
        <f>VLOOKUP(AG19,simple_survey!$M$841:$N$1083,2,FALSE)</f>
        <v>肯定的</v>
      </c>
    </row>
    <row r="20" spans="1:36" s="7" customFormat="1" hidden="1" x14ac:dyDescent="0.4">
      <c r="A20" s="16" t="str">
        <f t="shared" si="0"/>
        <v>-</v>
      </c>
      <c r="B20" s="16" t="str">
        <f t="shared" si="1"/>
        <v>-</v>
      </c>
      <c r="C20" s="7">
        <v>10</v>
      </c>
      <c r="D20" s="2">
        <v>43403.447256944448</v>
      </c>
      <c r="E20" s="3">
        <v>7446</v>
      </c>
      <c r="F20" s="3" t="s">
        <v>94</v>
      </c>
      <c r="G20" s="3">
        <v>0</v>
      </c>
      <c r="H20" s="3">
        <v>1173</v>
      </c>
      <c r="I20" s="3">
        <v>10</v>
      </c>
      <c r="J20" s="3">
        <v>1</v>
      </c>
      <c r="K20" s="3"/>
      <c r="L20" s="2">
        <v>43403.450706018521</v>
      </c>
      <c r="M20" s="2">
        <v>43403.452835648146</v>
      </c>
      <c r="N20" s="3" t="s">
        <v>53</v>
      </c>
      <c r="O20" s="3" t="s">
        <v>54</v>
      </c>
      <c r="P20" s="3" t="s">
        <v>39</v>
      </c>
      <c r="Q20" s="3" t="s">
        <v>40</v>
      </c>
      <c r="R20" s="2">
        <v>43403.448391203703</v>
      </c>
      <c r="S20" s="2">
        <v>43403.452476851853</v>
      </c>
      <c r="T20" s="2">
        <v>43403.451493055552</v>
      </c>
      <c r="U20" s="2">
        <v>43403.455578703702</v>
      </c>
      <c r="V20" s="3"/>
      <c r="W20" s="8">
        <f t="shared" si="2"/>
        <v>43403.447256944448</v>
      </c>
      <c r="X20" s="9">
        <f t="shared" si="3"/>
        <v>2.1296296254149638E-3</v>
      </c>
      <c r="Y20" s="9">
        <f t="shared" si="4"/>
        <v>2.1296296254149638E-3</v>
      </c>
      <c r="Z20" s="10"/>
      <c r="AA20" s="10">
        <f t="shared" si="5"/>
        <v>2.3148148175096139E-3</v>
      </c>
      <c r="AB20" s="10">
        <f t="shared" si="6"/>
        <v>3.4490740727051161E-3</v>
      </c>
      <c r="AC20" s="10"/>
      <c r="AD20" s="10"/>
      <c r="AE20" s="71">
        <f t="shared" si="7"/>
        <v>43403.447222222225</v>
      </c>
      <c r="AF20" s="71">
        <f t="shared" si="8"/>
        <v>43403.452777777777</v>
      </c>
      <c r="AG20" s="26" t="str">
        <f t="shared" si="9"/>
        <v>43403.447222222243403.4527777778</v>
      </c>
      <c r="AH20" s="26" t="e">
        <f>VLOOKUP(AG20,simple_survey!$M$841:$N$1083,2,FALSE)</f>
        <v>#N/A</v>
      </c>
    </row>
    <row r="21" spans="1:36" s="7" customFormat="1" hidden="1" x14ac:dyDescent="0.4">
      <c r="A21" s="16" t="str">
        <f t="shared" si="0"/>
        <v>-</v>
      </c>
      <c r="B21" s="16" t="str">
        <f t="shared" si="1"/>
        <v>-</v>
      </c>
      <c r="C21" s="7">
        <v>10</v>
      </c>
      <c r="D21" s="2">
        <v>43403.447662037041</v>
      </c>
      <c r="E21" s="3">
        <v>7447</v>
      </c>
      <c r="F21" s="3" t="s">
        <v>94</v>
      </c>
      <c r="G21" s="3">
        <v>0</v>
      </c>
      <c r="H21" s="3">
        <v>758</v>
      </c>
      <c r="I21" s="3">
        <v>8</v>
      </c>
      <c r="J21" s="3">
        <v>1</v>
      </c>
      <c r="K21" s="3"/>
      <c r="L21" s="2">
        <v>43403.451006944444</v>
      </c>
      <c r="M21" s="2">
        <v>43403.457187499997</v>
      </c>
      <c r="N21" s="3" t="s">
        <v>63</v>
      </c>
      <c r="O21" s="3" t="s">
        <v>64</v>
      </c>
      <c r="P21" s="3" t="s">
        <v>45</v>
      </c>
      <c r="Q21" s="3" t="s">
        <v>92</v>
      </c>
      <c r="R21" s="2">
        <v>43403.451099537036</v>
      </c>
      <c r="S21" s="2">
        <v>43403.451099537036</v>
      </c>
      <c r="T21" s="2">
        <v>43403.461099537039</v>
      </c>
      <c r="U21" s="2">
        <v>43403.461099537039</v>
      </c>
      <c r="V21" s="3"/>
      <c r="W21" s="8">
        <f t="shared" si="2"/>
        <v>43403.447662037041</v>
      </c>
      <c r="X21" s="9">
        <f t="shared" si="3"/>
        <v>6.1805555524188094E-3</v>
      </c>
      <c r="Y21" s="9">
        <f t="shared" si="4"/>
        <v>6.1805555524188094E-3</v>
      </c>
      <c r="Z21" s="10"/>
      <c r="AA21" s="10">
        <f t="shared" si="5"/>
        <v>0</v>
      </c>
      <c r="AB21" s="10">
        <f t="shared" si="6"/>
        <v>3.3449074035161175E-3</v>
      </c>
      <c r="AC21" s="10"/>
      <c r="AD21" s="10"/>
      <c r="AE21" s="71">
        <f t="shared" si="7"/>
        <v>43403.447222222225</v>
      </c>
      <c r="AF21" s="71">
        <f t="shared" si="8"/>
        <v>43403.456944444442</v>
      </c>
      <c r="AG21" s="26" t="str">
        <f t="shared" si="9"/>
        <v>43403.447222222243403.4569444444</v>
      </c>
      <c r="AH21" s="26" t="e">
        <f>VLOOKUP(AG21,simple_survey!$M$841:$N$1083,2,FALSE)</f>
        <v>#N/A</v>
      </c>
    </row>
    <row r="22" spans="1:36" s="7" customFormat="1" hidden="1" x14ac:dyDescent="0.4">
      <c r="A22" s="16" t="str">
        <f>IF(V22&gt;0, "★", "-")</f>
        <v>-</v>
      </c>
      <c r="B22" s="16" t="str">
        <f>IF(K22&gt;0, "☆", "-")</f>
        <v>-</v>
      </c>
      <c r="C22" s="7">
        <v>10</v>
      </c>
      <c r="D22" s="2">
        <v>43403.447754629633</v>
      </c>
      <c r="E22" s="3">
        <v>7448</v>
      </c>
      <c r="F22" s="3" t="s">
        <v>93</v>
      </c>
      <c r="G22" s="3">
        <v>0</v>
      </c>
      <c r="H22" s="3">
        <v>487</v>
      </c>
      <c r="I22" s="3">
        <v>9</v>
      </c>
      <c r="J22" s="3">
        <v>2</v>
      </c>
      <c r="K22" s="3"/>
      <c r="L22" s="2">
        <v>43403.453750000001</v>
      </c>
      <c r="M22" s="2">
        <v>43403.459409722222</v>
      </c>
      <c r="N22" s="3" t="s">
        <v>34</v>
      </c>
      <c r="O22" s="3" t="s">
        <v>35</v>
      </c>
      <c r="P22" s="3" t="s">
        <v>29</v>
      </c>
      <c r="Q22" s="3" t="s">
        <v>30</v>
      </c>
      <c r="R22" s="2">
        <v>43403.454108796293</v>
      </c>
      <c r="S22" s="2">
        <v>43403.454108796293</v>
      </c>
      <c r="T22" s="2">
        <v>43403.460752314815</v>
      </c>
      <c r="U22" s="2">
        <v>43403.460752314815</v>
      </c>
      <c r="V22" s="3"/>
      <c r="W22" s="8">
        <f>IF(V22&gt;0,V22,D22)</f>
        <v>43403.447754629633</v>
      </c>
      <c r="X22" s="9">
        <f t="shared" si="3"/>
        <v>5.6597222210257314E-3</v>
      </c>
      <c r="Y22" s="9">
        <f t="shared" si="4"/>
        <v>1.1319444442051463E-2</v>
      </c>
      <c r="Z22" s="10"/>
      <c r="AA22" s="10">
        <f t="shared" si="5"/>
        <v>0</v>
      </c>
      <c r="AB22" s="10">
        <f t="shared" si="6"/>
        <v>5.9953703676001169E-3</v>
      </c>
      <c r="AC22" s="10"/>
      <c r="AD22" s="10"/>
      <c r="AE22" s="71">
        <f t="shared" si="7"/>
        <v>43403.447222222225</v>
      </c>
      <c r="AF22" s="71">
        <f t="shared" si="8"/>
        <v>43403.459027777775</v>
      </c>
      <c r="AG22" s="26" t="str">
        <f t="shared" si="9"/>
        <v>43403.447222222243403.4590277778</v>
      </c>
      <c r="AH22" s="26" t="e">
        <f>VLOOKUP(AG22,simple_survey!$M$841:$N$1083,2,FALSE)</f>
        <v>#N/A</v>
      </c>
    </row>
    <row r="23" spans="1:36" s="7" customFormat="1" hidden="1" x14ac:dyDescent="0.4">
      <c r="A23" s="16" t="str">
        <f>IF(V23&gt;0, "★", "-")</f>
        <v>-</v>
      </c>
      <c r="B23" s="16" t="str">
        <f>IF(K23&gt;0, "☆", "-")</f>
        <v>-</v>
      </c>
      <c r="C23" s="7">
        <v>10</v>
      </c>
      <c r="D23" s="2">
        <v>43403.44972222222</v>
      </c>
      <c r="E23" s="3">
        <v>7449</v>
      </c>
      <c r="F23" s="3" t="s">
        <v>93</v>
      </c>
      <c r="G23" s="3">
        <v>0</v>
      </c>
      <c r="H23" s="3">
        <v>1042</v>
      </c>
      <c r="I23" s="3">
        <v>10</v>
      </c>
      <c r="J23" s="3">
        <v>2</v>
      </c>
      <c r="K23" s="3"/>
      <c r="L23" s="2">
        <v>43403.455185185187</v>
      </c>
      <c r="M23" s="2">
        <v>43403.46943287037</v>
      </c>
      <c r="N23" s="3" t="s">
        <v>45</v>
      </c>
      <c r="O23" s="3" t="s">
        <v>92</v>
      </c>
      <c r="P23" s="3" t="s">
        <v>48</v>
      </c>
      <c r="Q23" s="3" t="s">
        <v>49</v>
      </c>
      <c r="R23" s="2">
        <v>43403.457349537035</v>
      </c>
      <c r="S23" s="2">
        <v>43403.457349537035</v>
      </c>
      <c r="T23" s="2">
        <v>43403.467627314814</v>
      </c>
      <c r="U23" s="2">
        <v>43403.476180555554</v>
      </c>
      <c r="V23" s="3"/>
      <c r="W23" s="8">
        <f>IF(V23&gt;0,V23,D23)</f>
        <v>43403.44972222222</v>
      </c>
      <c r="X23" s="9">
        <f t="shared" si="3"/>
        <v>1.4247685183363501E-2</v>
      </c>
      <c r="Y23" s="9">
        <f t="shared" si="4"/>
        <v>2.8495370366727002E-2</v>
      </c>
      <c r="Z23" s="10"/>
      <c r="AA23" s="10">
        <f t="shared" si="5"/>
        <v>0</v>
      </c>
      <c r="AB23" s="10">
        <f t="shared" si="6"/>
        <v>5.4629629667033441E-3</v>
      </c>
      <c r="AC23" s="10"/>
      <c r="AD23" s="10"/>
      <c r="AE23" s="71">
        <f t="shared" si="7"/>
        <v>43403.449305555558</v>
      </c>
      <c r="AF23" s="71">
        <f t="shared" si="8"/>
        <v>43403.46875</v>
      </c>
      <c r="AG23" s="26" t="str">
        <f t="shared" si="9"/>
        <v>43403.449305555643403.46875</v>
      </c>
      <c r="AH23" s="26" t="e">
        <f>VLOOKUP(AG23,simple_survey!$M$841:$N$1083,2,FALSE)</f>
        <v>#N/A</v>
      </c>
    </row>
    <row r="24" spans="1:36" s="7" customFormat="1" hidden="1" x14ac:dyDescent="0.4">
      <c r="A24" s="16" t="str">
        <f>IF(V24&gt;0, "★", "-")</f>
        <v>-</v>
      </c>
      <c r="B24" s="16" t="str">
        <f>IF(K24&gt;0, "☆", "-")</f>
        <v>-</v>
      </c>
      <c r="C24" s="7">
        <v>10</v>
      </c>
      <c r="D24" s="2">
        <v>43403.453333333331</v>
      </c>
      <c r="E24" s="3">
        <v>7450</v>
      </c>
      <c r="F24" s="3" t="s">
        <v>94</v>
      </c>
      <c r="G24" s="3">
        <v>0</v>
      </c>
      <c r="H24" s="3">
        <v>1054</v>
      </c>
      <c r="I24" s="3">
        <v>10</v>
      </c>
      <c r="J24" s="3">
        <v>2</v>
      </c>
      <c r="K24" s="3"/>
      <c r="L24" s="2">
        <v>43403.458923611113</v>
      </c>
      <c r="M24" s="2">
        <v>43403.466180555559</v>
      </c>
      <c r="N24" s="3" t="s">
        <v>50</v>
      </c>
      <c r="O24" s="3" t="s">
        <v>51</v>
      </c>
      <c r="P24" s="3" t="s">
        <v>31</v>
      </c>
      <c r="Q24" s="3" t="s">
        <v>32</v>
      </c>
      <c r="R24" s="2">
        <v>43403.460231481484</v>
      </c>
      <c r="S24" s="2">
        <v>43403.460231481484</v>
      </c>
      <c r="T24" s="2">
        <v>43403.46875</v>
      </c>
      <c r="U24" s="2">
        <v>43403.46875</v>
      </c>
      <c r="V24" s="3"/>
      <c r="W24" s="8">
        <f>IF(V24&gt;0,V24,D24)</f>
        <v>43403.453333333331</v>
      </c>
      <c r="X24" s="9">
        <f t="shared" si="3"/>
        <v>7.2569444455439225E-3</v>
      </c>
      <c r="Y24" s="9">
        <f t="shared" si="4"/>
        <v>1.4513888891087845E-2</v>
      </c>
      <c r="Z24" s="10"/>
      <c r="AA24" s="10">
        <f t="shared" si="5"/>
        <v>0</v>
      </c>
      <c r="AB24" s="10">
        <f t="shared" si="6"/>
        <v>5.5902777821756899E-3</v>
      </c>
      <c r="AC24" s="10"/>
      <c r="AD24" s="10"/>
      <c r="AE24" s="71">
        <f t="shared" si="7"/>
        <v>43403.452777777777</v>
      </c>
      <c r="AF24" s="71">
        <f t="shared" si="8"/>
        <v>43403.46597222222</v>
      </c>
      <c r="AG24" s="26" t="str">
        <f t="shared" si="9"/>
        <v>43403.452777777843403.4659722222</v>
      </c>
      <c r="AH24" s="26" t="e">
        <f>VLOOKUP(AG24,simple_survey!$M$841:$N$1083,2,FALSE)</f>
        <v>#N/A</v>
      </c>
    </row>
    <row r="25" spans="1:36" s="12" customFormat="1" hidden="1" x14ac:dyDescent="0.4">
      <c r="A25" s="17" t="str">
        <f>IF(V25&gt;0, "★", "-")</f>
        <v>-</v>
      </c>
      <c r="B25" s="17" t="str">
        <f>IF(K25&gt;0, "☆", "-")</f>
        <v>-</v>
      </c>
      <c r="C25" s="12">
        <v>10</v>
      </c>
      <c r="D25" s="4">
        <v>43403.454988425925</v>
      </c>
      <c r="E25" s="5">
        <v>7451</v>
      </c>
      <c r="F25" s="5" t="s">
        <v>33</v>
      </c>
      <c r="G25" s="5">
        <v>4073</v>
      </c>
      <c r="H25" s="5">
        <v>1201</v>
      </c>
      <c r="I25" s="5">
        <v>5</v>
      </c>
      <c r="J25" s="5">
        <v>1</v>
      </c>
      <c r="K25" s="5"/>
      <c r="L25" s="4">
        <v>43403.456944444442</v>
      </c>
      <c r="M25" s="4">
        <v>43403.4608912037</v>
      </c>
      <c r="N25" s="5" t="s">
        <v>19</v>
      </c>
      <c r="O25" s="5" t="s">
        <v>20</v>
      </c>
      <c r="P25" s="5" t="s">
        <v>57</v>
      </c>
      <c r="Q25" s="5" t="s">
        <v>58</v>
      </c>
      <c r="R25" s="4">
        <v>43403.457407407404</v>
      </c>
      <c r="S25" s="4">
        <v>43403.457407407404</v>
      </c>
      <c r="T25" s="4">
        <v>43403.462604166663</v>
      </c>
      <c r="U25" s="4">
        <v>43403.462604166663</v>
      </c>
      <c r="V25" s="5"/>
      <c r="W25" s="13">
        <f>IF(V25&gt;0,V25,D25)</f>
        <v>43403.454988425925</v>
      </c>
      <c r="X25" s="18">
        <f t="shared" si="3"/>
        <v>3.9467592578148469E-3</v>
      </c>
      <c r="Y25" s="18">
        <f t="shared" si="4"/>
        <v>3.9467592578148469E-3</v>
      </c>
      <c r="Z25" s="19"/>
      <c r="AA25" s="19">
        <f t="shared" si="5"/>
        <v>0</v>
      </c>
      <c r="AB25" s="19">
        <f t="shared" si="6"/>
        <v>1.9560185173759237E-3</v>
      </c>
      <c r="AC25" s="19"/>
      <c r="AD25" s="19"/>
      <c r="AE25" s="71">
        <f t="shared" si="7"/>
        <v>43403.454861111109</v>
      </c>
      <c r="AF25" s="71">
        <f t="shared" si="8"/>
        <v>43403.460416666669</v>
      </c>
      <c r="AG25" s="26" t="str">
        <f t="shared" si="9"/>
        <v>43403.454861111143403.4604166667</v>
      </c>
      <c r="AH25" s="26" t="e">
        <f>VLOOKUP(AG25,simple_survey!$M$841:$N$1083,2,FALSE)</f>
        <v>#N/A</v>
      </c>
      <c r="AJ25" s="13"/>
    </row>
    <row r="26" spans="1:36" s="23" customFormat="1" hidden="1" x14ac:dyDescent="0.4">
      <c r="A26" s="20" t="str">
        <f>IF(V26&gt;0, "★", "-")</f>
        <v>-</v>
      </c>
      <c r="B26" s="20" t="str">
        <f>IF(K26&gt;0, "☆", "-")</f>
        <v>-</v>
      </c>
      <c r="C26" s="23">
        <v>11</v>
      </c>
      <c r="D26" s="22">
        <v>43403.461493055554</v>
      </c>
      <c r="E26" s="21">
        <v>7453</v>
      </c>
      <c r="F26" s="21" t="s">
        <v>18</v>
      </c>
      <c r="G26" s="21">
        <v>2801</v>
      </c>
      <c r="H26" s="21">
        <v>1265</v>
      </c>
      <c r="I26" s="21">
        <v>2</v>
      </c>
      <c r="J26" s="21">
        <v>2</v>
      </c>
      <c r="K26" s="21"/>
      <c r="L26" s="22">
        <v>43403.465925925928</v>
      </c>
      <c r="M26" s="22">
        <v>43403.473506944443</v>
      </c>
      <c r="N26" s="21" t="s">
        <v>50</v>
      </c>
      <c r="O26" s="21" t="s">
        <v>51</v>
      </c>
      <c r="P26" s="21" t="s">
        <v>48</v>
      </c>
      <c r="Q26" s="21" t="s">
        <v>49</v>
      </c>
      <c r="R26" s="22">
        <v>43403.465370370373</v>
      </c>
      <c r="S26" s="22">
        <v>43403.465370370373</v>
      </c>
      <c r="T26" s="22">
        <v>43403.479664351849</v>
      </c>
      <c r="U26" s="22">
        <v>43403.479664351849</v>
      </c>
      <c r="V26" s="21"/>
      <c r="W26" s="24">
        <f>IF(V26&gt;0,V26,D26)</f>
        <v>43403.461493055554</v>
      </c>
      <c r="X26" s="25">
        <f t="shared" si="3"/>
        <v>7.5810185153386556E-3</v>
      </c>
      <c r="Y26" s="25">
        <f t="shared" si="4"/>
        <v>1.5162037030677311E-2</v>
      </c>
      <c r="Z26" s="26">
        <f>SUM(Y26:Y49)</f>
        <v>0.166331018510391</v>
      </c>
      <c r="AA26" s="26">
        <f t="shared" si="5"/>
        <v>5.5555555445607752E-4</v>
      </c>
      <c r="AB26" s="26">
        <f t="shared" si="6"/>
        <v>4.432870373420883E-3</v>
      </c>
      <c r="AC26" s="26">
        <f>AVERAGE(AB26:AB49)</f>
        <v>4.393807870049689E-3</v>
      </c>
      <c r="AD26" s="26">
        <f>MEDIAN(AB26:AB49)</f>
        <v>4.4039351851097308E-3</v>
      </c>
      <c r="AE26" s="71">
        <f t="shared" si="7"/>
        <v>43403.461111111108</v>
      </c>
      <c r="AF26" s="71">
        <f t="shared" si="8"/>
        <v>43403.472916666666</v>
      </c>
      <c r="AG26" s="26" t="str">
        <f t="shared" si="9"/>
        <v>43403.461111111143403.4729166667</v>
      </c>
      <c r="AH26" s="26" t="e">
        <f>VLOOKUP(AG26,simple_survey!$M$841:$N$1083,2,FALSE)</f>
        <v>#N/A</v>
      </c>
    </row>
    <row r="27" spans="1:36" s="7" customFormat="1" hidden="1" x14ac:dyDescent="0.4">
      <c r="A27" s="16" t="str">
        <f t="shared" si="0"/>
        <v>-</v>
      </c>
      <c r="B27" s="16" t="str">
        <f t="shared" si="1"/>
        <v>-</v>
      </c>
      <c r="C27" s="7">
        <v>11</v>
      </c>
      <c r="D27" s="2">
        <v>43403.465231481481</v>
      </c>
      <c r="E27" s="3">
        <v>7454</v>
      </c>
      <c r="F27" s="3" t="s">
        <v>33</v>
      </c>
      <c r="G27" s="3">
        <v>4270</v>
      </c>
      <c r="H27" s="3">
        <v>430</v>
      </c>
      <c r="I27" s="3">
        <v>1</v>
      </c>
      <c r="J27" s="3">
        <v>1</v>
      </c>
      <c r="K27" s="3"/>
      <c r="L27" s="2">
        <v>43403.468032407407</v>
      </c>
      <c r="M27" s="2">
        <v>43403.471400462964</v>
      </c>
      <c r="N27" s="3" t="s">
        <v>76</v>
      </c>
      <c r="O27" s="3" t="s">
        <v>77</v>
      </c>
      <c r="P27" s="3" t="s">
        <v>29</v>
      </c>
      <c r="Q27" s="3" t="s">
        <v>30</v>
      </c>
      <c r="R27" s="2">
        <v>43403.467453703706</v>
      </c>
      <c r="S27" s="2">
        <v>43403.467453703706</v>
      </c>
      <c r="T27" s="2">
        <v>43403.470555555556</v>
      </c>
      <c r="U27" s="2">
        <v>43403.470555555556</v>
      </c>
      <c r="V27" s="3"/>
      <c r="W27" s="8">
        <f t="shared" si="2"/>
        <v>43403.465231481481</v>
      </c>
      <c r="X27" s="9">
        <f t="shared" si="3"/>
        <v>3.3680555570754223E-3</v>
      </c>
      <c r="Y27" s="9">
        <f t="shared" si="4"/>
        <v>3.3680555570754223E-3</v>
      </c>
      <c r="Z27" s="10"/>
      <c r="AA27" s="10">
        <f t="shared" si="5"/>
        <v>5.7870370073942468E-4</v>
      </c>
      <c r="AB27" s="10">
        <f t="shared" si="6"/>
        <v>2.8009259258396924E-3</v>
      </c>
      <c r="AC27" s="10"/>
      <c r="AD27" s="10"/>
      <c r="AE27" s="71">
        <f t="shared" si="7"/>
        <v>43403.464583333334</v>
      </c>
      <c r="AF27" s="71">
        <f t="shared" si="8"/>
        <v>43403.470833333333</v>
      </c>
      <c r="AG27" s="26" t="str">
        <f t="shared" si="9"/>
        <v>43403.464583333343403.4708333333</v>
      </c>
      <c r="AH27" s="26" t="e">
        <f>VLOOKUP(AG27,simple_survey!$M$841:$N$1083,2,FALSE)</f>
        <v>#N/A</v>
      </c>
    </row>
    <row r="28" spans="1:36" s="7" customFormat="1" hidden="1" x14ac:dyDescent="0.4">
      <c r="A28" s="16" t="str">
        <f t="shared" si="0"/>
        <v>-</v>
      </c>
      <c r="B28" s="16" t="str">
        <f t="shared" si="1"/>
        <v>-</v>
      </c>
      <c r="C28" s="7">
        <v>11</v>
      </c>
      <c r="D28" s="2">
        <v>43403.466041666667</v>
      </c>
      <c r="E28" s="3">
        <v>7456</v>
      </c>
      <c r="F28" s="3" t="s">
        <v>33</v>
      </c>
      <c r="G28" s="3">
        <v>2043</v>
      </c>
      <c r="H28" s="3">
        <v>514</v>
      </c>
      <c r="I28" s="3">
        <v>8</v>
      </c>
      <c r="J28" s="3">
        <v>1</v>
      </c>
      <c r="K28" s="3"/>
      <c r="L28" s="2">
        <v>43403.47047453704</v>
      </c>
      <c r="M28" s="2">
        <v>43403.483784722222</v>
      </c>
      <c r="N28" s="3" t="s">
        <v>23</v>
      </c>
      <c r="O28" s="3" t="s">
        <v>24</v>
      </c>
      <c r="P28" s="3" t="s">
        <v>27</v>
      </c>
      <c r="Q28" s="3" t="s">
        <v>28</v>
      </c>
      <c r="R28" s="2">
        <v>43403.470335648148</v>
      </c>
      <c r="S28" s="2">
        <v>43403.470335648148</v>
      </c>
      <c r="T28" s="2">
        <v>43403.480300925927</v>
      </c>
      <c r="U28" s="2">
        <v>43403.481238425928</v>
      </c>
      <c r="V28" s="3"/>
      <c r="W28" s="8">
        <f t="shared" si="2"/>
        <v>43403.466041666667</v>
      </c>
      <c r="X28" s="9">
        <f t="shared" si="3"/>
        <v>1.3310185182490386E-2</v>
      </c>
      <c r="Y28" s="9">
        <f t="shared" si="4"/>
        <v>1.3310185182490386E-2</v>
      </c>
      <c r="Z28" s="10"/>
      <c r="AA28" s="10">
        <f t="shared" si="5"/>
        <v>1.3888889225199819E-4</v>
      </c>
      <c r="AB28" s="10">
        <f t="shared" si="6"/>
        <v>4.432870373420883E-3</v>
      </c>
      <c r="AC28" s="10"/>
      <c r="AD28" s="10"/>
      <c r="AE28" s="71">
        <f t="shared" si="7"/>
        <v>43403.46597222222</v>
      </c>
      <c r="AF28" s="71">
        <f t="shared" si="8"/>
        <v>43403.48333333333</v>
      </c>
      <c r="AG28" s="26" t="str">
        <f t="shared" si="9"/>
        <v>43403.465972222243403.4833333333</v>
      </c>
      <c r="AH28" s="26" t="e">
        <f>VLOOKUP(AG28,simple_survey!$M$841:$N$1083,2,FALSE)</f>
        <v>#N/A</v>
      </c>
    </row>
    <row r="29" spans="1:36" s="7" customFormat="1" hidden="1" x14ac:dyDescent="0.4">
      <c r="A29" s="16" t="str">
        <f t="shared" si="0"/>
        <v>-</v>
      </c>
      <c r="B29" s="16" t="str">
        <f t="shared" si="1"/>
        <v>-</v>
      </c>
      <c r="C29" s="7">
        <v>11</v>
      </c>
      <c r="D29" s="2">
        <v>43403.468217592592</v>
      </c>
      <c r="E29" s="3">
        <v>7457</v>
      </c>
      <c r="F29" s="3" t="s">
        <v>93</v>
      </c>
      <c r="G29" s="3">
        <v>0</v>
      </c>
      <c r="H29" s="3">
        <v>958</v>
      </c>
      <c r="I29" s="3">
        <v>10</v>
      </c>
      <c r="J29" s="3">
        <v>2</v>
      </c>
      <c r="K29" s="3"/>
      <c r="L29" s="2">
        <v>43403.473344907405</v>
      </c>
      <c r="M29" s="2">
        <v>43403.479571759257</v>
      </c>
      <c r="N29" s="3" t="s">
        <v>19</v>
      </c>
      <c r="O29" s="3" t="s">
        <v>20</v>
      </c>
      <c r="P29" s="3" t="s">
        <v>45</v>
      </c>
      <c r="Q29" s="3" t="s">
        <v>92</v>
      </c>
      <c r="R29" s="2">
        <v>43403.475821759261</v>
      </c>
      <c r="S29" s="2">
        <v>43403.475821759261</v>
      </c>
      <c r="T29" s="2">
        <v>43403.482986111114</v>
      </c>
      <c r="U29" s="2">
        <v>43403.48033564815</v>
      </c>
      <c r="V29" s="3"/>
      <c r="W29" s="8">
        <f t="shared" si="2"/>
        <v>43403.468217592592</v>
      </c>
      <c r="X29" s="9">
        <f t="shared" si="3"/>
        <v>6.2268518522614613E-3</v>
      </c>
      <c r="Y29" s="9">
        <f t="shared" si="4"/>
        <v>1.2453703704522923E-2</v>
      </c>
      <c r="Z29" s="10"/>
      <c r="AA29" s="10">
        <f t="shared" si="5"/>
        <v>0</v>
      </c>
      <c r="AB29" s="10">
        <f t="shared" si="6"/>
        <v>5.1273148128530011E-3</v>
      </c>
      <c r="AC29" s="10"/>
      <c r="AD29" s="10"/>
      <c r="AE29" s="71">
        <f t="shared" si="7"/>
        <v>43403.468055555553</v>
      </c>
      <c r="AF29" s="71">
        <f t="shared" si="8"/>
        <v>43403.479166666664</v>
      </c>
      <c r="AG29" s="26" t="str">
        <f t="shared" si="9"/>
        <v>43403.468055555643403.4791666667</v>
      </c>
      <c r="AH29" s="26" t="e">
        <f>VLOOKUP(AG29,simple_survey!$M$841:$N$1083,2,FALSE)</f>
        <v>#N/A</v>
      </c>
    </row>
    <row r="30" spans="1:36" s="7" customFormat="1" hidden="1" x14ac:dyDescent="0.4">
      <c r="A30" s="16" t="str">
        <f t="shared" si="0"/>
        <v>-</v>
      </c>
      <c r="B30" s="16" t="str">
        <f t="shared" si="1"/>
        <v>-</v>
      </c>
      <c r="C30" s="7">
        <v>11</v>
      </c>
      <c r="D30" s="2">
        <v>43403.470150462963</v>
      </c>
      <c r="E30" s="3">
        <v>7458</v>
      </c>
      <c r="F30" s="3" t="s">
        <v>33</v>
      </c>
      <c r="G30" s="3">
        <v>1591</v>
      </c>
      <c r="H30" s="3">
        <v>405</v>
      </c>
      <c r="I30" s="3">
        <v>8</v>
      </c>
      <c r="J30" s="3">
        <v>1</v>
      </c>
      <c r="K30" s="3"/>
      <c r="L30" s="2">
        <v>43403.47452546296</v>
      </c>
      <c r="M30" s="2">
        <v>43403.493159722224</v>
      </c>
      <c r="N30" s="3" t="s">
        <v>65</v>
      </c>
      <c r="O30" s="3" t="s">
        <v>66</v>
      </c>
      <c r="P30" s="3" t="s">
        <v>55</v>
      </c>
      <c r="Q30" s="3" t="s">
        <v>56</v>
      </c>
      <c r="R30" s="2">
        <v>43403.473449074074</v>
      </c>
      <c r="S30" s="2">
        <v>43403.473449074074</v>
      </c>
      <c r="T30" s="2">
        <v>43403.487210648149</v>
      </c>
      <c r="U30" s="2">
        <v>43403.487210648149</v>
      </c>
      <c r="V30" s="3"/>
      <c r="W30" s="8">
        <f t="shared" si="2"/>
        <v>43403.470150462963</v>
      </c>
      <c r="X30" s="9">
        <f t="shared" si="3"/>
        <v>1.863425926421769E-2</v>
      </c>
      <c r="Y30" s="9">
        <f t="shared" si="4"/>
        <v>1.863425926421769E-2</v>
      </c>
      <c r="Z30" s="10"/>
      <c r="AA30" s="10">
        <f t="shared" si="5"/>
        <v>1.0763888858491555E-3</v>
      </c>
      <c r="AB30" s="10">
        <f t="shared" si="6"/>
        <v>4.3749999967985786E-3</v>
      </c>
      <c r="AC30" s="10"/>
      <c r="AD30" s="10"/>
      <c r="AE30" s="71">
        <f t="shared" si="7"/>
        <v>43403.470138888886</v>
      </c>
      <c r="AF30" s="71">
        <f t="shared" si="8"/>
        <v>43403.493055555555</v>
      </c>
      <c r="AG30" s="26" t="str">
        <f t="shared" si="9"/>
        <v>43403.470138888943403.4930555556</v>
      </c>
      <c r="AH30" s="26" t="str">
        <f>VLOOKUP(AG30,simple_survey!$M$841:$N$1083,2,FALSE)</f>
        <v>肯定的</v>
      </c>
    </row>
    <row r="31" spans="1:36" s="7" customFormat="1" hidden="1" x14ac:dyDescent="0.4">
      <c r="A31" s="16" t="str">
        <f t="shared" si="0"/>
        <v>-</v>
      </c>
      <c r="B31" s="16" t="str">
        <f t="shared" si="1"/>
        <v>-</v>
      </c>
      <c r="C31" s="7">
        <v>11</v>
      </c>
      <c r="D31" s="2">
        <v>43403.470659722225</v>
      </c>
      <c r="E31" s="3">
        <v>7459</v>
      </c>
      <c r="F31" s="3" t="s">
        <v>33</v>
      </c>
      <c r="G31" s="3">
        <v>1666</v>
      </c>
      <c r="H31" s="3">
        <v>420</v>
      </c>
      <c r="I31" s="3">
        <v>7</v>
      </c>
      <c r="J31" s="3">
        <v>1</v>
      </c>
      <c r="K31" s="3"/>
      <c r="L31" s="2">
        <v>43403.474074074074</v>
      </c>
      <c r="M31" s="2">
        <v>43403.478854166664</v>
      </c>
      <c r="N31" s="3" t="s">
        <v>76</v>
      </c>
      <c r="O31" s="3" t="s">
        <v>77</v>
      </c>
      <c r="P31" s="3" t="s">
        <v>19</v>
      </c>
      <c r="Q31" s="3" t="s">
        <v>20</v>
      </c>
      <c r="R31" s="2">
        <v>43403.473657407405</v>
      </c>
      <c r="S31" s="2">
        <v>43403.473657407405</v>
      </c>
      <c r="T31" s="2">
        <v>43403.479537037034</v>
      </c>
      <c r="U31" s="2">
        <v>43403.479537037034</v>
      </c>
      <c r="V31" s="3"/>
      <c r="W31" s="8">
        <f t="shared" si="2"/>
        <v>43403.470659722225</v>
      </c>
      <c r="X31" s="9">
        <f t="shared" si="3"/>
        <v>4.7800925894989632E-3</v>
      </c>
      <c r="Y31" s="9">
        <f t="shared" si="4"/>
        <v>4.7800925894989632E-3</v>
      </c>
      <c r="Z31" s="10"/>
      <c r="AA31" s="10">
        <f t="shared" si="5"/>
        <v>4.1666666948003694E-4</v>
      </c>
      <c r="AB31" s="10">
        <f t="shared" si="6"/>
        <v>3.4143518496421166E-3</v>
      </c>
      <c r="AC31" s="10"/>
      <c r="AD31" s="10"/>
      <c r="AE31" s="71">
        <f t="shared" si="7"/>
        <v>43403.470138888886</v>
      </c>
      <c r="AF31" s="71">
        <f t="shared" si="8"/>
        <v>43403.478472222225</v>
      </c>
      <c r="AG31" s="26" t="str">
        <f t="shared" si="9"/>
        <v>43403.470138888943403.4784722222</v>
      </c>
      <c r="AH31" s="26" t="e">
        <f>VLOOKUP(AG31,simple_survey!$M$841:$N$1083,2,FALSE)</f>
        <v>#N/A</v>
      </c>
    </row>
    <row r="32" spans="1:36" s="7" customFormat="1" hidden="1" x14ac:dyDescent="0.4">
      <c r="A32" s="16" t="str">
        <f t="shared" si="0"/>
        <v>-</v>
      </c>
      <c r="B32" s="16" t="str">
        <f t="shared" si="1"/>
        <v>-</v>
      </c>
      <c r="C32" s="7">
        <v>11</v>
      </c>
      <c r="D32" s="2">
        <v>43403.472349537034</v>
      </c>
      <c r="E32" s="3">
        <v>7460</v>
      </c>
      <c r="F32" s="3" t="s">
        <v>33</v>
      </c>
      <c r="G32" s="3">
        <v>3217</v>
      </c>
      <c r="H32" s="3">
        <v>683</v>
      </c>
      <c r="I32" s="3">
        <v>3</v>
      </c>
      <c r="J32" s="3">
        <v>1</v>
      </c>
      <c r="K32" s="3"/>
      <c r="L32" s="2">
        <v>43403.475624999999</v>
      </c>
      <c r="M32" s="2">
        <v>43403.481319444443</v>
      </c>
      <c r="N32" s="3" t="s">
        <v>50</v>
      </c>
      <c r="O32" s="3" t="s">
        <v>51</v>
      </c>
      <c r="P32" s="3" t="s">
        <v>19</v>
      </c>
      <c r="Q32" s="3" t="s">
        <v>20</v>
      </c>
      <c r="R32" s="2">
        <v>43403.474942129629</v>
      </c>
      <c r="S32" s="2">
        <v>43403.474942129629</v>
      </c>
      <c r="T32" s="2">
        <v>43403.48101851852</v>
      </c>
      <c r="U32" s="2">
        <v>43403.48101851852</v>
      </c>
      <c r="V32" s="3"/>
      <c r="W32" s="8">
        <f t="shared" si="2"/>
        <v>43403.472349537034</v>
      </c>
      <c r="X32" s="9">
        <f t="shared" si="3"/>
        <v>5.694444444088731E-3</v>
      </c>
      <c r="Y32" s="9">
        <f t="shared" si="4"/>
        <v>5.694444444088731E-3</v>
      </c>
      <c r="Z32" s="10"/>
      <c r="AA32" s="10">
        <f t="shared" si="5"/>
        <v>6.8287036992842332E-4</v>
      </c>
      <c r="AB32" s="10">
        <f t="shared" si="6"/>
        <v>3.275462964666076E-3</v>
      </c>
      <c r="AC32" s="10"/>
      <c r="AD32" s="10"/>
      <c r="AE32" s="71">
        <f t="shared" si="7"/>
        <v>43403.472222222219</v>
      </c>
      <c r="AF32" s="71">
        <f t="shared" si="8"/>
        <v>43403.481249999997</v>
      </c>
      <c r="AG32" s="26" t="str">
        <f t="shared" si="9"/>
        <v>43403.472222222243403.48125</v>
      </c>
      <c r="AH32" s="26" t="e">
        <f>VLOOKUP(AG32,simple_survey!$M$841:$N$1083,2,FALSE)</f>
        <v>#N/A</v>
      </c>
    </row>
    <row r="33" spans="1:34" s="7" customFormat="1" hidden="1" x14ac:dyDescent="0.4">
      <c r="A33" s="16" t="str">
        <f t="shared" si="0"/>
        <v>-</v>
      </c>
      <c r="B33" s="16" t="str">
        <f>IF(K33&gt;0, "☆", "-")</f>
        <v>-</v>
      </c>
      <c r="C33" s="7">
        <v>11</v>
      </c>
      <c r="D33" s="2">
        <v>43403.472407407404</v>
      </c>
      <c r="E33" s="3">
        <v>7461</v>
      </c>
      <c r="F33" s="3" t="s">
        <v>18</v>
      </c>
      <c r="G33" s="3">
        <v>985</v>
      </c>
      <c r="H33" s="3">
        <v>643</v>
      </c>
      <c r="I33" s="3">
        <v>9</v>
      </c>
      <c r="J33" s="3">
        <v>1</v>
      </c>
      <c r="K33" s="3"/>
      <c r="L33" s="2">
        <v>43403.474166666667</v>
      </c>
      <c r="M33" s="2">
        <v>43403.480173611111</v>
      </c>
      <c r="N33" s="3" t="s">
        <v>80</v>
      </c>
      <c r="O33" s="3" t="s">
        <v>81</v>
      </c>
      <c r="P33" s="3" t="s">
        <v>21</v>
      </c>
      <c r="Q33" s="3" t="s">
        <v>22</v>
      </c>
      <c r="R33" s="2">
        <v>43403.473819444444</v>
      </c>
      <c r="S33" s="2">
        <v>43403.473819444444</v>
      </c>
      <c r="T33" s="2">
        <v>43403.481099537035</v>
      </c>
      <c r="U33" s="2">
        <v>43403.481099537035</v>
      </c>
      <c r="V33" s="3"/>
      <c r="W33" s="8">
        <f>IF(V33&gt;0,V33,D33)</f>
        <v>43403.472407407404</v>
      </c>
      <c r="X33" s="9">
        <f t="shared" si="3"/>
        <v>6.0069444443797693E-3</v>
      </c>
      <c r="Y33" s="9">
        <f t="shared" si="4"/>
        <v>6.0069444443797693E-3</v>
      </c>
      <c r="Z33" s="10"/>
      <c r="AA33" s="10">
        <f t="shared" si="5"/>
        <v>3.4722222335403785E-4</v>
      </c>
      <c r="AB33" s="10">
        <f t="shared" si="6"/>
        <v>1.7592592630535364E-3</v>
      </c>
      <c r="AC33" s="10"/>
      <c r="AD33" s="10"/>
      <c r="AE33" s="71">
        <f t="shared" si="7"/>
        <v>43403.472222222219</v>
      </c>
      <c r="AF33" s="71">
        <f t="shared" si="8"/>
        <v>43403.479861111111</v>
      </c>
      <c r="AG33" s="26" t="str">
        <f t="shared" si="9"/>
        <v>43403.472222222243403.4798611111</v>
      </c>
      <c r="AH33" s="26" t="str">
        <f>VLOOKUP(AG33,simple_survey!$M$841:$N$1083,2,FALSE)</f>
        <v>肯定的</v>
      </c>
    </row>
    <row r="34" spans="1:34" s="7" customFormat="1" hidden="1" x14ac:dyDescent="0.4">
      <c r="A34" s="16" t="str">
        <f t="shared" si="0"/>
        <v>-</v>
      </c>
      <c r="B34" s="16" t="str">
        <f t="shared" si="1"/>
        <v>-</v>
      </c>
      <c r="C34" s="7">
        <v>11</v>
      </c>
      <c r="D34" s="2">
        <v>43403.477129629631</v>
      </c>
      <c r="E34" s="3">
        <v>7464</v>
      </c>
      <c r="F34" s="3" t="s">
        <v>18</v>
      </c>
      <c r="G34" s="3">
        <v>1747</v>
      </c>
      <c r="H34" s="3">
        <v>352</v>
      </c>
      <c r="I34" s="3">
        <v>7</v>
      </c>
      <c r="J34" s="3">
        <v>1</v>
      </c>
      <c r="K34" s="3"/>
      <c r="L34" s="2">
        <v>43403.480092592596</v>
      </c>
      <c r="M34" s="2">
        <v>43403.483182870368</v>
      </c>
      <c r="N34" s="3" t="s">
        <v>19</v>
      </c>
      <c r="O34" s="3" t="s">
        <v>20</v>
      </c>
      <c r="P34" s="3" t="s">
        <v>31</v>
      </c>
      <c r="Q34" s="3" t="s">
        <v>32</v>
      </c>
      <c r="R34" s="2">
        <v>43403.47896990741</v>
      </c>
      <c r="S34" s="2">
        <v>43403.47896990741</v>
      </c>
      <c r="T34" s="2">
        <v>43403.485243055555</v>
      </c>
      <c r="U34" s="2">
        <v>43403.487858796296</v>
      </c>
      <c r="V34" s="3"/>
      <c r="W34" s="8">
        <f t="shared" si="2"/>
        <v>43403.477129629631</v>
      </c>
      <c r="X34" s="9">
        <f t="shared" si="3"/>
        <v>3.0902777725714259E-3</v>
      </c>
      <c r="Y34" s="9">
        <f t="shared" si="4"/>
        <v>3.0902777725714259E-3</v>
      </c>
      <c r="Z34" s="10"/>
      <c r="AA34" s="10">
        <f t="shared" si="5"/>
        <v>1.1226851856918074E-3</v>
      </c>
      <c r="AB34" s="10">
        <f t="shared" si="6"/>
        <v>2.9629629643750377E-3</v>
      </c>
      <c r="AC34" s="10"/>
      <c r="AD34" s="10"/>
      <c r="AE34" s="71">
        <f t="shared" si="7"/>
        <v>43403.477083333331</v>
      </c>
      <c r="AF34" s="71">
        <f t="shared" si="8"/>
        <v>43403.482638888891</v>
      </c>
      <c r="AG34" s="26" t="str">
        <f t="shared" si="9"/>
        <v>43403.477083333343403.4826388889</v>
      </c>
      <c r="AH34" s="26" t="e">
        <f>VLOOKUP(AG34,simple_survey!$M$841:$N$1083,2,FALSE)</f>
        <v>#N/A</v>
      </c>
    </row>
    <row r="35" spans="1:34" s="7" customFormat="1" hidden="1" x14ac:dyDescent="0.4">
      <c r="A35" s="16" t="str">
        <f t="shared" si="0"/>
        <v>-</v>
      </c>
      <c r="B35" s="16" t="str">
        <f t="shared" si="1"/>
        <v>-</v>
      </c>
      <c r="C35" s="7">
        <v>11</v>
      </c>
      <c r="D35" s="2">
        <v>43403.482662037037</v>
      </c>
      <c r="E35" s="3">
        <v>7467</v>
      </c>
      <c r="F35" s="3" t="s">
        <v>33</v>
      </c>
      <c r="G35" s="3">
        <v>985</v>
      </c>
      <c r="H35" s="3">
        <v>457</v>
      </c>
      <c r="I35" s="3">
        <v>6</v>
      </c>
      <c r="J35" s="3">
        <v>1</v>
      </c>
      <c r="K35" s="3"/>
      <c r="L35" s="2">
        <v>43403.486701388887</v>
      </c>
      <c r="M35" s="2">
        <v>43403.490046296298</v>
      </c>
      <c r="N35" s="3" t="s">
        <v>21</v>
      </c>
      <c r="O35" s="3" t="s">
        <v>22</v>
      </c>
      <c r="P35" s="3" t="s">
        <v>29</v>
      </c>
      <c r="Q35" s="3" t="s">
        <v>30</v>
      </c>
      <c r="R35" s="2">
        <v>43403.487268518518</v>
      </c>
      <c r="S35" s="2">
        <v>43403.487268518518</v>
      </c>
      <c r="T35" s="2">
        <v>43403.492696759262</v>
      </c>
      <c r="U35" s="2">
        <v>43403.492696759262</v>
      </c>
      <c r="V35" s="3"/>
      <c r="W35" s="8">
        <f t="shared" si="2"/>
        <v>43403.482662037037</v>
      </c>
      <c r="X35" s="9">
        <f t="shared" si="3"/>
        <v>3.3449074107920751E-3</v>
      </c>
      <c r="Y35" s="9">
        <f t="shared" si="4"/>
        <v>3.3449074107920751E-3</v>
      </c>
      <c r="Z35" s="10"/>
      <c r="AA35" s="10">
        <f t="shared" si="5"/>
        <v>0</v>
      </c>
      <c r="AB35" s="10">
        <f t="shared" si="6"/>
        <v>4.0393518502241932E-3</v>
      </c>
      <c r="AC35" s="10"/>
      <c r="AD35" s="10"/>
      <c r="AE35" s="71">
        <f t="shared" si="7"/>
        <v>43403.482638888891</v>
      </c>
      <c r="AF35" s="71">
        <f t="shared" si="8"/>
        <v>43403.489583333336</v>
      </c>
      <c r="AG35" s="26" t="str">
        <f t="shared" si="9"/>
        <v>43403.482638888943403.4895833333</v>
      </c>
      <c r="AH35" s="26" t="e">
        <f>VLOOKUP(AG35,simple_survey!$M$841:$N$1083,2,FALSE)</f>
        <v>#N/A</v>
      </c>
    </row>
    <row r="36" spans="1:34" s="7" customFormat="1" hidden="1" x14ac:dyDescent="0.4">
      <c r="A36" s="16" t="str">
        <f>IF(V36&gt;0, "★", "-")</f>
        <v>-</v>
      </c>
      <c r="B36" s="16" t="str">
        <f>IF(K36&gt;0, "☆", "-")</f>
        <v>-</v>
      </c>
      <c r="C36" s="7">
        <v>11</v>
      </c>
      <c r="D36" s="2">
        <v>43403.482997685183</v>
      </c>
      <c r="E36" s="3">
        <v>7468</v>
      </c>
      <c r="F36" s="3" t="s">
        <v>93</v>
      </c>
      <c r="G36" s="3">
        <v>0</v>
      </c>
      <c r="H36" s="3">
        <v>1247</v>
      </c>
      <c r="I36" s="3">
        <v>3</v>
      </c>
      <c r="J36" s="3">
        <v>2</v>
      </c>
      <c r="K36" s="3"/>
      <c r="L36" s="2">
        <v>43403.489606481482</v>
      </c>
      <c r="M36" s="2">
        <v>43403.491493055553</v>
      </c>
      <c r="N36" s="3" t="s">
        <v>29</v>
      </c>
      <c r="O36" s="3" t="s">
        <v>30</v>
      </c>
      <c r="P36" s="3" t="s">
        <v>31</v>
      </c>
      <c r="Q36" s="3" t="s">
        <v>32</v>
      </c>
      <c r="R36" s="2">
        <v>43403.489745370367</v>
      </c>
      <c r="S36" s="2">
        <v>43403.489745370367</v>
      </c>
      <c r="T36" s="2">
        <v>43403.495358796295</v>
      </c>
      <c r="U36" s="2">
        <v>43403.495358796295</v>
      </c>
      <c r="V36" s="3"/>
      <c r="W36" s="8">
        <f>IF(V36&gt;0,V36,D36)</f>
        <v>43403.482997685183</v>
      </c>
      <c r="X36" s="9">
        <f t="shared" si="3"/>
        <v>1.8865740712499246E-3</v>
      </c>
      <c r="Y36" s="9">
        <f t="shared" si="4"/>
        <v>3.7731481424998492E-3</v>
      </c>
      <c r="Z36" s="10"/>
      <c r="AA36" s="10">
        <f t="shared" si="5"/>
        <v>0</v>
      </c>
      <c r="AB36" s="10">
        <f t="shared" si="6"/>
        <v>6.6087962986784987E-3</v>
      </c>
      <c r="AC36" s="10"/>
      <c r="AD36" s="10"/>
      <c r="AE36" s="71">
        <f t="shared" si="7"/>
        <v>43403.482638888891</v>
      </c>
      <c r="AF36" s="71">
        <f t="shared" si="8"/>
        <v>43403.490972222222</v>
      </c>
      <c r="AG36" s="26" t="str">
        <f t="shared" si="9"/>
        <v>43403.482638888943403.4909722222</v>
      </c>
      <c r="AH36" s="26" t="e">
        <f>VLOOKUP(AG36,simple_survey!$M$841:$N$1083,2,FALSE)</f>
        <v>#N/A</v>
      </c>
    </row>
    <row r="37" spans="1:34" s="7" customFormat="1" hidden="1" x14ac:dyDescent="0.4">
      <c r="A37" s="16" t="str">
        <f>IF(V37&gt;0, "★", "-")</f>
        <v>-</v>
      </c>
      <c r="B37" s="16" t="str">
        <f>IF(K37&gt;0, "☆", "-")</f>
        <v>-</v>
      </c>
      <c r="C37" s="7">
        <v>11</v>
      </c>
      <c r="D37" s="2">
        <v>43403.486087962963</v>
      </c>
      <c r="E37" s="3">
        <v>7469</v>
      </c>
      <c r="F37" s="3" t="s">
        <v>67</v>
      </c>
      <c r="G37" s="3">
        <v>3954</v>
      </c>
      <c r="H37" s="3">
        <v>1141</v>
      </c>
      <c r="I37" s="3">
        <v>5</v>
      </c>
      <c r="J37" s="3">
        <v>3</v>
      </c>
      <c r="K37" s="3"/>
      <c r="L37" s="2">
        <v>43403.49077546296</v>
      </c>
      <c r="M37" s="2">
        <v>43403.50372685185</v>
      </c>
      <c r="N37" s="3" t="s">
        <v>31</v>
      </c>
      <c r="O37" s="3" t="s">
        <v>32</v>
      </c>
      <c r="P37" s="3" t="s">
        <v>27</v>
      </c>
      <c r="Q37" s="3" t="s">
        <v>28</v>
      </c>
      <c r="R37" s="2">
        <v>43403.491782407407</v>
      </c>
      <c r="S37" s="2">
        <v>43403.491782407407</v>
      </c>
      <c r="T37" s="2">
        <v>43403.4996875</v>
      </c>
      <c r="U37" s="2">
        <v>43403.4996875</v>
      </c>
      <c r="V37" s="3"/>
      <c r="W37" s="8">
        <f>IF(V37&gt;0,V37,D37)</f>
        <v>43403.486087962963</v>
      </c>
      <c r="X37" s="9">
        <f t="shared" si="3"/>
        <v>1.2951388889632653E-2</v>
      </c>
      <c r="Y37" s="9">
        <f t="shared" si="4"/>
        <v>3.885416666889796E-2</v>
      </c>
      <c r="Z37" s="10"/>
      <c r="AA37" s="10">
        <f t="shared" si="5"/>
        <v>0</v>
      </c>
      <c r="AB37" s="10">
        <f t="shared" si="6"/>
        <v>4.687499997089617E-3</v>
      </c>
      <c r="AC37" s="10"/>
      <c r="AD37" s="10"/>
      <c r="AE37" s="71">
        <f t="shared" si="7"/>
        <v>43403.48541666667</v>
      </c>
      <c r="AF37" s="71">
        <f t="shared" si="8"/>
        <v>43403.503472222219</v>
      </c>
      <c r="AG37" s="26" t="str">
        <f t="shared" si="9"/>
        <v>43403.485416666743403.5034722222</v>
      </c>
      <c r="AH37" s="26" t="str">
        <f>VLOOKUP(AG37,simple_survey!$M$841:$N$1083,2,FALSE)</f>
        <v>否定的</v>
      </c>
    </row>
    <row r="38" spans="1:34" s="7" customFormat="1" hidden="1" x14ac:dyDescent="0.4">
      <c r="A38" s="16" t="str">
        <f t="shared" si="0"/>
        <v>-</v>
      </c>
      <c r="B38" s="16" t="str">
        <f t="shared" si="1"/>
        <v>-</v>
      </c>
      <c r="C38" s="7">
        <v>11</v>
      </c>
      <c r="D38" s="2">
        <v>43403.492037037038</v>
      </c>
      <c r="E38" s="3">
        <v>7470</v>
      </c>
      <c r="F38" s="3" t="s">
        <v>18</v>
      </c>
      <c r="G38" s="3">
        <v>4339</v>
      </c>
      <c r="H38" s="3">
        <v>1102</v>
      </c>
      <c r="I38" s="3">
        <v>5</v>
      </c>
      <c r="J38" s="3">
        <v>1</v>
      </c>
      <c r="K38" s="3"/>
      <c r="L38" s="2">
        <v>43403.495324074072</v>
      </c>
      <c r="M38" s="2">
        <v>43403.500231481485</v>
      </c>
      <c r="N38" s="3" t="s">
        <v>46</v>
      </c>
      <c r="O38" s="3" t="s">
        <v>47</v>
      </c>
      <c r="P38" s="3" t="s">
        <v>53</v>
      </c>
      <c r="Q38" s="3" t="s">
        <v>54</v>
      </c>
      <c r="R38" s="2">
        <v>43403.494606481479</v>
      </c>
      <c r="S38" s="2">
        <v>43403.494606481479</v>
      </c>
      <c r="T38" s="2">
        <v>43403.499224537038</v>
      </c>
      <c r="U38" s="2">
        <v>43403.499224537038</v>
      </c>
      <c r="V38" s="3"/>
      <c r="W38" s="8">
        <f t="shared" si="2"/>
        <v>43403.492037037038</v>
      </c>
      <c r="X38" s="9">
        <f t="shared" si="3"/>
        <v>4.9074074122472666E-3</v>
      </c>
      <c r="Y38" s="9">
        <f t="shared" si="4"/>
        <v>4.9074074122472666E-3</v>
      </c>
      <c r="Z38" s="10"/>
      <c r="AA38" s="10">
        <f t="shared" si="5"/>
        <v>7.1759259299142286E-4</v>
      </c>
      <c r="AB38" s="10">
        <f t="shared" si="6"/>
        <v>3.2870370341697708E-3</v>
      </c>
      <c r="AC38" s="10"/>
      <c r="AD38" s="10"/>
      <c r="AE38" s="71">
        <f t="shared" si="7"/>
        <v>43403.491666666669</v>
      </c>
      <c r="AF38" s="71">
        <f t="shared" si="8"/>
        <v>43403.5</v>
      </c>
      <c r="AG38" s="26" t="str">
        <f t="shared" si="9"/>
        <v>43403.491666666743403.5</v>
      </c>
      <c r="AH38" s="26" t="e">
        <f>VLOOKUP(AG38,simple_survey!$M$841:$N$1083,2,FALSE)</f>
        <v>#N/A</v>
      </c>
    </row>
    <row r="39" spans="1:34" s="7" customFormat="1" hidden="1" x14ac:dyDescent="0.4">
      <c r="A39" s="16" t="str">
        <f t="shared" si="0"/>
        <v>-</v>
      </c>
      <c r="B39" s="16" t="str">
        <f t="shared" si="1"/>
        <v>-</v>
      </c>
      <c r="C39" s="7">
        <v>11</v>
      </c>
      <c r="D39" s="2">
        <v>43403.496238425927</v>
      </c>
      <c r="E39" s="3">
        <v>7471</v>
      </c>
      <c r="F39" s="3" t="s">
        <v>33</v>
      </c>
      <c r="G39" s="3">
        <v>985</v>
      </c>
      <c r="H39" s="3">
        <v>1225</v>
      </c>
      <c r="I39" s="3">
        <v>6</v>
      </c>
      <c r="J39" s="3">
        <v>1</v>
      </c>
      <c r="K39" s="3"/>
      <c r="L39" s="2">
        <v>43403.499108796299</v>
      </c>
      <c r="M39" s="2">
        <v>43403.50209490741</v>
      </c>
      <c r="N39" s="3" t="s">
        <v>29</v>
      </c>
      <c r="O39" s="3" t="s">
        <v>30</v>
      </c>
      <c r="P39" s="3" t="s">
        <v>59</v>
      </c>
      <c r="Q39" s="3" t="s">
        <v>60</v>
      </c>
      <c r="R39" s="2">
        <v>43403.499942129631</v>
      </c>
      <c r="S39" s="2">
        <v>43403.500185185185</v>
      </c>
      <c r="T39" s="2">
        <v>43403.503888888888</v>
      </c>
      <c r="U39" s="2">
        <v>43403.509340277778</v>
      </c>
      <c r="V39" s="3"/>
      <c r="W39" s="8">
        <f t="shared" si="2"/>
        <v>43403.496238425927</v>
      </c>
      <c r="X39" s="9">
        <f t="shared" si="3"/>
        <v>2.9861111106583849E-3</v>
      </c>
      <c r="Y39" s="9">
        <f t="shared" si="4"/>
        <v>2.9861111106583849E-3</v>
      </c>
      <c r="Z39" s="10"/>
      <c r="AA39" s="10">
        <f t="shared" si="5"/>
        <v>0</v>
      </c>
      <c r="AB39" s="10">
        <f t="shared" si="6"/>
        <v>2.8703703719656914E-3</v>
      </c>
      <c r="AC39" s="10"/>
      <c r="AD39" s="10"/>
      <c r="AE39" s="71">
        <f t="shared" si="7"/>
        <v>43403.495833333334</v>
      </c>
      <c r="AF39" s="71">
        <f t="shared" si="8"/>
        <v>43403.502083333333</v>
      </c>
      <c r="AG39" s="26" t="str">
        <f t="shared" si="9"/>
        <v>43403.495833333343403.5020833333</v>
      </c>
      <c r="AH39" s="26" t="str">
        <f>VLOOKUP(AG39,simple_survey!$M$841:$N$1083,2,FALSE)</f>
        <v>肯定的</v>
      </c>
    </row>
    <row r="40" spans="1:34" s="7" customFormat="1" hidden="1" x14ac:dyDescent="0.4">
      <c r="A40" s="16" t="str">
        <f>IF(V40&gt;0, "★", "-")</f>
        <v>-</v>
      </c>
      <c r="B40" s="16" t="str">
        <f>IF(K40&gt;0, "☆", "-")</f>
        <v>-</v>
      </c>
      <c r="C40" s="7">
        <v>11</v>
      </c>
      <c r="D40" s="2">
        <v>43403.496261574073</v>
      </c>
      <c r="E40" s="3">
        <v>7472</v>
      </c>
      <c r="F40" s="3" t="s">
        <v>18</v>
      </c>
      <c r="G40" s="3">
        <v>1747</v>
      </c>
      <c r="H40" s="3">
        <v>537</v>
      </c>
      <c r="I40" s="3">
        <v>7</v>
      </c>
      <c r="J40" s="3">
        <v>1</v>
      </c>
      <c r="K40" s="3"/>
      <c r="L40" s="2">
        <v>43403.497881944444</v>
      </c>
      <c r="M40" s="2">
        <v>43403.501643518517</v>
      </c>
      <c r="N40" s="3" t="s">
        <v>31</v>
      </c>
      <c r="O40" s="3" t="s">
        <v>32</v>
      </c>
      <c r="P40" s="3" t="s">
        <v>80</v>
      </c>
      <c r="Q40" s="3" t="s">
        <v>81</v>
      </c>
      <c r="R40" s="2">
        <v>43403.498217592591</v>
      </c>
      <c r="S40" s="2">
        <v>43403.498217592591</v>
      </c>
      <c r="T40" s="2">
        <v>43403.503113425926</v>
      </c>
      <c r="U40" s="2">
        <v>43403.503113425926</v>
      </c>
      <c r="V40" s="3"/>
      <c r="W40" s="8">
        <f>IF(V40&gt;0,V40,D40)</f>
        <v>43403.496261574073</v>
      </c>
      <c r="X40" s="9">
        <f t="shared" si="3"/>
        <v>3.7615740729961544E-3</v>
      </c>
      <c r="Y40" s="9">
        <f t="shared" si="4"/>
        <v>3.7615740729961544E-3</v>
      </c>
      <c r="Z40" s="10"/>
      <c r="AA40" s="10">
        <f t="shared" si="5"/>
        <v>0</v>
      </c>
      <c r="AB40" s="10">
        <f t="shared" si="6"/>
        <v>1.6203703708015382E-3</v>
      </c>
      <c r="AC40" s="10"/>
      <c r="AD40" s="10"/>
      <c r="AE40" s="71">
        <f t="shared" si="7"/>
        <v>43403.495833333334</v>
      </c>
      <c r="AF40" s="71">
        <f t="shared" si="8"/>
        <v>43403.501388888886</v>
      </c>
      <c r="AG40" s="26" t="str">
        <f t="shared" si="9"/>
        <v>43403.495833333343403.5013888889</v>
      </c>
      <c r="AH40" s="26" t="e">
        <f>VLOOKUP(AG40,simple_survey!$M$841:$N$1083,2,FALSE)</f>
        <v>#N/A</v>
      </c>
    </row>
    <row r="41" spans="1:34" s="7" customFormat="1" hidden="1" x14ac:dyDescent="0.4">
      <c r="A41" s="16" t="str">
        <f>IF(V41&gt;0, "★", "-")</f>
        <v>-</v>
      </c>
      <c r="B41" s="16" t="str">
        <f>IF(K41&gt;0, "☆", "-")</f>
        <v>-</v>
      </c>
      <c r="C41" s="7">
        <v>11</v>
      </c>
      <c r="D41" s="2">
        <v>43403.499108796299</v>
      </c>
      <c r="E41" s="3">
        <v>7474</v>
      </c>
      <c r="F41" s="3" t="s">
        <v>18</v>
      </c>
      <c r="G41" s="3">
        <v>4343</v>
      </c>
      <c r="H41" s="3">
        <v>695</v>
      </c>
      <c r="I41" s="3">
        <v>9</v>
      </c>
      <c r="J41" s="3">
        <v>2</v>
      </c>
      <c r="K41" s="3"/>
      <c r="L41" s="2">
        <v>43403.503298611111</v>
      </c>
      <c r="M41" s="2">
        <v>43403.516400462962</v>
      </c>
      <c r="N41" s="3" t="s">
        <v>55</v>
      </c>
      <c r="O41" s="3" t="s">
        <v>56</v>
      </c>
      <c r="P41" s="3" t="s">
        <v>19</v>
      </c>
      <c r="Q41" s="3" t="s">
        <v>20</v>
      </c>
      <c r="R41" s="2">
        <v>43403.501203703701</v>
      </c>
      <c r="S41" s="2">
        <v>43403.501203703701</v>
      </c>
      <c r="T41" s="2">
        <v>43403.510277777779</v>
      </c>
      <c r="U41" s="2">
        <v>43403.510277777779</v>
      </c>
      <c r="V41" s="3"/>
      <c r="W41" s="8">
        <f>IF(V41&gt;0,V41,D41)</f>
        <v>43403.499108796299</v>
      </c>
      <c r="X41" s="9">
        <f t="shared" si="3"/>
        <v>1.3101851851388346E-2</v>
      </c>
      <c r="Y41" s="9">
        <f t="shared" si="4"/>
        <v>2.6203703702776693E-2</v>
      </c>
      <c r="Z41" s="29"/>
      <c r="AA41" s="29">
        <f t="shared" si="5"/>
        <v>2.0949074096279219E-3</v>
      </c>
      <c r="AB41" s="10">
        <f t="shared" si="6"/>
        <v>4.1898148119798861E-3</v>
      </c>
      <c r="AC41" s="10"/>
      <c r="AD41" s="10"/>
      <c r="AE41" s="71">
        <f t="shared" si="7"/>
        <v>43403.498611111114</v>
      </c>
      <c r="AF41" s="71">
        <f t="shared" si="8"/>
        <v>43403.515972222223</v>
      </c>
      <c r="AG41" s="26" t="str">
        <f t="shared" si="9"/>
        <v>43403.498611111143403.5159722222</v>
      </c>
      <c r="AH41" s="26" t="str">
        <f>VLOOKUP(AG41,simple_survey!$M$841:$N$1083,2,FALSE)</f>
        <v>肯定的</v>
      </c>
    </row>
    <row r="42" spans="1:34" s="7" customFormat="1" hidden="1" x14ac:dyDescent="0.4">
      <c r="A42" s="16" t="str">
        <f t="shared" ref="A42:A49" si="10">IF(V42&gt;0, "★", "-")</f>
        <v>-</v>
      </c>
      <c r="B42" s="16" t="str">
        <f t="shared" ref="B42:B49" si="11">IF(K42&gt;0, "☆", "-")</f>
        <v>☆</v>
      </c>
      <c r="C42" s="7">
        <v>11</v>
      </c>
      <c r="D42" s="2">
        <v>43403.461377314816</v>
      </c>
      <c r="E42" s="3">
        <v>7452</v>
      </c>
      <c r="F42" s="3" t="s">
        <v>93</v>
      </c>
      <c r="G42" s="3">
        <v>0</v>
      </c>
      <c r="H42" s="3">
        <v>1177</v>
      </c>
      <c r="I42" s="3">
        <v>2</v>
      </c>
      <c r="J42" s="3">
        <v>1</v>
      </c>
      <c r="K42" s="2">
        <v>43403.466724537036</v>
      </c>
      <c r="L42" s="3"/>
      <c r="M42" s="3"/>
      <c r="N42" s="3" t="s">
        <v>50</v>
      </c>
      <c r="O42" s="3" t="s">
        <v>51</v>
      </c>
      <c r="P42" s="3" t="s">
        <v>70</v>
      </c>
      <c r="Q42" s="3" t="s">
        <v>71</v>
      </c>
      <c r="R42" s="2">
        <v>43403.463182870371</v>
      </c>
      <c r="S42" s="3"/>
      <c r="T42" s="2">
        <v>43403.466249999998</v>
      </c>
      <c r="U42" s="3"/>
      <c r="V42" s="3"/>
      <c r="W42" s="8">
        <f t="shared" ref="W42:W49" si="12">IF(V42&gt;0,V42,D42)</f>
        <v>43403.461377314816</v>
      </c>
      <c r="X42" s="9">
        <f t="shared" ref="X42:X49" si="13">M42-L42</f>
        <v>0</v>
      </c>
      <c r="Y42" s="9">
        <f t="shared" ref="Y42:Y49" si="14">X42*J42</f>
        <v>0</v>
      </c>
      <c r="Z42" s="10"/>
      <c r="AA42" s="10">
        <f t="shared" ref="AA42:AA49" si="15">IF(IF(A42="☆",K42-R42,L42-R42)&lt;0,0,IF(A42="☆",K42-R42,L42-R42))</f>
        <v>0</v>
      </c>
      <c r="AB42" s="10">
        <f t="shared" ref="AB42:AB49" si="16">IF(IF(B42="☆",(IF(K42&gt;R42,K42-W42,R42-W42)),L42-W42)&lt;0,0,IF(B42="☆",(IF(K42&gt;R42,K42-W42,R42-W42)),L42-W42))</f>
        <v>5.3472222207346931E-3</v>
      </c>
      <c r="AC42" s="10"/>
      <c r="AD42" s="10"/>
      <c r="AE42" s="71">
        <f t="shared" si="7"/>
        <v>43403.461111111108</v>
      </c>
      <c r="AF42" s="71">
        <f t="shared" si="8"/>
        <v>0</v>
      </c>
      <c r="AG42" s="26" t="str">
        <f t="shared" si="9"/>
        <v>43403.46111111110</v>
      </c>
      <c r="AH42" s="26" t="e">
        <f>VLOOKUP(AG42,simple_survey!$M$841:$N$1083,2,FALSE)</f>
        <v>#N/A</v>
      </c>
    </row>
    <row r="43" spans="1:34" s="7" customFormat="1" hidden="1" x14ac:dyDescent="0.4">
      <c r="A43" s="16" t="str">
        <f t="shared" si="10"/>
        <v>-</v>
      </c>
      <c r="B43" s="16" t="str">
        <f t="shared" si="11"/>
        <v>☆</v>
      </c>
      <c r="C43" s="7">
        <v>11</v>
      </c>
      <c r="D43" s="2">
        <v>43403.432824074072</v>
      </c>
      <c r="E43" s="3">
        <v>7442</v>
      </c>
      <c r="F43" s="3" t="s">
        <v>33</v>
      </c>
      <c r="G43" s="3">
        <v>985</v>
      </c>
      <c r="H43" s="3">
        <v>490</v>
      </c>
      <c r="I43" s="3">
        <v>3</v>
      </c>
      <c r="J43" s="3">
        <v>1</v>
      </c>
      <c r="K43" s="2">
        <v>43403.433356481481</v>
      </c>
      <c r="L43" s="3"/>
      <c r="M43" s="3"/>
      <c r="N43" s="3" t="s">
        <v>45</v>
      </c>
      <c r="O43" s="3" t="s">
        <v>92</v>
      </c>
      <c r="P43" s="3" t="s">
        <v>78</v>
      </c>
      <c r="Q43" s="3" t="s">
        <v>79</v>
      </c>
      <c r="R43" s="2">
        <v>43403.438935185186</v>
      </c>
      <c r="S43" s="3"/>
      <c r="T43" s="2">
        <v>43403.442650462966</v>
      </c>
      <c r="U43" s="3"/>
      <c r="V43" s="3"/>
      <c r="W43" s="8">
        <f t="shared" si="12"/>
        <v>43403.432824074072</v>
      </c>
      <c r="X43" s="9">
        <f t="shared" si="13"/>
        <v>0</v>
      </c>
      <c r="Y43" s="9">
        <f t="shared" si="14"/>
        <v>0</v>
      </c>
      <c r="Z43" s="10"/>
      <c r="AA43" s="10">
        <f t="shared" si="15"/>
        <v>0</v>
      </c>
      <c r="AB43" s="10">
        <f t="shared" si="16"/>
        <v>6.1111111135687679E-3</v>
      </c>
      <c r="AC43" s="10"/>
      <c r="AD43" s="10"/>
      <c r="AE43" s="71">
        <f t="shared" si="7"/>
        <v>43403.432638888888</v>
      </c>
      <c r="AF43" s="71">
        <f t="shared" si="8"/>
        <v>0</v>
      </c>
      <c r="AG43" s="26" t="str">
        <f t="shared" si="9"/>
        <v>43403.43263888890</v>
      </c>
      <c r="AH43" s="26" t="e">
        <f>VLOOKUP(AG43,simple_survey!$M$841:$N$1083,2,FALSE)</f>
        <v>#N/A</v>
      </c>
    </row>
    <row r="44" spans="1:34" s="7" customFormat="1" hidden="1" x14ac:dyDescent="0.4">
      <c r="A44" s="16" t="str">
        <f t="shared" si="10"/>
        <v>-</v>
      </c>
      <c r="B44" s="16" t="str">
        <f t="shared" si="11"/>
        <v>☆</v>
      </c>
      <c r="C44" s="7">
        <v>11</v>
      </c>
      <c r="D44" s="2">
        <v>43403.465891203705</v>
      </c>
      <c r="E44" s="3">
        <v>7455</v>
      </c>
      <c r="F44" s="3" t="s">
        <v>33</v>
      </c>
      <c r="G44" s="3">
        <v>1591</v>
      </c>
      <c r="H44" s="3">
        <v>551</v>
      </c>
      <c r="I44" s="3">
        <v>8</v>
      </c>
      <c r="J44" s="3">
        <v>1</v>
      </c>
      <c r="K44" s="2">
        <v>43403.466666666667</v>
      </c>
      <c r="L44" s="3"/>
      <c r="M44" s="3"/>
      <c r="N44" s="3" t="s">
        <v>65</v>
      </c>
      <c r="O44" s="3" t="s">
        <v>66</v>
      </c>
      <c r="P44" s="3" t="s">
        <v>55</v>
      </c>
      <c r="Q44" s="3" t="s">
        <v>56</v>
      </c>
      <c r="R44" s="2">
        <v>43403.467210648145</v>
      </c>
      <c r="S44" s="3"/>
      <c r="T44" s="2">
        <v>43403.477835648147</v>
      </c>
      <c r="U44" s="3"/>
      <c r="V44" s="3"/>
      <c r="W44" s="8">
        <f t="shared" si="12"/>
        <v>43403.465891203705</v>
      </c>
      <c r="X44" s="9">
        <f t="shared" si="13"/>
        <v>0</v>
      </c>
      <c r="Y44" s="9">
        <f t="shared" si="14"/>
        <v>0</v>
      </c>
      <c r="Z44" s="10"/>
      <c r="AA44" s="10">
        <f t="shared" si="15"/>
        <v>0</v>
      </c>
      <c r="AB44" s="10">
        <f t="shared" si="16"/>
        <v>1.3194444400141947E-3</v>
      </c>
      <c r="AC44" s="10"/>
      <c r="AD44" s="10"/>
      <c r="AE44" s="71">
        <f t="shared" si="7"/>
        <v>43403.465277777781</v>
      </c>
      <c r="AF44" s="71">
        <f t="shared" si="8"/>
        <v>0</v>
      </c>
      <c r="AG44" s="26" t="str">
        <f t="shared" si="9"/>
        <v>43403.46527777780</v>
      </c>
      <c r="AH44" s="26" t="e">
        <f>VLOOKUP(AG44,simple_survey!$M$841:$N$1083,2,FALSE)</f>
        <v>#N/A</v>
      </c>
    </row>
    <row r="45" spans="1:34" s="7" customFormat="1" hidden="1" x14ac:dyDescent="0.4">
      <c r="A45" s="16" t="str">
        <f t="shared" si="10"/>
        <v>-</v>
      </c>
      <c r="B45" s="16" t="str">
        <f t="shared" si="11"/>
        <v>☆</v>
      </c>
      <c r="C45" s="7">
        <v>11</v>
      </c>
      <c r="D45" s="2">
        <v>43403.475347222222</v>
      </c>
      <c r="E45" s="3">
        <v>7462</v>
      </c>
      <c r="F45" s="3" t="s">
        <v>94</v>
      </c>
      <c r="G45" s="3">
        <v>0</v>
      </c>
      <c r="H45" s="3">
        <v>676</v>
      </c>
      <c r="I45" s="3">
        <v>10</v>
      </c>
      <c r="J45" s="3">
        <v>1</v>
      </c>
      <c r="K45" s="2">
        <v>43403.475995370369</v>
      </c>
      <c r="L45" s="3"/>
      <c r="M45" s="3"/>
      <c r="N45" s="3" t="s">
        <v>43</v>
      </c>
      <c r="O45" s="3" t="s">
        <v>44</v>
      </c>
      <c r="P45" s="3" t="s">
        <v>53</v>
      </c>
      <c r="Q45" s="3" t="s">
        <v>54</v>
      </c>
      <c r="R45" s="2">
        <v>43403.481921296298</v>
      </c>
      <c r="S45" s="3"/>
      <c r="T45" s="2">
        <v>43403.485567129632</v>
      </c>
      <c r="U45" s="3"/>
      <c r="V45" s="3"/>
      <c r="W45" s="8">
        <f t="shared" si="12"/>
        <v>43403.475347222222</v>
      </c>
      <c r="X45" s="9">
        <f t="shared" si="13"/>
        <v>0</v>
      </c>
      <c r="Y45" s="9">
        <f t="shared" si="14"/>
        <v>0</v>
      </c>
      <c r="Z45" s="10"/>
      <c r="AA45" s="10">
        <f t="shared" si="15"/>
        <v>0</v>
      </c>
      <c r="AB45" s="10">
        <f t="shared" si="16"/>
        <v>6.5740740756154992E-3</v>
      </c>
      <c r="AC45" s="10"/>
      <c r="AD45" s="10"/>
      <c r="AE45" s="71">
        <f t="shared" si="7"/>
        <v>43403.474999999999</v>
      </c>
      <c r="AF45" s="71">
        <f t="shared" si="8"/>
        <v>0</v>
      </c>
      <c r="AG45" s="26" t="str">
        <f t="shared" si="9"/>
        <v>43403.4750</v>
      </c>
      <c r="AH45" s="26" t="e">
        <f>VLOOKUP(AG45,simple_survey!$M$841:$N$1083,2,FALSE)</f>
        <v>#N/A</v>
      </c>
    </row>
    <row r="46" spans="1:34" s="7" customFormat="1" hidden="1" x14ac:dyDescent="0.4">
      <c r="A46" s="16" t="str">
        <f t="shared" si="10"/>
        <v>-</v>
      </c>
      <c r="B46" s="16" t="str">
        <f t="shared" si="11"/>
        <v>☆</v>
      </c>
      <c r="C46" s="7">
        <v>11</v>
      </c>
      <c r="D46" s="2">
        <v>43403.47550925926</v>
      </c>
      <c r="E46" s="3">
        <v>7463</v>
      </c>
      <c r="F46" s="3" t="s">
        <v>93</v>
      </c>
      <c r="G46" s="3">
        <v>0</v>
      </c>
      <c r="H46" s="3">
        <v>623</v>
      </c>
      <c r="I46" s="3">
        <v>2</v>
      </c>
      <c r="J46" s="3">
        <v>1</v>
      </c>
      <c r="K46" s="2">
        <v>43403.48238425926</v>
      </c>
      <c r="L46" s="3"/>
      <c r="M46" s="3"/>
      <c r="N46" s="3" t="s">
        <v>29</v>
      </c>
      <c r="O46" s="3" t="s">
        <v>30</v>
      </c>
      <c r="P46" s="3" t="s">
        <v>31</v>
      </c>
      <c r="Q46" s="3" t="s">
        <v>32</v>
      </c>
      <c r="R46" s="2">
        <v>43403.476550925923</v>
      </c>
      <c r="S46" s="3"/>
      <c r="T46" s="2">
        <v>43403.481469907405</v>
      </c>
      <c r="U46" s="3"/>
      <c r="V46" s="3"/>
      <c r="W46" s="8">
        <f t="shared" si="12"/>
        <v>43403.47550925926</v>
      </c>
      <c r="X46" s="9">
        <f t="shared" si="13"/>
        <v>0</v>
      </c>
      <c r="Y46" s="9">
        <f t="shared" si="14"/>
        <v>0</v>
      </c>
      <c r="Z46" s="10"/>
      <c r="AA46" s="10">
        <f t="shared" si="15"/>
        <v>0</v>
      </c>
      <c r="AB46" s="10">
        <f t="shared" si="16"/>
        <v>6.8749999991268851E-3</v>
      </c>
      <c r="AC46" s="10"/>
      <c r="AD46" s="10"/>
      <c r="AE46" s="71">
        <f t="shared" si="7"/>
        <v>43403.474999999999</v>
      </c>
      <c r="AF46" s="71">
        <f t="shared" si="8"/>
        <v>0</v>
      </c>
      <c r="AG46" s="26" t="str">
        <f t="shared" si="9"/>
        <v>43403.4750</v>
      </c>
      <c r="AH46" s="26" t="e">
        <f>VLOOKUP(AG46,simple_survey!$M$841:$N$1083,2,FALSE)</f>
        <v>#N/A</v>
      </c>
    </row>
    <row r="47" spans="1:34" s="7" customFormat="1" hidden="1" x14ac:dyDescent="0.4">
      <c r="A47" s="16" t="str">
        <f t="shared" si="10"/>
        <v>-</v>
      </c>
      <c r="B47" s="16" t="str">
        <f t="shared" si="11"/>
        <v>☆</v>
      </c>
      <c r="C47" s="7">
        <v>11</v>
      </c>
      <c r="D47" s="2">
        <v>43403.480462962965</v>
      </c>
      <c r="E47" s="3">
        <v>7465</v>
      </c>
      <c r="F47" s="3" t="s">
        <v>93</v>
      </c>
      <c r="G47" s="3">
        <v>0</v>
      </c>
      <c r="H47" s="3">
        <v>527</v>
      </c>
      <c r="I47" s="3">
        <v>7</v>
      </c>
      <c r="J47" s="3">
        <v>2</v>
      </c>
      <c r="K47" s="2">
        <v>43403.486898148149</v>
      </c>
      <c r="L47" s="3"/>
      <c r="M47" s="3"/>
      <c r="N47" s="3" t="s">
        <v>46</v>
      </c>
      <c r="O47" s="3" t="s">
        <v>47</v>
      </c>
      <c r="P47" s="3" t="s">
        <v>41</v>
      </c>
      <c r="Q47" s="3" t="s">
        <v>42</v>
      </c>
      <c r="R47" s="2">
        <v>43403.485312500001</v>
      </c>
      <c r="S47" s="3"/>
      <c r="T47" s="2">
        <v>43403.492847222224</v>
      </c>
      <c r="U47" s="3"/>
      <c r="V47" s="3"/>
      <c r="W47" s="8">
        <f t="shared" si="12"/>
        <v>43403.480462962965</v>
      </c>
      <c r="X47" s="9">
        <f t="shared" si="13"/>
        <v>0</v>
      </c>
      <c r="Y47" s="9">
        <f t="shared" si="14"/>
        <v>0</v>
      </c>
      <c r="Z47" s="10"/>
      <c r="AA47" s="10">
        <f t="shared" si="15"/>
        <v>0</v>
      </c>
      <c r="AB47" s="10">
        <f t="shared" si="16"/>
        <v>6.435185183363501E-3</v>
      </c>
      <c r="AC47" s="10"/>
      <c r="AD47" s="10"/>
      <c r="AE47" s="71">
        <f t="shared" si="7"/>
        <v>43403.479861111111</v>
      </c>
      <c r="AF47" s="71">
        <f t="shared" si="8"/>
        <v>0</v>
      </c>
      <c r="AG47" s="26" t="str">
        <f t="shared" si="9"/>
        <v>43403.47986111110</v>
      </c>
      <c r="AH47" s="26" t="e">
        <f>VLOOKUP(AG47,simple_survey!$M$841:$N$1083,2,FALSE)</f>
        <v>#N/A</v>
      </c>
    </row>
    <row r="48" spans="1:34" s="7" customFormat="1" hidden="1" x14ac:dyDescent="0.4">
      <c r="A48" s="16" t="str">
        <f t="shared" si="10"/>
        <v>-</v>
      </c>
      <c r="B48" s="16" t="str">
        <f t="shared" si="11"/>
        <v>☆</v>
      </c>
      <c r="C48" s="7">
        <v>11</v>
      </c>
      <c r="D48" s="2">
        <v>43403.480925925927</v>
      </c>
      <c r="E48" s="3">
        <v>7466</v>
      </c>
      <c r="F48" s="3" t="s">
        <v>93</v>
      </c>
      <c r="G48" s="3">
        <v>0</v>
      </c>
      <c r="H48" s="3">
        <v>1076</v>
      </c>
      <c r="I48" s="3">
        <v>7</v>
      </c>
      <c r="J48" s="3">
        <v>1</v>
      </c>
      <c r="K48" s="2">
        <v>43403.486828703702</v>
      </c>
      <c r="L48" s="3"/>
      <c r="M48" s="3"/>
      <c r="N48" s="3" t="s">
        <v>46</v>
      </c>
      <c r="O48" s="3" t="s">
        <v>47</v>
      </c>
      <c r="P48" s="3" t="s">
        <v>72</v>
      </c>
      <c r="Q48" s="3" t="s">
        <v>73</v>
      </c>
      <c r="R48" s="2">
        <v>43403.483854166669</v>
      </c>
      <c r="S48" s="3"/>
      <c r="T48" s="2">
        <v>43403.49324074074</v>
      </c>
      <c r="U48" s="3"/>
      <c r="V48" s="3"/>
      <c r="W48" s="8">
        <f t="shared" si="12"/>
        <v>43403.480925925927</v>
      </c>
      <c r="X48" s="9">
        <f t="shared" si="13"/>
        <v>0</v>
      </c>
      <c r="Y48" s="9">
        <f t="shared" si="14"/>
        <v>0</v>
      </c>
      <c r="Z48" s="10"/>
      <c r="AA48" s="10">
        <f t="shared" si="15"/>
        <v>0</v>
      </c>
      <c r="AB48" s="10">
        <f t="shared" si="16"/>
        <v>5.9027777751907706E-3</v>
      </c>
      <c r="AC48" s="10"/>
      <c r="AD48" s="10"/>
      <c r="AE48" s="71">
        <f t="shared" si="7"/>
        <v>43403.480555555558</v>
      </c>
      <c r="AF48" s="71">
        <f t="shared" si="8"/>
        <v>0</v>
      </c>
      <c r="AG48" s="26" t="str">
        <f t="shared" si="9"/>
        <v>43403.48055555560</v>
      </c>
      <c r="AH48" s="26" t="e">
        <f>VLOOKUP(AG48,simple_survey!$M$841:$N$1083,2,FALSE)</f>
        <v>#N/A</v>
      </c>
    </row>
    <row r="49" spans="1:34" s="12" customFormat="1" hidden="1" x14ac:dyDescent="0.4">
      <c r="A49" s="17" t="str">
        <f t="shared" si="10"/>
        <v>-</v>
      </c>
      <c r="B49" s="17" t="str">
        <f t="shared" si="11"/>
        <v>☆</v>
      </c>
      <c r="C49" s="12">
        <v>11</v>
      </c>
      <c r="D49" s="4">
        <v>43403.496666666666</v>
      </c>
      <c r="E49" s="5">
        <v>7473</v>
      </c>
      <c r="F49" s="5" t="s">
        <v>93</v>
      </c>
      <c r="G49" s="5">
        <v>0</v>
      </c>
      <c r="H49" s="5">
        <v>831</v>
      </c>
      <c r="I49" s="5">
        <v>6</v>
      </c>
      <c r="J49" s="5">
        <v>1</v>
      </c>
      <c r="K49" s="4">
        <v>43403.499062499999</v>
      </c>
      <c r="L49" s="5"/>
      <c r="M49" s="5"/>
      <c r="N49" s="5" t="s">
        <v>46</v>
      </c>
      <c r="O49" s="5" t="s">
        <v>47</v>
      </c>
      <c r="P49" s="5" t="s">
        <v>19</v>
      </c>
      <c r="Q49" s="5" t="s">
        <v>20</v>
      </c>
      <c r="R49" s="4">
        <v>43403.503668981481</v>
      </c>
      <c r="S49" s="5"/>
      <c r="T49" s="4">
        <v>43403.511863425927</v>
      </c>
      <c r="U49" s="5"/>
      <c r="V49" s="5"/>
      <c r="W49" s="13">
        <f t="shared" si="12"/>
        <v>43403.496666666666</v>
      </c>
      <c r="X49" s="18">
        <f t="shared" si="13"/>
        <v>0</v>
      </c>
      <c r="Y49" s="18">
        <f t="shared" si="14"/>
        <v>0</v>
      </c>
      <c r="Z49" s="19"/>
      <c r="AA49" s="19">
        <f t="shared" si="15"/>
        <v>0</v>
      </c>
      <c r="AB49" s="19">
        <f t="shared" si="16"/>
        <v>7.0023148145992309E-3</v>
      </c>
      <c r="AC49" s="19"/>
      <c r="AD49" s="19"/>
      <c r="AE49" s="71">
        <f t="shared" si="7"/>
        <v>43403.496527777781</v>
      </c>
      <c r="AF49" s="71">
        <f t="shared" si="8"/>
        <v>0</v>
      </c>
      <c r="AG49" s="26" t="str">
        <f t="shared" si="9"/>
        <v>43403.49652777780</v>
      </c>
      <c r="AH49" s="26" t="e">
        <f>VLOOKUP(AG49,simple_survey!$M$841:$N$1083,2,FALSE)</f>
        <v>#N/A</v>
      </c>
    </row>
    <row r="50" spans="1:34" s="23" customFormat="1" hidden="1" x14ac:dyDescent="0.4">
      <c r="A50" s="20" t="str">
        <f>IF(V50&gt;0, "★", "-")</f>
        <v>-</v>
      </c>
      <c r="B50" s="20" t="str">
        <f>IF(K50&gt;0, "☆", "-")</f>
        <v>-</v>
      </c>
      <c r="C50" s="23">
        <v>12</v>
      </c>
      <c r="D50" s="22">
        <v>43403.503750000003</v>
      </c>
      <c r="E50" s="21">
        <v>7475</v>
      </c>
      <c r="F50" s="21" t="s">
        <v>94</v>
      </c>
      <c r="G50" s="21">
        <v>0</v>
      </c>
      <c r="H50" s="21">
        <v>1098</v>
      </c>
      <c r="I50" s="21">
        <v>9</v>
      </c>
      <c r="J50" s="21">
        <v>1</v>
      </c>
      <c r="K50" s="21"/>
      <c r="L50" s="22">
        <v>43403.512511574074</v>
      </c>
      <c r="M50" s="22">
        <v>43403.537997685184</v>
      </c>
      <c r="N50" s="21" t="s">
        <v>57</v>
      </c>
      <c r="O50" s="21" t="s">
        <v>58</v>
      </c>
      <c r="P50" s="21" t="s">
        <v>23</v>
      </c>
      <c r="Q50" s="21" t="s">
        <v>24</v>
      </c>
      <c r="R50" s="22">
        <v>43403.508356481485</v>
      </c>
      <c r="S50" s="22">
        <v>43403.508356481485</v>
      </c>
      <c r="T50" s="22">
        <v>43403.524513888886</v>
      </c>
      <c r="U50" s="22">
        <v>43403.531921296293</v>
      </c>
      <c r="V50" s="21"/>
      <c r="W50" s="24">
        <f>IF(V50&gt;0,V50,D50)</f>
        <v>43403.503750000003</v>
      </c>
      <c r="X50" s="25">
        <f t="shared" si="3"/>
        <v>2.548611110978527E-2</v>
      </c>
      <c r="Y50" s="25">
        <f t="shared" si="4"/>
        <v>2.548611110978527E-2</v>
      </c>
      <c r="Z50" s="26">
        <f>SUM(Y50:Y72)</f>
        <v>0.21900462963094469</v>
      </c>
      <c r="AA50" s="26">
        <f t="shared" si="5"/>
        <v>4.1550925889168866E-3</v>
      </c>
      <c r="AB50" s="26">
        <f t="shared" si="6"/>
        <v>8.7615740703768097E-3</v>
      </c>
      <c r="AC50" s="26">
        <f>AVERAGE(AB50:AB72)</f>
        <v>3.9835858588048723E-3</v>
      </c>
      <c r="AD50" s="26">
        <f>MEDIAN(AB50:AB72)</f>
        <v>3.7673611113859806E-3</v>
      </c>
      <c r="AE50" s="71">
        <f t="shared" si="7"/>
        <v>43403.503472222219</v>
      </c>
      <c r="AF50" s="71">
        <f t="shared" si="8"/>
        <v>43403.537499999999</v>
      </c>
      <c r="AG50" s="26" t="str">
        <f t="shared" si="9"/>
        <v>43403.503472222243403.5375</v>
      </c>
      <c r="AH50" s="26" t="e">
        <f>VLOOKUP(AG50,simple_survey!$M$841:$N$1083,2,FALSE)</f>
        <v>#N/A</v>
      </c>
    </row>
    <row r="51" spans="1:34" s="7" customFormat="1" hidden="1" x14ac:dyDescent="0.4">
      <c r="A51" s="16" t="str">
        <f>IF(V51&gt;0, "★", "-")</f>
        <v>-</v>
      </c>
      <c r="B51" s="16" t="str">
        <f>IF(K51&gt;0, "☆", "-")</f>
        <v>-</v>
      </c>
      <c r="C51" s="7">
        <v>12</v>
      </c>
      <c r="D51" s="2">
        <v>43403.50408564815</v>
      </c>
      <c r="E51" s="3">
        <v>7476</v>
      </c>
      <c r="F51" s="3" t="s">
        <v>18</v>
      </c>
      <c r="G51" s="3">
        <v>2801</v>
      </c>
      <c r="H51" s="3">
        <v>355</v>
      </c>
      <c r="I51" s="3">
        <v>1</v>
      </c>
      <c r="J51" s="3">
        <v>2</v>
      </c>
      <c r="K51" s="3"/>
      <c r="L51" s="2">
        <v>43403.509398148148</v>
      </c>
      <c r="M51" s="2">
        <v>43403.517407407409</v>
      </c>
      <c r="N51" s="3" t="s">
        <v>37</v>
      </c>
      <c r="O51" s="3" t="s">
        <v>38</v>
      </c>
      <c r="P51" s="3" t="s">
        <v>50</v>
      </c>
      <c r="Q51" s="3" t="s">
        <v>51</v>
      </c>
      <c r="R51" s="2">
        <v>43403.509594907409</v>
      </c>
      <c r="S51" s="2">
        <v>43403.509594907409</v>
      </c>
      <c r="T51" s="2">
        <v>43403.519675925927</v>
      </c>
      <c r="U51" s="2">
        <v>43403.519675925927</v>
      </c>
      <c r="V51" s="3"/>
      <c r="W51" s="8">
        <f>IF(V51&gt;0,V51,D51)</f>
        <v>43403.50408564815</v>
      </c>
      <c r="X51" s="9">
        <f t="shared" si="3"/>
        <v>8.0092592615983449E-3</v>
      </c>
      <c r="Y51" s="9">
        <f t="shared" si="4"/>
        <v>1.601851852319669E-2</v>
      </c>
      <c r="Z51" s="10"/>
      <c r="AA51" s="10">
        <f t="shared" si="5"/>
        <v>0</v>
      </c>
      <c r="AB51" s="10">
        <f t="shared" si="6"/>
        <v>5.3124999976716936E-3</v>
      </c>
      <c r="AC51" s="10"/>
      <c r="AD51" s="10"/>
      <c r="AE51" s="71">
        <f t="shared" si="7"/>
        <v>43403.503472222219</v>
      </c>
      <c r="AF51" s="71">
        <f t="shared" si="8"/>
        <v>43403.517361111109</v>
      </c>
      <c r="AG51" s="26" t="str">
        <f t="shared" si="9"/>
        <v>43403.503472222243403.5173611111</v>
      </c>
      <c r="AH51" s="26" t="e">
        <f>VLOOKUP(AG51,simple_survey!$M$841:$N$1083,2,FALSE)</f>
        <v>#N/A</v>
      </c>
    </row>
    <row r="52" spans="1:34" s="7" customFormat="1" x14ac:dyDescent="0.4">
      <c r="A52" s="16" t="str">
        <f>IF(V52&gt;0, "★", "-")</f>
        <v>★</v>
      </c>
      <c r="B52" s="16" t="str">
        <f>IF(K52&gt;0, "☆", "-")</f>
        <v>-</v>
      </c>
      <c r="C52" s="7">
        <v>12</v>
      </c>
      <c r="D52" s="2">
        <v>43403.506053240744</v>
      </c>
      <c r="E52" s="3">
        <v>7477</v>
      </c>
      <c r="F52" s="3" t="s">
        <v>93</v>
      </c>
      <c r="G52" s="3">
        <v>0</v>
      </c>
      <c r="H52" s="3">
        <v>1067</v>
      </c>
      <c r="I52" s="3">
        <v>10</v>
      </c>
      <c r="J52" s="3">
        <v>1</v>
      </c>
      <c r="K52" s="3"/>
      <c r="L52" s="2">
        <v>43403.526296296295</v>
      </c>
      <c r="M52" s="2">
        <v>43403.538298611114</v>
      </c>
      <c r="N52" s="3" t="s">
        <v>46</v>
      </c>
      <c r="O52" s="3" t="s">
        <v>47</v>
      </c>
      <c r="P52" s="3" t="s">
        <v>55</v>
      </c>
      <c r="Q52" s="3" t="s">
        <v>56</v>
      </c>
      <c r="R52" s="2">
        <v>43403.526620370372</v>
      </c>
      <c r="S52" s="2">
        <v>43403.52921296296</v>
      </c>
      <c r="T52" s="2">
        <v>43403.536099537036</v>
      </c>
      <c r="U52" s="2">
        <v>43403.543726851851</v>
      </c>
      <c r="V52" s="2">
        <v>43403.526620370372</v>
      </c>
      <c r="W52" s="8">
        <f>IF(V52&gt;0,V52,D52)</f>
        <v>43403.526620370372</v>
      </c>
      <c r="X52" s="9">
        <f t="shared" si="3"/>
        <v>1.2002314819255844E-2</v>
      </c>
      <c r="Y52" s="9">
        <f t="shared" si="4"/>
        <v>1.2002314819255844E-2</v>
      </c>
      <c r="Z52" s="10"/>
      <c r="AA52" s="10">
        <f t="shared" si="5"/>
        <v>0</v>
      </c>
      <c r="AB52" s="10">
        <f t="shared" si="6"/>
        <v>0</v>
      </c>
      <c r="AC52" s="10"/>
      <c r="AD52" s="10"/>
      <c r="AE52" s="71">
        <f t="shared" si="7"/>
        <v>43403.505555555559</v>
      </c>
      <c r="AF52" s="71">
        <f t="shared" si="8"/>
        <v>43403.538194444445</v>
      </c>
      <c r="AG52" s="26" t="str">
        <f t="shared" si="9"/>
        <v>43403.505555555643403.5381944444</v>
      </c>
      <c r="AH52" s="26" t="e">
        <f>VLOOKUP(AG52,simple_survey!$M$841:$N$1083,2,FALSE)</f>
        <v>#N/A</v>
      </c>
    </row>
    <row r="53" spans="1:34" s="7" customFormat="1" hidden="1" x14ac:dyDescent="0.4">
      <c r="A53" s="16" t="str">
        <f>IF(V53&gt;0, "★", "-")</f>
        <v>-</v>
      </c>
      <c r="B53" s="16" t="str">
        <f>IF(K53&gt;0, "☆", "-")</f>
        <v>-</v>
      </c>
      <c r="C53" s="7">
        <v>12</v>
      </c>
      <c r="D53" s="2">
        <v>43403.506307870368</v>
      </c>
      <c r="E53" s="3">
        <v>7478</v>
      </c>
      <c r="F53" s="3" t="s">
        <v>33</v>
      </c>
      <c r="G53" s="3">
        <v>1756</v>
      </c>
      <c r="H53" s="3">
        <v>1106</v>
      </c>
      <c r="I53" s="3">
        <v>9</v>
      </c>
      <c r="J53" s="3">
        <v>1</v>
      </c>
      <c r="K53" s="3"/>
      <c r="L53" s="2">
        <v>43403.512569444443</v>
      </c>
      <c r="M53" s="2">
        <v>43403.520416666666</v>
      </c>
      <c r="N53" s="3" t="s">
        <v>57</v>
      </c>
      <c r="O53" s="3" t="s">
        <v>58</v>
      </c>
      <c r="P53" s="3" t="s">
        <v>31</v>
      </c>
      <c r="Q53" s="3" t="s">
        <v>32</v>
      </c>
      <c r="R53" s="2">
        <v>43403.508703703701</v>
      </c>
      <c r="S53" s="2">
        <v>43403.508703703701</v>
      </c>
      <c r="T53" s="2">
        <v>43403.523495370369</v>
      </c>
      <c r="U53" s="2">
        <v>43403.523495370369</v>
      </c>
      <c r="V53" s="3"/>
      <c r="W53" s="8">
        <f>IF(V53&gt;0,V53,D53)</f>
        <v>43403.506307870368</v>
      </c>
      <c r="X53" s="9">
        <f t="shared" si="3"/>
        <v>7.8472222230629995E-3</v>
      </c>
      <c r="Y53" s="9">
        <f t="shared" si="4"/>
        <v>7.8472222230629995E-3</v>
      </c>
      <c r="Z53" s="10"/>
      <c r="AA53" s="10">
        <f t="shared" si="5"/>
        <v>3.8657407421851531E-3</v>
      </c>
      <c r="AB53" s="10">
        <f t="shared" si="6"/>
        <v>6.2615740753244609E-3</v>
      </c>
      <c r="AC53" s="10"/>
      <c r="AD53" s="10"/>
      <c r="AE53" s="71">
        <f t="shared" si="7"/>
        <v>43403.506249999999</v>
      </c>
      <c r="AF53" s="71">
        <f t="shared" si="8"/>
        <v>43403.520138888889</v>
      </c>
      <c r="AG53" s="26" t="str">
        <f t="shared" si="9"/>
        <v>43403.5062543403.5201388889</v>
      </c>
      <c r="AH53" s="26" t="e">
        <f>VLOOKUP(AG53,simple_survey!$M$841:$N$1083,2,FALSE)</f>
        <v>#N/A</v>
      </c>
    </row>
    <row r="54" spans="1:34" s="7" customFormat="1" x14ac:dyDescent="0.4">
      <c r="A54" s="16" t="str">
        <f t="shared" si="0"/>
        <v>★</v>
      </c>
      <c r="B54" s="16" t="str">
        <f t="shared" si="1"/>
        <v>-</v>
      </c>
      <c r="C54" s="7">
        <v>12</v>
      </c>
      <c r="D54" s="2">
        <v>43403.506365740737</v>
      </c>
      <c r="E54" s="3">
        <v>7479</v>
      </c>
      <c r="F54" s="3" t="s">
        <v>94</v>
      </c>
      <c r="G54" s="3">
        <v>0</v>
      </c>
      <c r="H54" s="3">
        <v>514</v>
      </c>
      <c r="I54" s="3">
        <v>8</v>
      </c>
      <c r="J54" s="3">
        <v>3</v>
      </c>
      <c r="K54" s="3"/>
      <c r="L54" s="2">
        <v>43403.525104166663</v>
      </c>
      <c r="M54" s="2">
        <v>43403.528287037036</v>
      </c>
      <c r="N54" s="3" t="s">
        <v>65</v>
      </c>
      <c r="O54" s="3" t="s">
        <v>66</v>
      </c>
      <c r="P54" s="3" t="s">
        <v>21</v>
      </c>
      <c r="Q54" s="3" t="s">
        <v>22</v>
      </c>
      <c r="R54" s="2">
        <v>43403.526828703703</v>
      </c>
      <c r="S54" s="2">
        <v>43403.526828703703</v>
      </c>
      <c r="T54" s="2">
        <v>43403.536192129628</v>
      </c>
      <c r="U54" s="2">
        <v>43403.536192129628</v>
      </c>
      <c r="V54" s="2">
        <v>43403.526828703703</v>
      </c>
      <c r="W54" s="8">
        <f t="shared" si="2"/>
        <v>43403.526828703703</v>
      </c>
      <c r="X54" s="9">
        <f t="shared" si="3"/>
        <v>3.1828703722567298E-3</v>
      </c>
      <c r="Y54" s="9">
        <f t="shared" si="4"/>
        <v>9.5486111167701893E-3</v>
      </c>
      <c r="Z54" s="10"/>
      <c r="AA54" s="10">
        <f t="shared" si="5"/>
        <v>0</v>
      </c>
      <c r="AB54" s="10">
        <f t="shared" si="6"/>
        <v>0</v>
      </c>
      <c r="AC54" s="10"/>
      <c r="AD54" s="10"/>
      <c r="AE54" s="71">
        <f t="shared" si="7"/>
        <v>43403.506249999999</v>
      </c>
      <c r="AF54" s="71">
        <f t="shared" si="8"/>
        <v>43403.527777777781</v>
      </c>
      <c r="AG54" s="26" t="str">
        <f t="shared" si="9"/>
        <v>43403.5062543403.5277777778</v>
      </c>
      <c r="AH54" s="26" t="e">
        <f>VLOOKUP(AG54,simple_survey!$M$841:$N$1083,2,FALSE)</f>
        <v>#N/A</v>
      </c>
    </row>
    <row r="55" spans="1:34" s="7" customFormat="1" hidden="1" x14ac:dyDescent="0.4">
      <c r="A55" s="16" t="str">
        <f t="shared" si="0"/>
        <v>-</v>
      </c>
      <c r="B55" s="16" t="str">
        <f t="shared" si="1"/>
        <v>-</v>
      </c>
      <c r="C55" s="7">
        <v>12</v>
      </c>
      <c r="D55" s="2">
        <v>43403.506481481483</v>
      </c>
      <c r="E55" s="3">
        <v>7480</v>
      </c>
      <c r="F55" s="3" t="s">
        <v>33</v>
      </c>
      <c r="G55" s="3">
        <v>985</v>
      </c>
      <c r="H55" s="3">
        <v>713</v>
      </c>
      <c r="I55" s="3">
        <v>8</v>
      </c>
      <c r="J55" s="3">
        <v>1</v>
      </c>
      <c r="K55" s="3"/>
      <c r="L55" s="2">
        <v>43403.510046296295</v>
      </c>
      <c r="M55" s="2">
        <v>43403.511331018519</v>
      </c>
      <c r="N55" s="3" t="s">
        <v>59</v>
      </c>
      <c r="O55" s="3" t="s">
        <v>60</v>
      </c>
      <c r="P55" s="3" t="s">
        <v>37</v>
      </c>
      <c r="Q55" s="3" t="s">
        <v>38</v>
      </c>
      <c r="R55" s="2">
        <v>43403.512280092589</v>
      </c>
      <c r="S55" s="2">
        <v>43403.512280092589</v>
      </c>
      <c r="T55" s="2">
        <v>43403.515196759261</v>
      </c>
      <c r="U55" s="2">
        <v>43403.515196759261</v>
      </c>
      <c r="V55" s="3"/>
      <c r="W55" s="8">
        <f t="shared" si="2"/>
        <v>43403.506481481483</v>
      </c>
      <c r="X55" s="9">
        <f t="shared" si="3"/>
        <v>1.2847222242271528E-3</v>
      </c>
      <c r="Y55" s="9">
        <f t="shared" si="4"/>
        <v>1.2847222242271528E-3</v>
      </c>
      <c r="Z55" s="10"/>
      <c r="AA55" s="10">
        <f t="shared" si="5"/>
        <v>0</v>
      </c>
      <c r="AB55" s="10">
        <f t="shared" si="6"/>
        <v>3.5648148113978095E-3</v>
      </c>
      <c r="AC55" s="10"/>
      <c r="AD55" s="10"/>
      <c r="AE55" s="71">
        <f t="shared" si="7"/>
        <v>43403.506249999999</v>
      </c>
      <c r="AF55" s="71">
        <f t="shared" si="8"/>
        <v>43403.511111111111</v>
      </c>
      <c r="AG55" s="26" t="str">
        <f t="shared" si="9"/>
        <v>43403.5062543403.5111111111</v>
      </c>
      <c r="AH55" s="26" t="e">
        <f>VLOOKUP(AG55,simple_survey!$M$841:$N$1083,2,FALSE)</f>
        <v>#N/A</v>
      </c>
    </row>
    <row r="56" spans="1:34" s="7" customFormat="1" ht="18" hidden="1" customHeight="1" x14ac:dyDescent="0.4">
      <c r="A56" s="16" t="str">
        <f t="shared" si="0"/>
        <v>-</v>
      </c>
      <c r="B56" s="16" t="str">
        <f t="shared" si="1"/>
        <v>-</v>
      </c>
      <c r="C56" s="7">
        <v>12</v>
      </c>
      <c r="D56" s="2">
        <v>43403.510729166665</v>
      </c>
      <c r="E56" s="3">
        <v>7481</v>
      </c>
      <c r="F56" s="3" t="s">
        <v>18</v>
      </c>
      <c r="G56" s="3">
        <v>2375</v>
      </c>
      <c r="H56" s="3">
        <v>798</v>
      </c>
      <c r="I56" s="3">
        <v>7</v>
      </c>
      <c r="J56" s="3">
        <v>1</v>
      </c>
      <c r="K56" s="3"/>
      <c r="L56" s="2">
        <v>43403.514722222222</v>
      </c>
      <c r="M56" s="2">
        <v>43403.526180555556</v>
      </c>
      <c r="N56" s="3" t="s">
        <v>50</v>
      </c>
      <c r="O56" s="3" t="s">
        <v>51</v>
      </c>
      <c r="P56" s="3" t="s">
        <v>37</v>
      </c>
      <c r="Q56" s="3" t="s">
        <v>38</v>
      </c>
      <c r="R56" s="2">
        <v>43403.51703703704</v>
      </c>
      <c r="S56" s="2">
        <v>43403.51703703704</v>
      </c>
      <c r="T56" s="2">
        <v>43403.528715277775</v>
      </c>
      <c r="U56" s="2">
        <v>43403.533530092594</v>
      </c>
      <c r="V56" s="3"/>
      <c r="W56" s="8">
        <f t="shared" si="2"/>
        <v>43403.510729166665</v>
      </c>
      <c r="X56" s="9">
        <f t="shared" si="3"/>
        <v>1.1458333334303461E-2</v>
      </c>
      <c r="Y56" s="9">
        <f t="shared" si="4"/>
        <v>1.1458333334303461E-2</v>
      </c>
      <c r="Z56" s="10"/>
      <c r="AA56" s="10">
        <f t="shared" si="5"/>
        <v>0</v>
      </c>
      <c r="AB56" s="10">
        <f t="shared" si="6"/>
        <v>3.9930555576574989E-3</v>
      </c>
      <c r="AC56" s="10"/>
      <c r="AD56" s="10"/>
      <c r="AE56" s="71">
        <f t="shared" si="7"/>
        <v>43403.510416666664</v>
      </c>
      <c r="AF56" s="71">
        <f t="shared" si="8"/>
        <v>43403.525694444441</v>
      </c>
      <c r="AG56" s="26" t="str">
        <f t="shared" si="9"/>
        <v>43403.510416666743403.5256944444</v>
      </c>
      <c r="AH56" s="26" t="e">
        <f>VLOOKUP(AG56,simple_survey!$M$841:$N$1083,2,FALSE)</f>
        <v>#N/A</v>
      </c>
    </row>
    <row r="57" spans="1:34" s="7" customFormat="1" hidden="1" x14ac:dyDescent="0.4">
      <c r="A57" s="16" t="str">
        <f t="shared" si="0"/>
        <v>-</v>
      </c>
      <c r="B57" s="16" t="str">
        <f t="shared" si="1"/>
        <v>-</v>
      </c>
      <c r="C57" s="7">
        <v>12</v>
      </c>
      <c r="D57" s="2">
        <v>43403.51258101852</v>
      </c>
      <c r="E57" s="3">
        <v>7482</v>
      </c>
      <c r="F57" s="3" t="s">
        <v>93</v>
      </c>
      <c r="G57" s="3">
        <v>0</v>
      </c>
      <c r="H57" s="3">
        <v>1293</v>
      </c>
      <c r="I57" s="3">
        <v>6</v>
      </c>
      <c r="J57" s="3">
        <v>3</v>
      </c>
      <c r="K57" s="3"/>
      <c r="L57" s="2">
        <v>43403.515601851854</v>
      </c>
      <c r="M57" s="2">
        <v>43403.518229166664</v>
      </c>
      <c r="N57" s="3" t="s">
        <v>74</v>
      </c>
      <c r="O57" s="3" t="s">
        <v>75</v>
      </c>
      <c r="P57" s="3" t="s">
        <v>34</v>
      </c>
      <c r="Q57" s="3" t="s">
        <v>35</v>
      </c>
      <c r="R57" s="2">
        <v>43403.517245370371</v>
      </c>
      <c r="S57" s="2">
        <v>43403.517245370371</v>
      </c>
      <c r="T57" s="2">
        <v>43403.523368055554</v>
      </c>
      <c r="U57" s="2">
        <v>43403.523368055554</v>
      </c>
      <c r="V57" s="3"/>
      <c r="W57" s="8">
        <f t="shared" si="2"/>
        <v>43403.51258101852</v>
      </c>
      <c r="X57" s="9">
        <f t="shared" si="3"/>
        <v>2.6273148105246946E-3</v>
      </c>
      <c r="Y57" s="9">
        <f t="shared" si="4"/>
        <v>7.8819444315740839E-3</v>
      </c>
      <c r="Z57" s="10"/>
      <c r="AA57" s="10">
        <f t="shared" si="5"/>
        <v>0</v>
      </c>
      <c r="AB57" s="10">
        <f t="shared" si="6"/>
        <v>3.0208333337213844E-3</v>
      </c>
      <c r="AC57" s="10"/>
      <c r="AD57" s="10"/>
      <c r="AE57" s="71">
        <f t="shared" si="7"/>
        <v>43403.512499999997</v>
      </c>
      <c r="AF57" s="71">
        <f t="shared" si="8"/>
        <v>43403.518055555556</v>
      </c>
      <c r="AG57" s="26" t="str">
        <f t="shared" si="9"/>
        <v>43403.512543403.5180555556</v>
      </c>
      <c r="AH57" s="26" t="e">
        <f>VLOOKUP(AG57,simple_survey!$M$841:$N$1083,2,FALSE)</f>
        <v>#N/A</v>
      </c>
    </row>
    <row r="58" spans="1:34" s="7" customFormat="1" hidden="1" x14ac:dyDescent="0.4">
      <c r="A58" s="16" t="str">
        <f t="shared" si="0"/>
        <v>-</v>
      </c>
      <c r="B58" s="16" t="str">
        <f t="shared" si="1"/>
        <v>-</v>
      </c>
      <c r="C58" s="7">
        <v>12</v>
      </c>
      <c r="D58" s="2">
        <v>43403.514930555553</v>
      </c>
      <c r="E58" s="3">
        <v>7483</v>
      </c>
      <c r="F58" s="3" t="s">
        <v>93</v>
      </c>
      <c r="G58" s="3">
        <v>0</v>
      </c>
      <c r="H58" s="3">
        <v>544</v>
      </c>
      <c r="I58" s="3">
        <v>10</v>
      </c>
      <c r="J58" s="3">
        <v>2</v>
      </c>
      <c r="K58" s="3"/>
      <c r="L58" s="2">
        <v>43403.518611111111</v>
      </c>
      <c r="M58" s="2">
        <v>43403.528067129628</v>
      </c>
      <c r="N58" s="3" t="s">
        <v>59</v>
      </c>
      <c r="O58" s="3" t="s">
        <v>60</v>
      </c>
      <c r="P58" s="3" t="s">
        <v>31</v>
      </c>
      <c r="Q58" s="3" t="s">
        <v>32</v>
      </c>
      <c r="R58" s="2">
        <v>43403.521990740737</v>
      </c>
      <c r="S58" s="2">
        <v>43403.521990740737</v>
      </c>
      <c r="T58" s="2">
        <v>43403.530868055554</v>
      </c>
      <c r="U58" s="2">
        <v>43403.530868055554</v>
      </c>
      <c r="V58" s="3"/>
      <c r="W58" s="8">
        <f t="shared" si="2"/>
        <v>43403.514930555553</v>
      </c>
      <c r="X58" s="9">
        <f t="shared" si="3"/>
        <v>9.4560185170848854E-3</v>
      </c>
      <c r="Y58" s="9">
        <f t="shared" si="4"/>
        <v>1.8912037034169771E-2</v>
      </c>
      <c r="Z58" s="10"/>
      <c r="AA58" s="10">
        <f t="shared" si="5"/>
        <v>0</v>
      </c>
      <c r="AB58" s="10">
        <f t="shared" si="6"/>
        <v>3.6805555573664606E-3</v>
      </c>
      <c r="AC58" s="10"/>
      <c r="AD58" s="10"/>
      <c r="AE58" s="71">
        <f t="shared" si="7"/>
        <v>43403.51458333333</v>
      </c>
      <c r="AF58" s="71">
        <f t="shared" si="8"/>
        <v>43403.527777777781</v>
      </c>
      <c r="AG58" s="26" t="str">
        <f t="shared" si="9"/>
        <v>43403.514583333343403.5277777778</v>
      </c>
      <c r="AH58" s="26" t="e">
        <f>VLOOKUP(AG58,simple_survey!$M$841:$N$1083,2,FALSE)</f>
        <v>#N/A</v>
      </c>
    </row>
    <row r="59" spans="1:34" s="7" customFormat="1" hidden="1" x14ac:dyDescent="0.4">
      <c r="A59" s="16" t="str">
        <f t="shared" si="0"/>
        <v>-</v>
      </c>
      <c r="B59" s="16" t="str">
        <f t="shared" si="1"/>
        <v>-</v>
      </c>
      <c r="C59" s="7">
        <v>12</v>
      </c>
      <c r="D59" s="2">
        <v>43403.515243055554</v>
      </c>
      <c r="E59" s="3">
        <v>7484</v>
      </c>
      <c r="F59" s="3" t="s">
        <v>93</v>
      </c>
      <c r="G59" s="3">
        <v>0</v>
      </c>
      <c r="H59" s="3">
        <v>1043</v>
      </c>
      <c r="I59" s="3">
        <v>7</v>
      </c>
      <c r="J59" s="3">
        <v>2</v>
      </c>
      <c r="K59" s="3"/>
      <c r="L59" s="2">
        <v>43403.51703703704</v>
      </c>
      <c r="M59" s="2">
        <v>43403.526412037034</v>
      </c>
      <c r="N59" s="3" t="s">
        <v>50</v>
      </c>
      <c r="O59" s="3" t="s">
        <v>51</v>
      </c>
      <c r="P59" s="3" t="s">
        <v>19</v>
      </c>
      <c r="Q59" s="3" t="s">
        <v>20</v>
      </c>
      <c r="R59" s="2">
        <v>43403.518009259256</v>
      </c>
      <c r="S59" s="2">
        <v>43403.518009259256</v>
      </c>
      <c r="T59" s="2">
        <v>43403.526122685187</v>
      </c>
      <c r="U59" s="2">
        <v>43403.526122685187</v>
      </c>
      <c r="V59" s="3"/>
      <c r="W59" s="8">
        <f t="shared" si="2"/>
        <v>43403.515243055554</v>
      </c>
      <c r="X59" s="9">
        <f t="shared" si="3"/>
        <v>9.3749999941792339E-3</v>
      </c>
      <c r="Y59" s="9">
        <f t="shared" si="4"/>
        <v>1.8749999988358468E-2</v>
      </c>
      <c r="Z59" s="10"/>
      <c r="AA59" s="10">
        <f t="shared" si="5"/>
        <v>0</v>
      </c>
      <c r="AB59" s="10">
        <f t="shared" si="6"/>
        <v>1.793981486116536E-3</v>
      </c>
      <c r="AC59" s="10"/>
      <c r="AD59" s="10"/>
      <c r="AE59" s="71">
        <f t="shared" si="7"/>
        <v>43403.51458333333</v>
      </c>
      <c r="AF59" s="71">
        <f t="shared" si="8"/>
        <v>43403.526388888888</v>
      </c>
      <c r="AG59" s="26" t="str">
        <f t="shared" si="9"/>
        <v>43403.514583333343403.5263888889</v>
      </c>
      <c r="AH59" s="26" t="e">
        <f>VLOOKUP(AG59,simple_survey!$M$841:$N$1083,2,FALSE)</f>
        <v>#N/A</v>
      </c>
    </row>
    <row r="60" spans="1:34" s="7" customFormat="1" hidden="1" x14ac:dyDescent="0.4">
      <c r="A60" s="16" t="str">
        <f t="shared" si="0"/>
        <v>-</v>
      </c>
      <c r="B60" s="16" t="str">
        <f t="shared" si="1"/>
        <v>-</v>
      </c>
      <c r="C60" s="7">
        <v>12</v>
      </c>
      <c r="D60" s="2">
        <v>43403.516064814816</v>
      </c>
      <c r="E60" s="3">
        <v>7485</v>
      </c>
      <c r="F60" s="3" t="s">
        <v>93</v>
      </c>
      <c r="G60" s="3">
        <v>0</v>
      </c>
      <c r="H60" s="3">
        <v>1176</v>
      </c>
      <c r="I60" s="3">
        <v>2</v>
      </c>
      <c r="J60" s="3">
        <v>2</v>
      </c>
      <c r="K60" s="3"/>
      <c r="L60" s="2">
        <v>43403.520150462966</v>
      </c>
      <c r="M60" s="2">
        <v>43403.525347222225</v>
      </c>
      <c r="N60" s="3" t="s">
        <v>72</v>
      </c>
      <c r="O60" s="3" t="s">
        <v>73</v>
      </c>
      <c r="P60" s="3" t="s">
        <v>78</v>
      </c>
      <c r="Q60" s="3" t="s">
        <v>79</v>
      </c>
      <c r="R60" s="2">
        <v>43403.521180555559</v>
      </c>
      <c r="S60" s="2">
        <v>43403.521180555559</v>
      </c>
      <c r="T60" s="2">
        <v>43403.528900462959</v>
      </c>
      <c r="U60" s="2">
        <v>43403.529652777775</v>
      </c>
      <c r="V60" s="3"/>
      <c r="W60" s="8">
        <f t="shared" si="2"/>
        <v>43403.516064814816</v>
      </c>
      <c r="X60" s="9">
        <f t="shared" si="3"/>
        <v>5.1967592589790002E-3</v>
      </c>
      <c r="Y60" s="9">
        <f t="shared" si="4"/>
        <v>1.0393518517958E-2</v>
      </c>
      <c r="Z60" s="10"/>
      <c r="AA60" s="10">
        <f t="shared" si="5"/>
        <v>0</v>
      </c>
      <c r="AB60" s="10">
        <f t="shared" si="6"/>
        <v>4.0856481500668451E-3</v>
      </c>
      <c r="AC60" s="10"/>
      <c r="AD60" s="10"/>
      <c r="AE60" s="71">
        <f t="shared" si="7"/>
        <v>43403.515972222223</v>
      </c>
      <c r="AF60" s="71">
        <f t="shared" si="8"/>
        <v>43403.525000000001</v>
      </c>
      <c r="AG60" s="26" t="str">
        <f t="shared" si="9"/>
        <v>43403.515972222243403.525</v>
      </c>
      <c r="AH60" s="26" t="e">
        <f>VLOOKUP(AG60,simple_survey!$M$841:$N$1083,2,FALSE)</f>
        <v>#N/A</v>
      </c>
    </row>
    <row r="61" spans="1:34" s="7" customFormat="1" hidden="1" x14ac:dyDescent="0.4">
      <c r="A61" s="16" t="str">
        <f>IF(V61&gt;0, "★", "-")</f>
        <v>-</v>
      </c>
      <c r="B61" s="16" t="str">
        <f>IF(K61&gt;0, "☆", "-")</f>
        <v>-</v>
      </c>
      <c r="C61" s="7">
        <v>12</v>
      </c>
      <c r="D61" s="2">
        <v>43403.518136574072</v>
      </c>
      <c r="E61" s="3">
        <v>7486</v>
      </c>
      <c r="F61" s="3" t="s">
        <v>93</v>
      </c>
      <c r="G61" s="3">
        <v>0</v>
      </c>
      <c r="H61" s="3">
        <v>1282</v>
      </c>
      <c r="I61" s="3">
        <v>7</v>
      </c>
      <c r="J61" s="3">
        <v>1</v>
      </c>
      <c r="K61" s="3"/>
      <c r="L61" s="2">
        <v>43403.521724537037</v>
      </c>
      <c r="M61" s="2">
        <v>43403.526087962964</v>
      </c>
      <c r="N61" s="3" t="s">
        <v>41</v>
      </c>
      <c r="O61" s="3" t="s">
        <v>42</v>
      </c>
      <c r="P61" s="3" t="s">
        <v>19</v>
      </c>
      <c r="Q61" s="3" t="s">
        <v>20</v>
      </c>
      <c r="R61" s="2">
        <v>43403.522453703707</v>
      </c>
      <c r="S61" s="2">
        <v>43403.522453703707</v>
      </c>
      <c r="T61" s="2">
        <v>43403.530902777777</v>
      </c>
      <c r="U61" s="2">
        <v>43403.530902777777</v>
      </c>
      <c r="V61" s="3"/>
      <c r="W61" s="8">
        <f>IF(V61&gt;0,V61,D61)</f>
        <v>43403.518136574072</v>
      </c>
      <c r="X61" s="9">
        <f t="shared" si="3"/>
        <v>4.3634259272948839E-3</v>
      </c>
      <c r="Y61" s="9">
        <f t="shared" si="4"/>
        <v>4.3634259272948839E-3</v>
      </c>
      <c r="AA61" s="10">
        <f t="shared" si="5"/>
        <v>0</v>
      </c>
      <c r="AB61" s="10">
        <f t="shared" si="6"/>
        <v>3.5879629649571143E-3</v>
      </c>
      <c r="AE61" s="71">
        <f t="shared" si="7"/>
        <v>43403.518055555556</v>
      </c>
      <c r="AF61" s="71">
        <f t="shared" si="8"/>
        <v>43403.525694444441</v>
      </c>
      <c r="AG61" s="26" t="str">
        <f t="shared" si="9"/>
        <v>43403.518055555643403.5256944444</v>
      </c>
      <c r="AH61" s="26" t="e">
        <f>VLOOKUP(AG61,simple_survey!$M$841:$N$1083,2,FALSE)</f>
        <v>#N/A</v>
      </c>
    </row>
    <row r="62" spans="1:34" s="7" customFormat="1" hidden="1" x14ac:dyDescent="0.4">
      <c r="A62" s="16" t="str">
        <f t="shared" si="0"/>
        <v>-</v>
      </c>
      <c r="B62" s="16" t="str">
        <f t="shared" si="1"/>
        <v>-</v>
      </c>
      <c r="C62" s="7">
        <v>12</v>
      </c>
      <c r="D62" s="2">
        <v>43403.519016203703</v>
      </c>
      <c r="E62" s="3">
        <v>7487</v>
      </c>
      <c r="F62" s="3" t="s">
        <v>33</v>
      </c>
      <c r="G62" s="3">
        <v>985</v>
      </c>
      <c r="H62" s="3">
        <v>1281</v>
      </c>
      <c r="I62" s="3">
        <v>6</v>
      </c>
      <c r="J62" s="3">
        <v>1</v>
      </c>
      <c r="K62" s="3"/>
      <c r="L62" s="2">
        <v>43403.522581018522</v>
      </c>
      <c r="M62" s="2">
        <v>43403.525381944448</v>
      </c>
      <c r="N62" s="3" t="s">
        <v>37</v>
      </c>
      <c r="O62" s="3" t="s">
        <v>38</v>
      </c>
      <c r="P62" s="3" t="s">
        <v>19</v>
      </c>
      <c r="Q62" s="3" t="s">
        <v>20</v>
      </c>
      <c r="R62" s="2">
        <v>43403.522581018522</v>
      </c>
      <c r="S62" s="2">
        <v>43403.522581018522</v>
      </c>
      <c r="T62" s="2">
        <v>43403.529664351852</v>
      </c>
      <c r="U62" s="2">
        <v>43403.529664351852</v>
      </c>
      <c r="V62" s="3"/>
      <c r="W62" s="8">
        <f t="shared" si="2"/>
        <v>43403.519016203703</v>
      </c>
      <c r="X62" s="9">
        <f t="shared" si="3"/>
        <v>2.8009259258396924E-3</v>
      </c>
      <c r="Y62" s="9">
        <f t="shared" si="4"/>
        <v>2.8009259258396924E-3</v>
      </c>
      <c r="Z62" s="10"/>
      <c r="AA62" s="10">
        <f t="shared" si="5"/>
        <v>0</v>
      </c>
      <c r="AB62" s="10">
        <f t="shared" si="6"/>
        <v>3.5648148186737671E-3</v>
      </c>
      <c r="AC62" s="10"/>
      <c r="AD62" s="10"/>
      <c r="AE62" s="71">
        <f t="shared" si="7"/>
        <v>43403.518750000003</v>
      </c>
      <c r="AF62" s="71">
        <f t="shared" si="8"/>
        <v>43403.525000000001</v>
      </c>
      <c r="AG62" s="26" t="str">
        <f t="shared" si="9"/>
        <v>43403.5187543403.525</v>
      </c>
      <c r="AH62" s="26" t="e">
        <f>VLOOKUP(AG62,simple_survey!$M$841:$N$1083,2,FALSE)</f>
        <v>#N/A</v>
      </c>
    </row>
    <row r="63" spans="1:34" s="7" customFormat="1" hidden="1" x14ac:dyDescent="0.4">
      <c r="A63" s="16" t="str">
        <f>IF(V63&gt;0, "★", "-")</f>
        <v>-</v>
      </c>
      <c r="B63" s="16" t="str">
        <f>IF(K63&gt;0, "☆", "-")</f>
        <v>-</v>
      </c>
      <c r="C63" s="7">
        <v>12</v>
      </c>
      <c r="D63" s="2">
        <v>43403.519247685188</v>
      </c>
      <c r="E63" s="3">
        <v>7488</v>
      </c>
      <c r="F63" s="3" t="s">
        <v>18</v>
      </c>
      <c r="G63" s="3">
        <v>4363</v>
      </c>
      <c r="H63" s="3">
        <v>1168</v>
      </c>
      <c r="I63" s="3">
        <v>10</v>
      </c>
      <c r="J63" s="3">
        <v>1</v>
      </c>
      <c r="K63" s="3"/>
      <c r="L63" s="2">
        <v>43403.523043981484</v>
      </c>
      <c r="M63" s="2">
        <v>43403.531446759262</v>
      </c>
      <c r="N63" s="3" t="s">
        <v>29</v>
      </c>
      <c r="O63" s="3" t="s">
        <v>30</v>
      </c>
      <c r="P63" s="3" t="s">
        <v>41</v>
      </c>
      <c r="Q63" s="3" t="s">
        <v>42</v>
      </c>
      <c r="R63" s="2">
        <v>43403.524942129632</v>
      </c>
      <c r="S63" s="2">
        <v>43403.524942129632</v>
      </c>
      <c r="T63" s="2">
        <v>43403.537858796299</v>
      </c>
      <c r="U63" s="2">
        <v>43403.537858796299</v>
      </c>
      <c r="V63" s="3"/>
      <c r="W63" s="8">
        <f>IF(V63&gt;0,V63,D63)</f>
        <v>43403.519247685188</v>
      </c>
      <c r="X63" s="9">
        <f t="shared" si="3"/>
        <v>8.4027777775190771E-3</v>
      </c>
      <c r="Y63" s="9">
        <f t="shared" si="4"/>
        <v>8.4027777775190771E-3</v>
      </c>
      <c r="Z63" s="10"/>
      <c r="AA63" s="10">
        <f t="shared" si="5"/>
        <v>0</v>
      </c>
      <c r="AB63" s="10">
        <f t="shared" si="6"/>
        <v>3.796296296059154E-3</v>
      </c>
      <c r="AC63" s="10"/>
      <c r="AD63" s="10"/>
      <c r="AE63" s="71">
        <f t="shared" si="7"/>
        <v>43403.518750000003</v>
      </c>
      <c r="AF63" s="71">
        <f t="shared" si="8"/>
        <v>43403.53125</v>
      </c>
      <c r="AG63" s="26" t="str">
        <f t="shared" si="9"/>
        <v>43403.5187543403.53125</v>
      </c>
      <c r="AH63" s="26" t="e">
        <f>VLOOKUP(AG63,simple_survey!$M$841:$N$1083,2,FALSE)</f>
        <v>#N/A</v>
      </c>
    </row>
    <row r="64" spans="1:34" s="7" customFormat="1" hidden="1" x14ac:dyDescent="0.4">
      <c r="A64" s="16" t="str">
        <f>IF(V64&gt;0, "★", "-")</f>
        <v>-</v>
      </c>
      <c r="B64" s="16" t="str">
        <f>IF(K64&gt;0, "☆", "-")</f>
        <v>-</v>
      </c>
      <c r="C64" s="7">
        <v>12</v>
      </c>
      <c r="D64" s="2">
        <v>43403.519849537035</v>
      </c>
      <c r="E64" s="3">
        <v>7489</v>
      </c>
      <c r="F64" s="3" t="s">
        <v>94</v>
      </c>
      <c r="G64" s="3">
        <v>0</v>
      </c>
      <c r="H64" s="3">
        <v>898</v>
      </c>
      <c r="I64" s="3">
        <v>2</v>
      </c>
      <c r="J64" s="3">
        <v>1</v>
      </c>
      <c r="K64" s="3"/>
      <c r="L64" s="2">
        <v>43403.524212962962</v>
      </c>
      <c r="M64" s="2">
        <v>43403.53087962963</v>
      </c>
      <c r="N64" s="3" t="s">
        <v>80</v>
      </c>
      <c r="O64" s="3" t="s">
        <v>81</v>
      </c>
      <c r="P64" s="3" t="s">
        <v>50</v>
      </c>
      <c r="Q64" s="3" t="s">
        <v>51</v>
      </c>
      <c r="R64" s="2">
        <v>43403.527187500003</v>
      </c>
      <c r="S64" s="2">
        <v>43403.527187500003</v>
      </c>
      <c r="T64" s="2">
        <v>43403.534236111111</v>
      </c>
      <c r="U64" s="2">
        <v>43403.534236111111</v>
      </c>
      <c r="V64" s="3"/>
      <c r="W64" s="8">
        <f>IF(V64&gt;0,V64,D64)</f>
        <v>43403.519849537035</v>
      </c>
      <c r="X64" s="9">
        <f t="shared" si="3"/>
        <v>6.6666666680248454E-3</v>
      </c>
      <c r="Y64" s="9">
        <f t="shared" si="4"/>
        <v>6.6666666680248454E-3</v>
      </c>
      <c r="Z64" s="10"/>
      <c r="AA64" s="10">
        <f t="shared" si="5"/>
        <v>0</v>
      </c>
      <c r="AB64" s="10">
        <f t="shared" si="6"/>
        <v>4.3634259272948839E-3</v>
      </c>
      <c r="AC64" s="10"/>
      <c r="AD64" s="10"/>
      <c r="AE64" s="71">
        <f t="shared" si="7"/>
        <v>43403.519444444442</v>
      </c>
      <c r="AF64" s="71">
        <f t="shared" si="8"/>
        <v>43403.530555555553</v>
      </c>
      <c r="AG64" s="26" t="str">
        <f t="shared" si="9"/>
        <v>43403.519444444443403.5305555556</v>
      </c>
      <c r="AH64" s="26" t="e">
        <f>VLOOKUP(AG64,simple_survey!$M$841:$N$1083,2,FALSE)</f>
        <v>#N/A</v>
      </c>
    </row>
    <row r="65" spans="1:36" s="7" customFormat="1" hidden="1" x14ac:dyDescent="0.4">
      <c r="A65" s="16" t="str">
        <f t="shared" ref="A65:A76" si="17">IF(V65&gt;0, "★", "-")</f>
        <v>-</v>
      </c>
      <c r="B65" s="16" t="str">
        <f t="shared" ref="B65:B128" si="18">IF(K65&gt;0, "☆", "-")</f>
        <v>-</v>
      </c>
      <c r="C65" s="7">
        <v>12</v>
      </c>
      <c r="D65" s="2">
        <v>43403.528055555558</v>
      </c>
      <c r="E65" s="3">
        <v>7490</v>
      </c>
      <c r="F65" s="3" t="s">
        <v>93</v>
      </c>
      <c r="G65" s="3">
        <v>0</v>
      </c>
      <c r="H65" s="3">
        <v>1292</v>
      </c>
      <c r="I65" s="3">
        <v>8</v>
      </c>
      <c r="J65" s="3">
        <v>2</v>
      </c>
      <c r="K65" s="3"/>
      <c r="L65" s="2">
        <v>43403.529166666667</v>
      </c>
      <c r="M65" s="2">
        <v>43403.533680555556</v>
      </c>
      <c r="N65" s="3" t="s">
        <v>31</v>
      </c>
      <c r="O65" s="3" t="s">
        <v>32</v>
      </c>
      <c r="P65" s="3" t="s">
        <v>45</v>
      </c>
      <c r="Q65" s="3" t="s">
        <v>92</v>
      </c>
      <c r="R65" s="2">
        <v>43403.530682870369</v>
      </c>
      <c r="S65" s="2">
        <v>43403.530682870369</v>
      </c>
      <c r="T65" s="2">
        <v>43403.538310185184</v>
      </c>
      <c r="U65" s="2">
        <v>43403.538310185184</v>
      </c>
      <c r="V65" s="3"/>
      <c r="W65" s="8">
        <f t="shared" ref="W65:W126" si="19">IF(V65&gt;0,V65,D65)</f>
        <v>43403.528055555558</v>
      </c>
      <c r="X65" s="9">
        <f t="shared" si="3"/>
        <v>4.5138888890505768E-3</v>
      </c>
      <c r="Y65" s="9">
        <f t="shared" si="4"/>
        <v>9.0277777781011537E-3</v>
      </c>
      <c r="Z65" s="10"/>
      <c r="AA65" s="10">
        <f t="shared" si="5"/>
        <v>0</v>
      </c>
      <c r="AB65" s="10">
        <f t="shared" si="6"/>
        <v>1.111111108912155E-3</v>
      </c>
      <c r="AC65" s="10"/>
      <c r="AD65" s="10"/>
      <c r="AE65" s="71">
        <f t="shared" si="7"/>
        <v>43403.527777777781</v>
      </c>
      <c r="AF65" s="71">
        <f t="shared" si="8"/>
        <v>43403.533333333333</v>
      </c>
      <c r="AG65" s="26" t="str">
        <f t="shared" si="9"/>
        <v>43403.527777777843403.5333333333</v>
      </c>
      <c r="AH65" s="26" t="e">
        <f>VLOOKUP(AG65,simple_survey!$M$841:$N$1083,2,FALSE)</f>
        <v>#N/A</v>
      </c>
    </row>
    <row r="66" spans="1:36" s="7" customFormat="1" hidden="1" x14ac:dyDescent="0.4">
      <c r="A66" s="16" t="str">
        <f t="shared" si="17"/>
        <v>-</v>
      </c>
      <c r="B66" s="16" t="str">
        <f t="shared" si="18"/>
        <v>-</v>
      </c>
      <c r="C66" s="7">
        <v>12</v>
      </c>
      <c r="D66" s="2">
        <v>43403.530798611115</v>
      </c>
      <c r="E66" s="3">
        <v>7491</v>
      </c>
      <c r="F66" s="3" t="s">
        <v>94</v>
      </c>
      <c r="G66" s="3">
        <v>0</v>
      </c>
      <c r="H66" s="3">
        <v>1271</v>
      </c>
      <c r="I66" s="3">
        <v>2</v>
      </c>
      <c r="J66" s="3">
        <v>2</v>
      </c>
      <c r="K66" s="3"/>
      <c r="L66" s="2">
        <v>43403.532013888886</v>
      </c>
      <c r="M66" s="2">
        <v>43403.541215277779</v>
      </c>
      <c r="N66" s="3" t="s">
        <v>50</v>
      </c>
      <c r="O66" s="3" t="s">
        <v>51</v>
      </c>
      <c r="P66" s="3" t="s">
        <v>21</v>
      </c>
      <c r="Q66" s="3" t="s">
        <v>22</v>
      </c>
      <c r="R66" s="2">
        <v>43403.532650462963</v>
      </c>
      <c r="S66" s="2">
        <v>43403.532650462963</v>
      </c>
      <c r="T66" s="2">
        <v>43403.54277777778</v>
      </c>
      <c r="U66" s="2">
        <v>43403.544050925928</v>
      </c>
      <c r="V66" s="3"/>
      <c r="W66" s="8">
        <f t="shared" si="19"/>
        <v>43403.530798611115</v>
      </c>
      <c r="X66" s="9">
        <f t="shared" ref="X66:X127" si="20">M66-L66</f>
        <v>9.2013888934161514E-3</v>
      </c>
      <c r="Y66" s="9">
        <f t="shared" ref="Y66:Y127" si="21">X66*J66</f>
        <v>1.8402777786832303E-2</v>
      </c>
      <c r="Z66" s="10"/>
      <c r="AA66" s="10">
        <f t="shared" ref="AA66:AA127" si="22">IF(IF(A66="☆",K66-R66,L66-R66)&lt;0,0,IF(A66="☆",K66-R66,L66-R66))</f>
        <v>0</v>
      </c>
      <c r="AB66" s="10">
        <f t="shared" ref="AB66:AB127" si="23">IF(IF(B66="☆",(IF(K66&gt;R66,K66-W66,R66-W66)),L66-W66)&lt;0,0,IF(B66="☆",(IF(K66&gt;R66,K66-W66,R66-W66)),L66-W66))</f>
        <v>1.2152777708251961E-3</v>
      </c>
      <c r="AC66" s="10"/>
      <c r="AD66" s="10"/>
      <c r="AE66" s="71">
        <f t="shared" si="7"/>
        <v>43403.530555555553</v>
      </c>
      <c r="AF66" s="71">
        <f t="shared" si="8"/>
        <v>43403.540972222225</v>
      </c>
      <c r="AG66" s="26" t="str">
        <f t="shared" si="9"/>
        <v>43403.530555555643403.5409722222</v>
      </c>
      <c r="AH66" s="26" t="e">
        <f>VLOOKUP(AG66,simple_survey!$M$841:$N$1083,2,FALSE)</f>
        <v>#N/A</v>
      </c>
    </row>
    <row r="67" spans="1:36" s="7" customFormat="1" hidden="1" x14ac:dyDescent="0.4">
      <c r="A67" s="16" t="str">
        <f>IF(V67&gt;0, "★", "-")</f>
        <v>-</v>
      </c>
      <c r="B67" s="16" t="str">
        <f t="shared" si="18"/>
        <v>-</v>
      </c>
      <c r="C67" s="7">
        <v>12</v>
      </c>
      <c r="D67" s="2">
        <v>43403.53429398148</v>
      </c>
      <c r="E67" s="3">
        <v>7492</v>
      </c>
      <c r="F67" s="3" t="s">
        <v>18</v>
      </c>
      <c r="G67" s="3">
        <v>2137</v>
      </c>
      <c r="H67" s="3">
        <v>1011</v>
      </c>
      <c r="I67" s="3">
        <v>4</v>
      </c>
      <c r="J67" s="3">
        <v>1</v>
      </c>
      <c r="K67" s="3"/>
      <c r="L67" s="2">
        <v>43403.538032407407</v>
      </c>
      <c r="M67" s="2">
        <v>43403.546157407407</v>
      </c>
      <c r="N67" s="3" t="s">
        <v>27</v>
      </c>
      <c r="O67" s="3" t="s">
        <v>28</v>
      </c>
      <c r="P67" s="3" t="s">
        <v>70</v>
      </c>
      <c r="Q67" s="3" t="s">
        <v>71</v>
      </c>
      <c r="R67" s="2">
        <v>43403.538090277776</v>
      </c>
      <c r="S67" s="2">
        <v>43403.538923611108</v>
      </c>
      <c r="T67" s="2">
        <v>43403.54483796296</v>
      </c>
      <c r="U67" s="2">
        <v>43403.546956018516</v>
      </c>
      <c r="V67" s="3"/>
      <c r="W67" s="8">
        <f t="shared" si="19"/>
        <v>43403.53429398148</v>
      </c>
      <c r="X67" s="9">
        <f t="shared" si="20"/>
        <v>8.1250000002910383E-3</v>
      </c>
      <c r="Y67" s="9">
        <f t="shared" si="21"/>
        <v>8.1250000002910383E-3</v>
      </c>
      <c r="Z67" s="10"/>
      <c r="AA67" s="10">
        <f t="shared" si="22"/>
        <v>0</v>
      </c>
      <c r="AB67" s="10">
        <f t="shared" si="23"/>
        <v>3.7384259267128073E-3</v>
      </c>
      <c r="AC67" s="10"/>
      <c r="AD67" s="10"/>
      <c r="AE67" s="71">
        <f t="shared" ref="AE67:AE130" si="24">INT(D67*1440)/1440</f>
        <v>43403.53402777778</v>
      </c>
      <c r="AF67" s="71">
        <f t="shared" ref="AF67:AF130" si="25">INT(M67*1440)/1440</f>
        <v>43403.54583333333</v>
      </c>
      <c r="AG67" s="26" t="str">
        <f t="shared" ref="AG67:AG130" si="26">CONCATENATE(AE67,AF67)</f>
        <v>43403.534027777843403.5458333333</v>
      </c>
      <c r="AH67" s="26" t="e">
        <f>VLOOKUP(AG67,simple_survey!$M$841:$N$1083,2,FALSE)</f>
        <v>#N/A</v>
      </c>
    </row>
    <row r="68" spans="1:36" s="7" customFormat="1" hidden="1" x14ac:dyDescent="0.4">
      <c r="A68" s="16" t="str">
        <f>IF(V68&gt;0, "★", "-")</f>
        <v>-</v>
      </c>
      <c r="B68" s="16" t="str">
        <f t="shared" si="18"/>
        <v>-</v>
      </c>
      <c r="C68" s="7">
        <v>12</v>
      </c>
      <c r="D68" s="2">
        <v>43403.536030092589</v>
      </c>
      <c r="E68" s="3">
        <v>7493</v>
      </c>
      <c r="F68" s="3" t="s">
        <v>94</v>
      </c>
      <c r="G68" s="3">
        <v>0</v>
      </c>
      <c r="H68" s="3">
        <v>674</v>
      </c>
      <c r="I68" s="3">
        <v>4</v>
      </c>
      <c r="J68" s="3">
        <v>1</v>
      </c>
      <c r="K68" s="3"/>
      <c r="L68" s="2">
        <v>43403.543321759258</v>
      </c>
      <c r="M68" s="2">
        <v>43403.550428240742</v>
      </c>
      <c r="N68" s="3" t="s">
        <v>50</v>
      </c>
      <c r="O68" s="3" t="s">
        <v>51</v>
      </c>
      <c r="P68" s="3" t="s">
        <v>74</v>
      </c>
      <c r="Q68" s="3" t="s">
        <v>75</v>
      </c>
      <c r="R68" s="2">
        <v>43403.543287037035</v>
      </c>
      <c r="S68" s="2">
        <v>43403.543287037035</v>
      </c>
      <c r="T68" s="2">
        <v>43403.553356481483</v>
      </c>
      <c r="U68" s="2">
        <v>43403.553356481483</v>
      </c>
      <c r="V68" s="3"/>
      <c r="W68" s="8">
        <f t="shared" si="19"/>
        <v>43403.536030092589</v>
      </c>
      <c r="X68" s="9">
        <f t="shared" si="20"/>
        <v>7.1064814837882295E-3</v>
      </c>
      <c r="Y68" s="9">
        <f t="shared" si="21"/>
        <v>7.1064814837882295E-3</v>
      </c>
      <c r="Z68" s="10"/>
      <c r="AA68" s="10">
        <f t="shared" si="22"/>
        <v>3.4722223062999547E-5</v>
      </c>
      <c r="AB68" s="10">
        <f t="shared" si="23"/>
        <v>7.291666668606922E-3</v>
      </c>
      <c r="AC68" s="10"/>
      <c r="AD68" s="10"/>
      <c r="AE68" s="71">
        <f t="shared" si="24"/>
        <v>43403.535416666666</v>
      </c>
      <c r="AF68" s="71">
        <f t="shared" si="25"/>
        <v>43403.55</v>
      </c>
      <c r="AG68" s="26" t="str">
        <f t="shared" si="26"/>
        <v>43403.535416666743403.55</v>
      </c>
      <c r="AH68" s="26" t="e">
        <f>VLOOKUP(AG68,simple_survey!$M$841:$N$1083,2,FALSE)</f>
        <v>#N/A</v>
      </c>
    </row>
    <row r="69" spans="1:36" s="7" customFormat="1" hidden="1" x14ac:dyDescent="0.4">
      <c r="A69" s="16" t="str">
        <f t="shared" si="17"/>
        <v>-</v>
      </c>
      <c r="B69" s="16" t="str">
        <f t="shared" si="18"/>
        <v>-</v>
      </c>
      <c r="C69" s="7">
        <v>12</v>
      </c>
      <c r="D69" s="2">
        <v>43403.539143518516</v>
      </c>
      <c r="E69" s="3">
        <v>7496</v>
      </c>
      <c r="F69" s="3" t="s">
        <v>18</v>
      </c>
      <c r="G69" s="3">
        <v>985</v>
      </c>
      <c r="H69" s="3">
        <v>519</v>
      </c>
      <c r="I69" s="3">
        <v>9</v>
      </c>
      <c r="J69" s="3">
        <v>1</v>
      </c>
      <c r="K69" s="3"/>
      <c r="L69" s="2">
        <v>43403.543356481481</v>
      </c>
      <c r="M69" s="2">
        <v>43403.549131944441</v>
      </c>
      <c r="N69" s="3" t="s">
        <v>34</v>
      </c>
      <c r="O69" s="3" t="s">
        <v>35</v>
      </c>
      <c r="P69" s="3" t="s">
        <v>53</v>
      </c>
      <c r="Q69" s="3" t="s">
        <v>54</v>
      </c>
      <c r="R69" s="2">
        <v>43403.544224537036</v>
      </c>
      <c r="S69" s="2">
        <v>43403.544224537036</v>
      </c>
      <c r="T69" s="2">
        <v>43403.553761574076</v>
      </c>
      <c r="U69" s="2">
        <v>43403.553761574076</v>
      </c>
      <c r="V69" s="3"/>
      <c r="W69" s="8">
        <f t="shared" si="19"/>
        <v>43403.539143518516</v>
      </c>
      <c r="X69" s="9">
        <f t="shared" si="20"/>
        <v>5.7754629597184248E-3</v>
      </c>
      <c r="Y69" s="9">
        <f t="shared" si="21"/>
        <v>5.7754629597184248E-3</v>
      </c>
      <c r="Z69" s="10"/>
      <c r="AA69" s="10">
        <f t="shared" si="22"/>
        <v>0</v>
      </c>
      <c r="AB69" s="10">
        <f t="shared" si="23"/>
        <v>4.2129629655391909E-3</v>
      </c>
      <c r="AC69" s="10"/>
      <c r="AD69" s="10"/>
      <c r="AE69" s="71">
        <f t="shared" si="24"/>
        <v>43403.538888888892</v>
      </c>
      <c r="AF69" s="71">
        <f t="shared" si="25"/>
        <v>43403.548611111109</v>
      </c>
      <c r="AG69" s="26" t="str">
        <f t="shared" si="26"/>
        <v>43403.538888888943403.5486111111</v>
      </c>
      <c r="AH69" s="26" t="str">
        <f>VLOOKUP(AG69,simple_survey!$M$841:$N$1083,2,FALSE)</f>
        <v>肯定的</v>
      </c>
    </row>
    <row r="70" spans="1:36" s="7" customFormat="1" hidden="1" x14ac:dyDescent="0.4">
      <c r="A70" s="16" t="str">
        <f t="shared" si="17"/>
        <v>-</v>
      </c>
      <c r="B70" s="16" t="str">
        <f t="shared" si="18"/>
        <v>-</v>
      </c>
      <c r="C70" s="7">
        <v>12</v>
      </c>
      <c r="D70" s="2">
        <v>43403.541087962964</v>
      </c>
      <c r="E70" s="3">
        <v>7497</v>
      </c>
      <c r="F70" s="3" t="s">
        <v>33</v>
      </c>
      <c r="G70" s="3">
        <v>1756</v>
      </c>
      <c r="H70" s="3">
        <v>575</v>
      </c>
      <c r="I70" s="3">
        <v>2</v>
      </c>
      <c r="J70" s="3">
        <v>1</v>
      </c>
      <c r="K70" s="3"/>
      <c r="L70" s="2">
        <v>43403.545497685183</v>
      </c>
      <c r="M70" s="2">
        <v>43403.554247685184</v>
      </c>
      <c r="N70" s="3" t="s">
        <v>31</v>
      </c>
      <c r="O70" s="3" t="s">
        <v>32</v>
      </c>
      <c r="P70" s="3" t="s">
        <v>57</v>
      </c>
      <c r="Q70" s="3" t="s">
        <v>58</v>
      </c>
      <c r="R70" s="2">
        <v>43403.545543981483</v>
      </c>
      <c r="S70" s="2">
        <v>43403.545543981483</v>
      </c>
      <c r="T70" s="2">
        <v>43403.550891203704</v>
      </c>
      <c r="U70" s="2">
        <v>43403.555034722223</v>
      </c>
      <c r="V70" s="3"/>
      <c r="W70" s="8">
        <f t="shared" si="19"/>
        <v>43403.541087962964</v>
      </c>
      <c r="X70" s="9">
        <f t="shared" si="20"/>
        <v>8.7500000008731149E-3</v>
      </c>
      <c r="Y70" s="9">
        <f t="shared" si="21"/>
        <v>8.7500000008731149E-3</v>
      </c>
      <c r="Z70" s="10"/>
      <c r="AA70" s="10">
        <f t="shared" si="22"/>
        <v>0</v>
      </c>
      <c r="AB70" s="10">
        <f t="shared" si="23"/>
        <v>4.4097222198615782E-3</v>
      </c>
      <c r="AC70" s="10"/>
      <c r="AD70" s="10"/>
      <c r="AE70" s="71">
        <f t="shared" si="24"/>
        <v>43403.540972222225</v>
      </c>
      <c r="AF70" s="71">
        <f t="shared" si="25"/>
        <v>43403.554166666669</v>
      </c>
      <c r="AG70" s="26" t="str">
        <f t="shared" si="26"/>
        <v>43403.540972222243403.5541666667</v>
      </c>
      <c r="AH70" s="26" t="e">
        <f>VLOOKUP(AG70,simple_survey!$M$841:$N$1083,2,FALSE)</f>
        <v>#N/A</v>
      </c>
    </row>
    <row r="71" spans="1:36" s="7" customFormat="1" hidden="1" x14ac:dyDescent="0.4">
      <c r="A71" s="16" t="str">
        <f>IF(V71&gt;0, "★", "-")</f>
        <v>-</v>
      </c>
      <c r="B71" s="16" t="str">
        <f>IF(K71&gt;0, "☆", "-")</f>
        <v>☆</v>
      </c>
      <c r="C71" s="7">
        <v>12</v>
      </c>
      <c r="D71" s="2">
        <v>43403.536874999998</v>
      </c>
      <c r="E71" s="3">
        <v>7494</v>
      </c>
      <c r="F71" s="3" t="s">
        <v>33</v>
      </c>
      <c r="G71" s="3">
        <v>985</v>
      </c>
      <c r="H71" s="3">
        <v>1257</v>
      </c>
      <c r="I71" s="3">
        <v>1</v>
      </c>
      <c r="J71" s="3">
        <v>1</v>
      </c>
      <c r="K71" s="2">
        <v>43403.537048611113</v>
      </c>
      <c r="L71" s="3"/>
      <c r="M71" s="3"/>
      <c r="N71" s="3" t="s">
        <v>34</v>
      </c>
      <c r="O71" s="3" t="s">
        <v>35</v>
      </c>
      <c r="P71" s="3" t="s">
        <v>53</v>
      </c>
      <c r="Q71" s="3" t="s">
        <v>54</v>
      </c>
      <c r="R71" s="2">
        <v>43403.546747685185</v>
      </c>
      <c r="S71" s="3"/>
      <c r="T71" s="2">
        <v>43403.556284722225</v>
      </c>
      <c r="U71" s="3"/>
      <c r="V71" s="3"/>
      <c r="W71" s="8">
        <f>IF(V71&gt;0,V71,D71)</f>
        <v>43403.536874999998</v>
      </c>
      <c r="X71" s="9">
        <f>M71-L71</f>
        <v>0</v>
      </c>
      <c r="Y71" s="9">
        <f>X71*J71</f>
        <v>0</v>
      </c>
      <c r="Z71" s="10"/>
      <c r="AA71" s="10">
        <f>IF(IF(A71="☆",K71-R71,L71-R71)&lt;0,0,IF(A71="☆",K71-R71,L71-R71))</f>
        <v>0</v>
      </c>
      <c r="AB71" s="10">
        <f>IF(IF(B71="☆",(IF(K71&gt;R71,K71-W71,R71-W71)),L71-W71)&lt;0,0,IF(B71="☆",(IF(K71&gt;R71,K71-W71,R71-W71)),L71-W71))</f>
        <v>9.8726851865649223E-3</v>
      </c>
      <c r="AC71" s="10"/>
      <c r="AD71" s="10"/>
      <c r="AE71" s="71">
        <f t="shared" si="24"/>
        <v>43403.536805555559</v>
      </c>
      <c r="AF71" s="71">
        <f t="shared" si="25"/>
        <v>0</v>
      </c>
      <c r="AG71" s="26" t="str">
        <f t="shared" si="26"/>
        <v>43403.53680555560</v>
      </c>
      <c r="AH71" s="26" t="e">
        <f>VLOOKUP(AG71,simple_survey!$M$841:$N$1083,2,FALSE)</f>
        <v>#N/A</v>
      </c>
      <c r="AJ71" s="7" t="s">
        <v>156</v>
      </c>
    </row>
    <row r="72" spans="1:36" s="12" customFormat="1" hidden="1" x14ac:dyDescent="0.4">
      <c r="A72" s="17" t="str">
        <f>IF(V72&gt;0, "★", "-")</f>
        <v>-</v>
      </c>
      <c r="B72" s="17" t="str">
        <f>IF(K72&gt;0, "☆", "-")</f>
        <v>☆</v>
      </c>
      <c r="C72" s="12">
        <v>12</v>
      </c>
      <c r="D72" s="4">
        <v>43403.537557870368</v>
      </c>
      <c r="E72" s="5">
        <v>7495</v>
      </c>
      <c r="F72" s="5" t="s">
        <v>33</v>
      </c>
      <c r="G72" s="5">
        <v>985</v>
      </c>
      <c r="H72" s="5">
        <v>1121</v>
      </c>
      <c r="I72" s="5">
        <v>1</v>
      </c>
      <c r="J72" s="5">
        <v>1</v>
      </c>
      <c r="K72" s="4">
        <v>43403.538865740738</v>
      </c>
      <c r="L72" s="5"/>
      <c r="M72" s="5"/>
      <c r="N72" s="5" t="s">
        <v>34</v>
      </c>
      <c r="O72" s="5" t="s">
        <v>35</v>
      </c>
      <c r="P72" s="5" t="s">
        <v>53</v>
      </c>
      <c r="Q72" s="5" t="s">
        <v>54</v>
      </c>
      <c r="R72" s="4">
        <v>43403.547418981485</v>
      </c>
      <c r="S72" s="5"/>
      <c r="T72" s="4">
        <v>43403.556956018518</v>
      </c>
      <c r="U72" s="5"/>
      <c r="V72" s="5"/>
      <c r="W72" s="13">
        <f>IF(V72&gt;0,V72,D72)</f>
        <v>43403.537557870368</v>
      </c>
      <c r="X72" s="18">
        <f>M72-L72</f>
        <v>0</v>
      </c>
      <c r="Y72" s="18">
        <f>X72*J72</f>
        <v>0</v>
      </c>
      <c r="Z72" s="19"/>
      <c r="AA72" s="19">
        <f>IF(IF(A72="☆",K72-R72,L72-R72)&lt;0,0,IF(A72="☆",K72-R72,L72-R72))</f>
        <v>0</v>
      </c>
      <c r="AB72" s="19"/>
      <c r="AC72" s="19"/>
      <c r="AD72" s="19"/>
      <c r="AE72" s="71">
        <f t="shared" si="24"/>
        <v>43403.537499999999</v>
      </c>
      <c r="AF72" s="71">
        <f t="shared" si="25"/>
        <v>0</v>
      </c>
      <c r="AG72" s="26" t="str">
        <f t="shared" si="26"/>
        <v>43403.53750</v>
      </c>
      <c r="AH72" s="26" t="e">
        <f>VLOOKUP(AG72,simple_survey!$M$841:$N$1083,2,FALSE)</f>
        <v>#N/A</v>
      </c>
      <c r="AJ72" s="7" t="s">
        <v>157</v>
      </c>
    </row>
    <row r="73" spans="1:36" s="23" customFormat="1" hidden="1" x14ac:dyDescent="0.4">
      <c r="A73" s="20" t="str">
        <f t="shared" si="17"/>
        <v>-</v>
      </c>
      <c r="B73" s="20" t="str">
        <f t="shared" si="18"/>
        <v>-</v>
      </c>
      <c r="C73" s="23">
        <v>13</v>
      </c>
      <c r="D73" s="22">
        <v>43403.543888888889</v>
      </c>
      <c r="E73" s="21">
        <v>7498</v>
      </c>
      <c r="F73" s="21" t="s">
        <v>94</v>
      </c>
      <c r="G73" s="21">
        <v>0</v>
      </c>
      <c r="H73" s="21">
        <v>358</v>
      </c>
      <c r="I73" s="21">
        <v>9</v>
      </c>
      <c r="J73" s="21">
        <v>2</v>
      </c>
      <c r="K73" s="21"/>
      <c r="L73" s="22">
        <v>43403.553067129629</v>
      </c>
      <c r="M73" s="22">
        <v>43403.560254629629</v>
      </c>
      <c r="N73" s="21" t="s">
        <v>34</v>
      </c>
      <c r="O73" s="21" t="s">
        <v>35</v>
      </c>
      <c r="P73" s="21" t="s">
        <v>55</v>
      </c>
      <c r="Q73" s="21" t="s">
        <v>56</v>
      </c>
      <c r="R73" s="22">
        <v>43403.547384259262</v>
      </c>
      <c r="S73" s="22">
        <v>43403.547384259262</v>
      </c>
      <c r="T73" s="22">
        <v>43403.561863425923</v>
      </c>
      <c r="U73" s="22">
        <v>43403.561863425923</v>
      </c>
      <c r="V73" s="21"/>
      <c r="W73" s="24">
        <f t="shared" si="19"/>
        <v>43403.543888888889</v>
      </c>
      <c r="X73" s="25">
        <f t="shared" si="20"/>
        <v>7.1874999994179234E-3</v>
      </c>
      <c r="Y73" s="25">
        <f t="shared" si="21"/>
        <v>1.4374999998835847E-2</v>
      </c>
      <c r="Z73" s="26">
        <f>SUM(Y73:Y91)</f>
        <v>0.13543981480324874</v>
      </c>
      <c r="AA73" s="26">
        <f t="shared" si="22"/>
        <v>5.6828703673090786E-3</v>
      </c>
      <c r="AB73" s="26">
        <f t="shared" si="23"/>
        <v>9.1782407398568466E-3</v>
      </c>
      <c r="AC73" s="26">
        <f>AVERAGE(AB73:AB91)</f>
        <v>3.0866228070839212E-3</v>
      </c>
      <c r="AD73" s="26">
        <f>MEDIAN(AB73:AB91)</f>
        <v>2.5810185179580003E-3</v>
      </c>
      <c r="AE73" s="71">
        <f t="shared" si="24"/>
        <v>43403.543749999997</v>
      </c>
      <c r="AF73" s="71">
        <f t="shared" si="25"/>
        <v>43403.55972222222</v>
      </c>
      <c r="AG73" s="26" t="str">
        <f t="shared" si="26"/>
        <v>43403.5437543403.5597222222</v>
      </c>
      <c r="AH73" s="26" t="e">
        <f>VLOOKUP(AG73,simple_survey!$M$841:$N$1083,2,FALSE)</f>
        <v>#N/A</v>
      </c>
    </row>
    <row r="74" spans="1:36" s="7" customFormat="1" hidden="1" x14ac:dyDescent="0.4">
      <c r="A74" s="16" t="str">
        <f t="shared" si="17"/>
        <v>-</v>
      </c>
      <c r="B74" s="16" t="str">
        <f t="shared" si="18"/>
        <v>-</v>
      </c>
      <c r="C74" s="7">
        <v>13</v>
      </c>
      <c r="D74" s="2">
        <v>43403.544768518521</v>
      </c>
      <c r="E74" s="3">
        <v>7499</v>
      </c>
      <c r="F74" s="3" t="s">
        <v>18</v>
      </c>
      <c r="G74" s="3">
        <v>4363</v>
      </c>
      <c r="H74" s="3">
        <v>897</v>
      </c>
      <c r="I74" s="3">
        <v>2</v>
      </c>
      <c r="J74" s="3">
        <v>1</v>
      </c>
      <c r="K74" s="3"/>
      <c r="L74" s="2">
        <v>43403.550381944442</v>
      </c>
      <c r="M74" s="2">
        <v>43403.558217592596</v>
      </c>
      <c r="N74" s="3" t="s">
        <v>41</v>
      </c>
      <c r="O74" s="3" t="s">
        <v>42</v>
      </c>
      <c r="P74" s="3" t="s">
        <v>31</v>
      </c>
      <c r="Q74" s="3" t="s">
        <v>32</v>
      </c>
      <c r="R74" s="2">
        <v>43403.551261574074</v>
      </c>
      <c r="S74" s="2">
        <v>43403.551261574074</v>
      </c>
      <c r="T74" s="2">
        <v>43403.562789351854</v>
      </c>
      <c r="U74" s="2">
        <v>43403.562789351854</v>
      </c>
      <c r="V74" s="3"/>
      <c r="W74" s="8">
        <f t="shared" si="19"/>
        <v>43403.544768518521</v>
      </c>
      <c r="X74" s="9">
        <f t="shared" si="20"/>
        <v>7.8356481535593048E-3</v>
      </c>
      <c r="Y74" s="9">
        <f t="shared" si="21"/>
        <v>7.8356481535593048E-3</v>
      </c>
      <c r="Z74" s="10"/>
      <c r="AA74" s="10">
        <f t="shared" si="22"/>
        <v>0</v>
      </c>
      <c r="AB74" s="10">
        <f t="shared" si="23"/>
        <v>5.6134259211830795E-3</v>
      </c>
      <c r="AC74" s="10"/>
      <c r="AD74" s="10"/>
      <c r="AE74" s="71">
        <f t="shared" si="24"/>
        <v>43403.544444444444</v>
      </c>
      <c r="AF74" s="71">
        <f t="shared" si="25"/>
        <v>43403.557638888888</v>
      </c>
      <c r="AG74" s="26" t="str">
        <f t="shared" si="26"/>
        <v>43403.544444444443403.5576388889</v>
      </c>
      <c r="AH74" s="26" t="e">
        <f>VLOOKUP(AG74,simple_survey!$M$841:$N$1083,2,FALSE)</f>
        <v>#N/A</v>
      </c>
    </row>
    <row r="75" spans="1:36" s="7" customFormat="1" hidden="1" x14ac:dyDescent="0.4">
      <c r="A75" s="16" t="str">
        <f t="shared" si="17"/>
        <v>-</v>
      </c>
      <c r="B75" s="16" t="str">
        <f t="shared" si="18"/>
        <v>-</v>
      </c>
      <c r="C75" s="7">
        <v>13</v>
      </c>
      <c r="D75" s="2">
        <v>43403.54582175926</v>
      </c>
      <c r="E75" s="3">
        <v>7500</v>
      </c>
      <c r="F75" s="3" t="s">
        <v>33</v>
      </c>
      <c r="G75" s="3">
        <v>2043</v>
      </c>
      <c r="H75" s="3">
        <v>717</v>
      </c>
      <c r="I75" s="3">
        <v>5</v>
      </c>
      <c r="J75" s="3">
        <v>1</v>
      </c>
      <c r="K75" s="3"/>
      <c r="L75" s="2">
        <v>43403.549525462964</v>
      </c>
      <c r="M75" s="2">
        <v>43403.553460648145</v>
      </c>
      <c r="N75" s="3" t="s">
        <v>27</v>
      </c>
      <c r="O75" s="3" t="s">
        <v>28</v>
      </c>
      <c r="P75" s="3" t="s">
        <v>34</v>
      </c>
      <c r="Q75" s="3" t="s">
        <v>35</v>
      </c>
      <c r="R75" s="2">
        <v>43403.551099537035</v>
      </c>
      <c r="S75" s="2">
        <v>43403.551099537035</v>
      </c>
      <c r="T75" s="2">
        <v>43403.556979166664</v>
      </c>
      <c r="U75" s="2">
        <v>43403.556979166664</v>
      </c>
      <c r="V75" s="3"/>
      <c r="W75" s="8">
        <f t="shared" si="19"/>
        <v>43403.54582175926</v>
      </c>
      <c r="X75" s="9">
        <f t="shared" si="20"/>
        <v>3.9351851810351945E-3</v>
      </c>
      <c r="Y75" s="9">
        <f t="shared" si="21"/>
        <v>3.9351851810351945E-3</v>
      </c>
      <c r="Z75" s="10"/>
      <c r="AA75" s="10">
        <f t="shared" si="22"/>
        <v>0</v>
      </c>
      <c r="AB75" s="10">
        <f t="shared" si="23"/>
        <v>3.7037037036498077E-3</v>
      </c>
      <c r="AC75" s="10"/>
      <c r="AD75" s="10"/>
      <c r="AE75" s="71">
        <f t="shared" si="24"/>
        <v>43403.545138888891</v>
      </c>
      <c r="AF75" s="71">
        <f t="shared" si="25"/>
        <v>43403.552777777775</v>
      </c>
      <c r="AG75" s="26" t="str">
        <f t="shared" si="26"/>
        <v>43403.545138888943403.5527777778</v>
      </c>
      <c r="AH75" s="26" t="e">
        <f>VLOOKUP(AG75,simple_survey!$M$841:$N$1083,2,FALSE)</f>
        <v>#N/A</v>
      </c>
    </row>
    <row r="76" spans="1:36" s="7" customFormat="1" hidden="1" x14ac:dyDescent="0.4">
      <c r="A76" s="16" t="str">
        <f t="shared" si="17"/>
        <v>-</v>
      </c>
      <c r="B76" s="16" t="str">
        <f t="shared" si="18"/>
        <v>-</v>
      </c>
      <c r="C76" s="7">
        <v>13</v>
      </c>
      <c r="D76" s="2">
        <v>43403.548437500001</v>
      </c>
      <c r="E76" s="3">
        <v>7501</v>
      </c>
      <c r="F76" s="3" t="s">
        <v>94</v>
      </c>
      <c r="G76" s="3">
        <v>0</v>
      </c>
      <c r="H76" s="3">
        <v>1010</v>
      </c>
      <c r="I76" s="3">
        <v>1</v>
      </c>
      <c r="J76" s="3">
        <v>2</v>
      </c>
      <c r="K76" s="3"/>
      <c r="L76" s="2">
        <v>43403.555254629631</v>
      </c>
      <c r="M76" s="2">
        <v>43403.562025462961</v>
      </c>
      <c r="N76" s="3" t="s">
        <v>63</v>
      </c>
      <c r="O76" s="3" t="s">
        <v>64</v>
      </c>
      <c r="P76" s="3" t="s">
        <v>39</v>
      </c>
      <c r="Q76" s="3" t="s">
        <v>40</v>
      </c>
      <c r="R76" s="2">
        <v>43403.554861111108</v>
      </c>
      <c r="S76" s="2">
        <v>43403.554861111108</v>
      </c>
      <c r="T76" s="2">
        <v>43403.568622685183</v>
      </c>
      <c r="U76" s="2">
        <v>43403.568622685183</v>
      </c>
      <c r="V76" s="3"/>
      <c r="W76" s="8">
        <f t="shared" si="19"/>
        <v>43403.548437500001</v>
      </c>
      <c r="X76" s="9">
        <f t="shared" si="20"/>
        <v>6.7708333299378864E-3</v>
      </c>
      <c r="Y76" s="9">
        <f t="shared" si="21"/>
        <v>1.3541666659875773E-2</v>
      </c>
      <c r="Z76" s="10"/>
      <c r="AA76" s="10">
        <f t="shared" si="22"/>
        <v>3.9351852319668978E-4</v>
      </c>
      <c r="AB76" s="10">
        <f t="shared" si="23"/>
        <v>6.8171296297805384E-3</v>
      </c>
      <c r="AC76" s="10"/>
      <c r="AD76" s="10"/>
      <c r="AE76" s="71">
        <f t="shared" si="24"/>
        <v>43403.54791666667</v>
      </c>
      <c r="AF76" s="71">
        <f t="shared" si="25"/>
        <v>43403.561805555553</v>
      </c>
      <c r="AG76" s="26" t="str">
        <f t="shared" si="26"/>
        <v>43403.547916666743403.5618055556</v>
      </c>
      <c r="AH76" s="26" t="e">
        <f>VLOOKUP(AG76,simple_survey!$M$841:$N$1083,2,FALSE)</f>
        <v>#N/A</v>
      </c>
    </row>
    <row r="77" spans="1:36" s="7" customFormat="1" hidden="1" x14ac:dyDescent="0.4">
      <c r="A77" s="16" t="str">
        <f t="shared" ref="A77:A91" si="27">IF(V77&gt;0, "★", "-")</f>
        <v>-</v>
      </c>
      <c r="B77" s="16" t="str">
        <f t="shared" ref="B77:B85" si="28">IF(K77&gt;0, "☆", "-")</f>
        <v>-</v>
      </c>
      <c r="C77" s="7">
        <v>13</v>
      </c>
      <c r="D77" s="2">
        <v>43403.550023148149</v>
      </c>
      <c r="E77" s="3">
        <v>7502</v>
      </c>
      <c r="F77" s="3" t="s">
        <v>94</v>
      </c>
      <c r="G77" s="3">
        <v>0</v>
      </c>
      <c r="H77" s="3">
        <v>1031</v>
      </c>
      <c r="I77" s="3">
        <v>10</v>
      </c>
      <c r="J77" s="3">
        <v>2</v>
      </c>
      <c r="K77" s="3"/>
      <c r="L77" s="2">
        <v>43403.552604166667</v>
      </c>
      <c r="M77" s="2">
        <v>43403.554780092592</v>
      </c>
      <c r="N77" s="3" t="s">
        <v>21</v>
      </c>
      <c r="O77" s="3" t="s">
        <v>22</v>
      </c>
      <c r="P77" s="3" t="s">
        <v>37</v>
      </c>
      <c r="Q77" s="3" t="s">
        <v>38</v>
      </c>
      <c r="R77" s="2">
        <v>43403.553807870368</v>
      </c>
      <c r="S77" s="2">
        <v>43403.553807870368</v>
      </c>
      <c r="T77" s="2">
        <v>43403.564803240741</v>
      </c>
      <c r="U77" s="2">
        <v>43403.564803240741</v>
      </c>
      <c r="V77" s="3"/>
      <c r="W77" s="8">
        <f t="shared" ref="W77:W85" si="29">IF(V77&gt;0,V77,D77)</f>
        <v>43403.550023148149</v>
      </c>
      <c r="X77" s="9">
        <f t="shared" si="20"/>
        <v>2.1759259252576157E-3</v>
      </c>
      <c r="Y77" s="9">
        <f t="shared" si="21"/>
        <v>4.3518518505152315E-3</v>
      </c>
      <c r="Z77" s="10"/>
      <c r="AA77" s="10">
        <f t="shared" si="22"/>
        <v>0</v>
      </c>
      <c r="AB77" s="10">
        <f t="shared" si="23"/>
        <v>2.5810185179580003E-3</v>
      </c>
      <c r="AC77" s="10"/>
      <c r="AD77" s="10"/>
      <c r="AE77" s="71">
        <f t="shared" si="24"/>
        <v>43403.55</v>
      </c>
      <c r="AF77" s="71">
        <f t="shared" si="25"/>
        <v>43403.554166666669</v>
      </c>
      <c r="AG77" s="26" t="str">
        <f t="shared" si="26"/>
        <v>43403.5543403.5541666667</v>
      </c>
      <c r="AH77" s="26" t="e">
        <f>VLOOKUP(AG77,simple_survey!$M$841:$N$1083,2,FALSE)</f>
        <v>#N/A</v>
      </c>
    </row>
    <row r="78" spans="1:36" s="7" customFormat="1" hidden="1" x14ac:dyDescent="0.4">
      <c r="A78" s="16" t="str">
        <f t="shared" si="27"/>
        <v>-</v>
      </c>
      <c r="B78" s="16" t="str">
        <f t="shared" si="28"/>
        <v>-</v>
      </c>
      <c r="C78" s="7">
        <v>13</v>
      </c>
      <c r="D78" s="2">
        <v>43403.55300925926</v>
      </c>
      <c r="E78" s="3">
        <v>7503</v>
      </c>
      <c r="F78" s="3" t="s">
        <v>33</v>
      </c>
      <c r="G78" s="3">
        <v>1666</v>
      </c>
      <c r="H78" s="3">
        <v>473</v>
      </c>
      <c r="I78" s="3">
        <v>5</v>
      </c>
      <c r="J78" s="3">
        <v>1</v>
      </c>
      <c r="K78" s="3"/>
      <c r="L78" s="2">
        <v>43403.553611111114</v>
      </c>
      <c r="M78" s="2">
        <v>43403.559479166666</v>
      </c>
      <c r="N78" s="3" t="s">
        <v>34</v>
      </c>
      <c r="O78" s="3" t="s">
        <v>35</v>
      </c>
      <c r="P78" s="3" t="s">
        <v>63</v>
      </c>
      <c r="Q78" s="3" t="s">
        <v>64</v>
      </c>
      <c r="R78" s="2">
        <v>43403.554166666669</v>
      </c>
      <c r="S78" s="2">
        <v>43403.554166666669</v>
      </c>
      <c r="T78" s="2">
        <v>43403.561597222222</v>
      </c>
      <c r="U78" s="2">
        <v>43403.561597222222</v>
      </c>
      <c r="V78" s="3"/>
      <c r="W78" s="8">
        <f t="shared" si="29"/>
        <v>43403.55300925926</v>
      </c>
      <c r="X78" s="9">
        <f t="shared" si="20"/>
        <v>5.8680555521277711E-3</v>
      </c>
      <c r="Y78" s="9">
        <f t="shared" si="21"/>
        <v>5.8680555521277711E-3</v>
      </c>
      <c r="Z78" s="29"/>
      <c r="AA78" s="29">
        <f t="shared" si="22"/>
        <v>0</v>
      </c>
      <c r="AB78" s="10">
        <f t="shared" si="23"/>
        <v>6.0185185429872945E-4</v>
      </c>
      <c r="AC78" s="10"/>
      <c r="AD78" s="10"/>
      <c r="AE78" s="71">
        <f t="shared" si="24"/>
        <v>43403.552777777775</v>
      </c>
      <c r="AF78" s="71">
        <f t="shared" si="25"/>
        <v>43403.559027777781</v>
      </c>
      <c r="AG78" s="26" t="str">
        <f t="shared" si="26"/>
        <v>43403.552777777843403.5590277778</v>
      </c>
      <c r="AH78" s="26" t="e">
        <f>VLOOKUP(AG78,simple_survey!$M$841:$N$1083,2,FALSE)</f>
        <v>#N/A</v>
      </c>
    </row>
    <row r="79" spans="1:36" s="7" customFormat="1" hidden="1" x14ac:dyDescent="0.4">
      <c r="A79" s="16" t="str">
        <f t="shared" si="27"/>
        <v>-</v>
      </c>
      <c r="B79" s="16" t="str">
        <f t="shared" si="28"/>
        <v>-</v>
      </c>
      <c r="C79" s="7">
        <v>13</v>
      </c>
      <c r="D79" s="2">
        <v>43403.555324074077</v>
      </c>
      <c r="E79" s="3">
        <v>7504</v>
      </c>
      <c r="F79" s="3" t="s">
        <v>33</v>
      </c>
      <c r="G79" s="3">
        <v>4398</v>
      </c>
      <c r="H79" s="3">
        <v>773</v>
      </c>
      <c r="I79" s="3">
        <v>6</v>
      </c>
      <c r="J79" s="3">
        <v>2</v>
      </c>
      <c r="K79" s="3"/>
      <c r="L79" s="2">
        <v>43403.558900462966</v>
      </c>
      <c r="M79" s="2">
        <v>43403.561006944445</v>
      </c>
      <c r="N79" s="3" t="s">
        <v>70</v>
      </c>
      <c r="O79" s="3" t="s">
        <v>71</v>
      </c>
      <c r="P79" s="3" t="s">
        <v>78</v>
      </c>
      <c r="Q79" s="3" t="s">
        <v>79</v>
      </c>
      <c r="R79" s="2">
        <v>43403.558206018519</v>
      </c>
      <c r="S79" s="2">
        <v>43403.558472222219</v>
      </c>
      <c r="T79" s="2">
        <v>43403.561701388891</v>
      </c>
      <c r="U79" s="2">
        <v>43403.561967592592</v>
      </c>
      <c r="V79" s="3"/>
      <c r="W79" s="8">
        <f t="shared" si="29"/>
        <v>43403.555324074077</v>
      </c>
      <c r="X79" s="9">
        <f t="shared" si="20"/>
        <v>2.1064814791316167E-3</v>
      </c>
      <c r="Y79" s="9">
        <f t="shared" si="21"/>
        <v>4.2129629582632333E-3</v>
      </c>
      <c r="Z79" s="10"/>
      <c r="AA79" s="10">
        <f t="shared" si="22"/>
        <v>6.944444467080757E-4</v>
      </c>
      <c r="AB79" s="10">
        <f t="shared" si="23"/>
        <v>3.5763888881774619E-3</v>
      </c>
      <c r="AC79" s="10"/>
      <c r="AD79" s="10"/>
      <c r="AE79" s="71">
        <f t="shared" si="24"/>
        <v>43403.554861111108</v>
      </c>
      <c r="AF79" s="71">
        <f t="shared" si="25"/>
        <v>43403.560416666667</v>
      </c>
      <c r="AG79" s="26" t="str">
        <f t="shared" si="26"/>
        <v>43403.554861111143403.5604166667</v>
      </c>
      <c r="AH79" s="26" t="str">
        <f>VLOOKUP(AG79,simple_survey!$M$841:$N$1083,2,FALSE)</f>
        <v>肯定的</v>
      </c>
    </row>
    <row r="80" spans="1:36" s="7" customFormat="1" x14ac:dyDescent="0.4">
      <c r="A80" s="16" t="str">
        <f t="shared" si="27"/>
        <v>★</v>
      </c>
      <c r="B80" s="16" t="str">
        <f t="shared" si="28"/>
        <v>-</v>
      </c>
      <c r="C80" s="7">
        <v>13</v>
      </c>
      <c r="D80" s="2">
        <v>43403.555937500001</v>
      </c>
      <c r="E80" s="3">
        <v>7505</v>
      </c>
      <c r="F80" s="3" t="s">
        <v>94</v>
      </c>
      <c r="G80" s="3">
        <v>0</v>
      </c>
      <c r="H80" s="3">
        <v>888</v>
      </c>
      <c r="I80" s="3">
        <v>6</v>
      </c>
      <c r="J80" s="3">
        <v>1</v>
      </c>
      <c r="K80" s="3"/>
      <c r="L80" s="2">
        <v>43403.569560185184</v>
      </c>
      <c r="M80" s="2">
        <v>43403.577430555553</v>
      </c>
      <c r="N80" s="3" t="s">
        <v>61</v>
      </c>
      <c r="O80" s="3" t="s">
        <v>62</v>
      </c>
      <c r="P80" s="3" t="s">
        <v>29</v>
      </c>
      <c r="Q80" s="3" t="s">
        <v>30</v>
      </c>
      <c r="R80" s="2">
        <v>43403.576180555552</v>
      </c>
      <c r="S80" s="2">
        <v>43403.576180555552</v>
      </c>
      <c r="T80" s="2">
        <v>43403.58865740741</v>
      </c>
      <c r="U80" s="2">
        <v>43403.58865740741</v>
      </c>
      <c r="V80" s="2">
        <v>43403.576180555552</v>
      </c>
      <c r="W80" s="8">
        <f t="shared" si="29"/>
        <v>43403.576180555552</v>
      </c>
      <c r="X80" s="9">
        <f t="shared" si="20"/>
        <v>7.8703703693463467E-3</v>
      </c>
      <c r="Y80" s="9">
        <f t="shared" si="21"/>
        <v>7.8703703693463467E-3</v>
      </c>
      <c r="Z80" s="10"/>
      <c r="AA80" s="10">
        <f t="shared" si="22"/>
        <v>0</v>
      </c>
      <c r="AB80" s="10">
        <f t="shared" si="23"/>
        <v>0</v>
      </c>
      <c r="AC80" s="10"/>
      <c r="AD80" s="10"/>
      <c r="AE80" s="71">
        <f t="shared" si="24"/>
        <v>43403.555555555555</v>
      </c>
      <c r="AF80" s="71">
        <f t="shared" si="25"/>
        <v>43403.57708333333</v>
      </c>
      <c r="AG80" s="26" t="str">
        <f t="shared" si="26"/>
        <v>43403.555555555643403.5770833333</v>
      </c>
      <c r="AH80" s="26" t="e">
        <f>VLOOKUP(AG80,simple_survey!$M$841:$N$1083,2,FALSE)</f>
        <v>#N/A</v>
      </c>
    </row>
    <row r="81" spans="1:34" s="7" customFormat="1" hidden="1" x14ac:dyDescent="0.4">
      <c r="A81" s="16" t="str">
        <f t="shared" si="27"/>
        <v>-</v>
      </c>
      <c r="B81" s="16" t="str">
        <f t="shared" si="28"/>
        <v>-</v>
      </c>
      <c r="C81" s="7">
        <v>13</v>
      </c>
      <c r="D81" s="2">
        <v>43403.558912037035</v>
      </c>
      <c r="E81" s="3">
        <v>7506</v>
      </c>
      <c r="F81" s="3" t="s">
        <v>94</v>
      </c>
      <c r="G81" s="3">
        <v>0</v>
      </c>
      <c r="H81" s="3">
        <v>975</v>
      </c>
      <c r="I81" s="3">
        <v>10</v>
      </c>
      <c r="J81" s="3">
        <v>2</v>
      </c>
      <c r="K81" s="3"/>
      <c r="L81" s="2">
        <v>43403.562557870369</v>
      </c>
      <c r="M81" s="2">
        <v>43403.567094907405</v>
      </c>
      <c r="N81" s="3" t="s">
        <v>37</v>
      </c>
      <c r="O81" s="3" t="s">
        <v>38</v>
      </c>
      <c r="P81" s="3" t="s">
        <v>63</v>
      </c>
      <c r="Q81" s="3" t="s">
        <v>64</v>
      </c>
      <c r="R81" s="2">
        <v>43403.563761574071</v>
      </c>
      <c r="S81" s="2">
        <v>43403.563761574071</v>
      </c>
      <c r="T81" s="2">
        <v>43403.570601851854</v>
      </c>
      <c r="U81" s="2">
        <v>43403.570601851854</v>
      </c>
      <c r="V81" s="3"/>
      <c r="W81" s="8">
        <f t="shared" si="29"/>
        <v>43403.558912037035</v>
      </c>
      <c r="X81" s="9">
        <f t="shared" si="20"/>
        <v>4.537037035333924E-3</v>
      </c>
      <c r="Y81" s="9">
        <f t="shared" si="21"/>
        <v>9.074074070667848E-3</v>
      </c>
      <c r="Z81" s="10"/>
      <c r="AA81" s="10">
        <f t="shared" si="22"/>
        <v>0</v>
      </c>
      <c r="AB81" s="10">
        <f t="shared" si="23"/>
        <v>3.645833334303461E-3</v>
      </c>
      <c r="AC81" s="10"/>
      <c r="AD81" s="10"/>
      <c r="AE81" s="71">
        <f t="shared" si="24"/>
        <v>43403.558333333334</v>
      </c>
      <c r="AF81" s="71">
        <f t="shared" si="25"/>
        <v>43403.566666666666</v>
      </c>
      <c r="AG81" s="26" t="str">
        <f t="shared" si="26"/>
        <v>43403.558333333343403.5666666667</v>
      </c>
      <c r="AH81" s="26" t="e">
        <f>VLOOKUP(AG81,simple_survey!$M$841:$N$1083,2,FALSE)</f>
        <v>#N/A</v>
      </c>
    </row>
    <row r="82" spans="1:34" s="7" customFormat="1" hidden="1" x14ac:dyDescent="0.4">
      <c r="A82" s="16" t="str">
        <f t="shared" si="27"/>
        <v>-</v>
      </c>
      <c r="B82" s="16" t="str">
        <f t="shared" si="28"/>
        <v>-</v>
      </c>
      <c r="C82" s="7">
        <v>13</v>
      </c>
      <c r="D82" s="2">
        <v>43403.560069444444</v>
      </c>
      <c r="E82" s="3">
        <v>7507</v>
      </c>
      <c r="F82" s="3" t="s">
        <v>94</v>
      </c>
      <c r="G82" s="3">
        <v>0</v>
      </c>
      <c r="H82" s="3">
        <v>644</v>
      </c>
      <c r="I82" s="3">
        <v>2</v>
      </c>
      <c r="J82" s="3">
        <v>1</v>
      </c>
      <c r="K82" s="3"/>
      <c r="L82" s="2">
        <v>43403.561886574076</v>
      </c>
      <c r="M82" s="2">
        <v>43403.568287037036</v>
      </c>
      <c r="N82" s="3" t="s">
        <v>76</v>
      </c>
      <c r="O82" s="3" t="s">
        <v>77</v>
      </c>
      <c r="P82" s="3" t="s">
        <v>63</v>
      </c>
      <c r="Q82" s="3" t="s">
        <v>64</v>
      </c>
      <c r="R82" s="2">
        <v>43403.564340277779</v>
      </c>
      <c r="S82" s="2">
        <v>43403.564340277779</v>
      </c>
      <c r="T82" s="2">
        <v>43403.571851851855</v>
      </c>
      <c r="U82" s="2">
        <v>43403.571851851855</v>
      </c>
      <c r="V82" s="3"/>
      <c r="W82" s="8">
        <f t="shared" si="29"/>
        <v>43403.560069444444</v>
      </c>
      <c r="X82" s="9">
        <f t="shared" si="20"/>
        <v>6.4004629603005014E-3</v>
      </c>
      <c r="Y82" s="9">
        <f t="shared" si="21"/>
        <v>6.4004629603005014E-3</v>
      </c>
      <c r="Z82" s="10"/>
      <c r="AA82" s="10">
        <f t="shared" si="22"/>
        <v>0</v>
      </c>
      <c r="AB82" s="10">
        <f t="shared" si="23"/>
        <v>1.8171296323998831E-3</v>
      </c>
      <c r="AC82" s="10"/>
      <c r="AD82" s="10"/>
      <c r="AE82" s="71">
        <f t="shared" si="24"/>
        <v>43403.55972222222</v>
      </c>
      <c r="AF82" s="71">
        <f t="shared" si="25"/>
        <v>43403.568055555559</v>
      </c>
      <c r="AG82" s="26" t="str">
        <f t="shared" si="26"/>
        <v>43403.559722222243403.5680555556</v>
      </c>
      <c r="AH82" s="26" t="e">
        <f>VLOOKUP(AG82,simple_survey!$M$841:$N$1083,2,FALSE)</f>
        <v>#N/A</v>
      </c>
    </row>
    <row r="83" spans="1:34" s="7" customFormat="1" hidden="1" x14ac:dyDescent="0.4">
      <c r="A83" s="16" t="str">
        <f t="shared" si="27"/>
        <v>-</v>
      </c>
      <c r="B83" s="16" t="str">
        <f t="shared" si="28"/>
        <v>-</v>
      </c>
      <c r="C83" s="7">
        <v>13</v>
      </c>
      <c r="D83" s="2">
        <v>43403.560624999998</v>
      </c>
      <c r="E83" s="3">
        <v>7508</v>
      </c>
      <c r="F83" s="3" t="s">
        <v>18</v>
      </c>
      <c r="G83" s="3">
        <v>3958</v>
      </c>
      <c r="H83" s="3">
        <v>308</v>
      </c>
      <c r="I83" s="3">
        <v>1</v>
      </c>
      <c r="J83" s="3">
        <v>1</v>
      </c>
      <c r="K83" s="3"/>
      <c r="L83" s="2">
        <v>43403.565185185187</v>
      </c>
      <c r="M83" s="2">
        <v>43403.57104166667</v>
      </c>
      <c r="N83" s="3" t="s">
        <v>70</v>
      </c>
      <c r="O83" s="3" t="s">
        <v>71</v>
      </c>
      <c r="P83" s="3" t="s">
        <v>31</v>
      </c>
      <c r="Q83" s="3" t="s">
        <v>32</v>
      </c>
      <c r="R83" s="2">
        <v>43403.565648148149</v>
      </c>
      <c r="S83" s="2">
        <v>43403.565648148149</v>
      </c>
      <c r="T83" s="2">
        <v>43403.575902777775</v>
      </c>
      <c r="U83" s="2">
        <v>43403.5781712963</v>
      </c>
      <c r="V83" s="3"/>
      <c r="W83" s="8">
        <f t="shared" si="29"/>
        <v>43403.560624999998</v>
      </c>
      <c r="X83" s="9">
        <f t="shared" si="20"/>
        <v>5.8564814826240763E-3</v>
      </c>
      <c r="Y83" s="9">
        <f t="shared" si="21"/>
        <v>5.8564814826240763E-3</v>
      </c>
      <c r="AA83" s="10">
        <f t="shared" si="22"/>
        <v>0</v>
      </c>
      <c r="AB83" s="10">
        <f t="shared" si="23"/>
        <v>4.5601851888932288E-3</v>
      </c>
      <c r="AE83" s="71">
        <f t="shared" si="24"/>
        <v>43403.560416666667</v>
      </c>
      <c r="AF83" s="71">
        <f t="shared" si="25"/>
        <v>43403.570833333331</v>
      </c>
      <c r="AG83" s="26" t="str">
        <f t="shared" si="26"/>
        <v>43403.560416666743403.5708333333</v>
      </c>
      <c r="AH83" s="26" t="e">
        <f>VLOOKUP(AG83,simple_survey!$M$841:$N$1083,2,FALSE)</f>
        <v>#N/A</v>
      </c>
    </row>
    <row r="84" spans="1:34" s="7" customFormat="1" hidden="1" x14ac:dyDescent="0.4">
      <c r="A84" s="16" t="str">
        <f t="shared" si="27"/>
        <v>-</v>
      </c>
      <c r="B84" s="16" t="str">
        <f t="shared" si="28"/>
        <v>-</v>
      </c>
      <c r="C84" s="7">
        <v>13</v>
      </c>
      <c r="D84" s="2">
        <v>43403.5627662037</v>
      </c>
      <c r="E84" s="3">
        <v>7509</v>
      </c>
      <c r="F84" s="3" t="s">
        <v>94</v>
      </c>
      <c r="G84" s="3">
        <v>0</v>
      </c>
      <c r="H84" s="3">
        <v>1013</v>
      </c>
      <c r="I84" s="3">
        <v>5</v>
      </c>
      <c r="J84" s="3">
        <v>2</v>
      </c>
      <c r="K84" s="3"/>
      <c r="L84" s="2">
        <v>43403.56527777778</v>
      </c>
      <c r="M84" s="2">
        <v>43403.569953703707</v>
      </c>
      <c r="N84" s="3" t="s">
        <v>48</v>
      </c>
      <c r="O84" s="3" t="s">
        <v>49</v>
      </c>
      <c r="P84" s="3" t="s">
        <v>45</v>
      </c>
      <c r="Q84" s="3" t="s">
        <v>92</v>
      </c>
      <c r="R84" s="2">
        <v>43403.566319444442</v>
      </c>
      <c r="S84" s="2">
        <v>43403.566319444442</v>
      </c>
      <c r="T84" s="2">
        <v>43403.576840277776</v>
      </c>
      <c r="U84" s="2">
        <v>43403.576840277776</v>
      </c>
      <c r="V84" s="3"/>
      <c r="W84" s="8">
        <f t="shared" si="29"/>
        <v>43403.5627662037</v>
      </c>
      <c r="X84" s="9">
        <f t="shared" si="20"/>
        <v>4.6759259275859222E-3</v>
      </c>
      <c r="Y84" s="9">
        <f t="shared" si="21"/>
        <v>9.3518518551718444E-3</v>
      </c>
      <c r="Z84" s="10"/>
      <c r="AA84" s="10">
        <f t="shared" si="22"/>
        <v>0</v>
      </c>
      <c r="AB84" s="10">
        <f t="shared" si="23"/>
        <v>2.5115740791079588E-3</v>
      </c>
      <c r="AC84" s="10"/>
      <c r="AD84" s="10"/>
      <c r="AE84" s="71">
        <f t="shared" si="24"/>
        <v>43403.5625</v>
      </c>
      <c r="AF84" s="71">
        <f t="shared" si="25"/>
        <v>43403.569444444445</v>
      </c>
      <c r="AG84" s="26" t="str">
        <f t="shared" si="26"/>
        <v>43403.562543403.5694444444</v>
      </c>
      <c r="AH84" s="26" t="e">
        <f>VLOOKUP(AG84,simple_survey!$M$841:$N$1083,2,FALSE)</f>
        <v>#N/A</v>
      </c>
    </row>
    <row r="85" spans="1:34" s="7" customFormat="1" hidden="1" x14ac:dyDescent="0.4">
      <c r="A85" s="16" t="str">
        <f t="shared" si="27"/>
        <v>-</v>
      </c>
      <c r="B85" s="16" t="str">
        <f t="shared" si="28"/>
        <v>-</v>
      </c>
      <c r="C85" s="7">
        <v>13</v>
      </c>
      <c r="D85" s="2">
        <v>43403.563587962963</v>
      </c>
      <c r="E85" s="3">
        <v>7510</v>
      </c>
      <c r="F85" s="3" t="s">
        <v>18</v>
      </c>
      <c r="G85" s="3">
        <v>1747</v>
      </c>
      <c r="H85" s="3">
        <v>1068</v>
      </c>
      <c r="I85" s="3">
        <v>1</v>
      </c>
      <c r="J85" s="3">
        <v>1</v>
      </c>
      <c r="K85" s="3"/>
      <c r="L85" s="2">
        <v>43403.567847222221</v>
      </c>
      <c r="M85" s="2">
        <v>43403.571134259262</v>
      </c>
      <c r="N85" s="3" t="s">
        <v>80</v>
      </c>
      <c r="O85" s="3" t="s">
        <v>81</v>
      </c>
      <c r="P85" s="3" t="s">
        <v>31</v>
      </c>
      <c r="Q85" s="3" t="s">
        <v>32</v>
      </c>
      <c r="R85" s="2">
        <v>43403.568726851852</v>
      </c>
      <c r="S85" s="2">
        <v>43403.568726851852</v>
      </c>
      <c r="T85" s="2">
        <v>43403.577824074076</v>
      </c>
      <c r="U85" s="2">
        <v>43403.577824074076</v>
      </c>
      <c r="V85" s="3"/>
      <c r="W85" s="8">
        <f t="shared" si="29"/>
        <v>43403.563587962963</v>
      </c>
      <c r="X85" s="9">
        <f t="shared" si="20"/>
        <v>3.2870370414457284E-3</v>
      </c>
      <c r="Y85" s="9">
        <f t="shared" si="21"/>
        <v>3.2870370414457284E-3</v>
      </c>
      <c r="Z85" s="10"/>
      <c r="AA85" s="10">
        <f t="shared" si="22"/>
        <v>0</v>
      </c>
      <c r="AB85" s="10">
        <f t="shared" si="23"/>
        <v>4.2592592581058852E-3</v>
      </c>
      <c r="AC85" s="10"/>
      <c r="AD85" s="10"/>
      <c r="AE85" s="71">
        <f t="shared" si="24"/>
        <v>43403.563194444447</v>
      </c>
      <c r="AF85" s="71">
        <f t="shared" si="25"/>
        <v>43403.570833333331</v>
      </c>
      <c r="AG85" s="26" t="str">
        <f t="shared" si="26"/>
        <v>43403.563194444443403.5708333333</v>
      </c>
      <c r="AH85" s="26" t="e">
        <f>VLOOKUP(AG85,simple_survey!$M$841:$N$1083,2,FALSE)</f>
        <v>#N/A</v>
      </c>
    </row>
    <row r="86" spans="1:34" s="7" customFormat="1" hidden="1" x14ac:dyDescent="0.4">
      <c r="A86" s="16" t="str">
        <f t="shared" si="27"/>
        <v>-</v>
      </c>
      <c r="B86" s="16" t="str">
        <f t="shared" si="18"/>
        <v>-</v>
      </c>
      <c r="C86" s="7">
        <v>13</v>
      </c>
      <c r="D86" s="2">
        <v>43403.567835648151</v>
      </c>
      <c r="E86" s="3">
        <v>7511</v>
      </c>
      <c r="F86" s="3" t="s">
        <v>94</v>
      </c>
      <c r="G86" s="3">
        <v>0</v>
      </c>
      <c r="H86" s="3">
        <v>894</v>
      </c>
      <c r="I86" s="3">
        <v>4</v>
      </c>
      <c r="J86" s="3">
        <v>1</v>
      </c>
      <c r="K86" s="3"/>
      <c r="L86" s="2">
        <v>43403.568993055553</v>
      </c>
      <c r="M86" s="2">
        <v>43403.575636574074</v>
      </c>
      <c r="N86" s="3" t="s">
        <v>68</v>
      </c>
      <c r="O86" s="3" t="s">
        <v>69</v>
      </c>
      <c r="P86" s="3" t="s">
        <v>63</v>
      </c>
      <c r="Q86" s="3" t="s">
        <v>64</v>
      </c>
      <c r="R86" s="2">
        <v>43403.568877314814</v>
      </c>
      <c r="S86" s="2">
        <v>43403.568877314814</v>
      </c>
      <c r="T86" s="2">
        <v>43403.578993055555</v>
      </c>
      <c r="U86" s="2">
        <v>43403.578993055555</v>
      </c>
      <c r="V86" s="3"/>
      <c r="W86" s="8">
        <f t="shared" si="19"/>
        <v>43403.567835648151</v>
      </c>
      <c r="X86" s="9">
        <f t="shared" si="20"/>
        <v>6.6435185217414983E-3</v>
      </c>
      <c r="Y86" s="9">
        <f t="shared" si="21"/>
        <v>6.6435185217414983E-3</v>
      </c>
      <c r="Z86" s="10"/>
      <c r="AA86" s="10">
        <f t="shared" si="22"/>
        <v>1.1574073869269341E-4</v>
      </c>
      <c r="AB86" s="10">
        <f t="shared" si="23"/>
        <v>1.1574074014788494E-3</v>
      </c>
      <c r="AC86" s="10"/>
      <c r="AD86" s="10"/>
      <c r="AE86" s="71">
        <f t="shared" si="24"/>
        <v>43403.567361111112</v>
      </c>
      <c r="AF86" s="71">
        <f t="shared" si="25"/>
        <v>43403.574999999997</v>
      </c>
      <c r="AG86" s="26" t="str">
        <f t="shared" si="26"/>
        <v>43403.567361111143403.575</v>
      </c>
      <c r="AH86" s="26" t="e">
        <f>VLOOKUP(AG86,simple_survey!$M$841:$N$1083,2,FALSE)</f>
        <v>#N/A</v>
      </c>
    </row>
    <row r="87" spans="1:34" s="7" customFormat="1" hidden="1" x14ac:dyDescent="0.4">
      <c r="A87" s="16" t="str">
        <f t="shared" si="27"/>
        <v>-</v>
      </c>
      <c r="B87" s="16" t="str">
        <f t="shared" si="18"/>
        <v>-</v>
      </c>
      <c r="C87" s="7">
        <v>13</v>
      </c>
      <c r="D87" s="2">
        <v>43403.569849537038</v>
      </c>
      <c r="E87" s="3">
        <v>7512</v>
      </c>
      <c r="F87" s="3" t="s">
        <v>93</v>
      </c>
      <c r="G87" s="3">
        <v>0</v>
      </c>
      <c r="H87" s="3">
        <v>683</v>
      </c>
      <c r="I87" s="3">
        <v>2</v>
      </c>
      <c r="J87" s="3">
        <v>2</v>
      </c>
      <c r="K87" s="3"/>
      <c r="L87" s="2">
        <v>43403.571342592593</v>
      </c>
      <c r="M87" s="2">
        <v>43403.574652777781</v>
      </c>
      <c r="N87" s="3" t="s">
        <v>59</v>
      </c>
      <c r="O87" s="3" t="s">
        <v>60</v>
      </c>
      <c r="P87" s="3" t="s">
        <v>19</v>
      </c>
      <c r="Q87" s="3" t="s">
        <v>20</v>
      </c>
      <c r="R87" s="2">
        <v>43403.572164351855</v>
      </c>
      <c r="S87" s="2">
        <v>43403.572164351855</v>
      </c>
      <c r="T87" s="2">
        <v>43403.576273148145</v>
      </c>
      <c r="U87" s="2">
        <v>43403.576273148145</v>
      </c>
      <c r="V87" s="3"/>
      <c r="W87" s="8">
        <f t="shared" si="19"/>
        <v>43403.569849537038</v>
      </c>
      <c r="X87" s="9">
        <f t="shared" si="20"/>
        <v>3.3101851877290756E-3</v>
      </c>
      <c r="Y87" s="9">
        <f t="shared" si="21"/>
        <v>6.6203703754581511E-3</v>
      </c>
      <c r="Z87" s="10"/>
      <c r="AA87" s="10">
        <f t="shared" si="22"/>
        <v>0</v>
      </c>
      <c r="AB87" s="10">
        <f t="shared" si="23"/>
        <v>1.4930555553291924E-3</v>
      </c>
      <c r="AC87" s="10"/>
      <c r="AD87" s="10"/>
      <c r="AE87" s="71">
        <f t="shared" si="24"/>
        <v>43403.569444444445</v>
      </c>
      <c r="AF87" s="71">
        <f t="shared" si="25"/>
        <v>43403.574305555558</v>
      </c>
      <c r="AG87" s="26" t="str">
        <f t="shared" si="26"/>
        <v>43403.569444444443403.5743055556</v>
      </c>
      <c r="AH87" s="26" t="e">
        <f>VLOOKUP(AG87,simple_survey!$M$841:$N$1083,2,FALSE)</f>
        <v>#N/A</v>
      </c>
    </row>
    <row r="88" spans="1:34" s="7" customFormat="1" hidden="1" x14ac:dyDescent="0.4">
      <c r="A88" s="16" t="str">
        <f t="shared" si="27"/>
        <v>-</v>
      </c>
      <c r="B88" s="16" t="str">
        <f t="shared" si="18"/>
        <v>-</v>
      </c>
      <c r="C88" s="7">
        <v>13</v>
      </c>
      <c r="D88" s="2">
        <v>43403.575486111113</v>
      </c>
      <c r="E88" s="3">
        <v>7513</v>
      </c>
      <c r="F88" s="3" t="s">
        <v>18</v>
      </c>
      <c r="G88" s="3">
        <v>2375</v>
      </c>
      <c r="H88" s="3">
        <v>850</v>
      </c>
      <c r="I88" s="3">
        <v>8</v>
      </c>
      <c r="J88" s="3">
        <v>1</v>
      </c>
      <c r="K88" s="3"/>
      <c r="L88" s="2">
        <v>43403.578217592592</v>
      </c>
      <c r="M88" s="2">
        <v>43403.585393518515</v>
      </c>
      <c r="N88" s="3" t="s">
        <v>37</v>
      </c>
      <c r="O88" s="3" t="s">
        <v>38</v>
      </c>
      <c r="P88" s="3" t="s">
        <v>68</v>
      </c>
      <c r="Q88" s="3" t="s">
        <v>69</v>
      </c>
      <c r="R88" s="2">
        <v>43403.58184027778</v>
      </c>
      <c r="S88" s="2">
        <v>43403.58184027778</v>
      </c>
      <c r="T88" s="2">
        <v>43403.588784722226</v>
      </c>
      <c r="U88" s="2">
        <v>43403.589872685188</v>
      </c>
      <c r="V88" s="3"/>
      <c r="W88" s="8">
        <f t="shared" si="19"/>
        <v>43403.575486111113</v>
      </c>
      <c r="X88" s="9">
        <f t="shared" si="20"/>
        <v>7.175925922638271E-3</v>
      </c>
      <c r="Y88" s="9">
        <f t="shared" si="21"/>
        <v>7.175925922638271E-3</v>
      </c>
      <c r="Z88" s="10"/>
      <c r="AA88" s="10">
        <f t="shared" si="22"/>
        <v>0</v>
      </c>
      <c r="AB88" s="10">
        <f t="shared" si="23"/>
        <v>2.7314814797136933E-3</v>
      </c>
      <c r="AC88" s="10"/>
      <c r="AD88" s="10"/>
      <c r="AE88" s="71">
        <f t="shared" si="24"/>
        <v>43403.574999999997</v>
      </c>
      <c r="AF88" s="71">
        <f t="shared" si="25"/>
        <v>43403.584722222222</v>
      </c>
      <c r="AG88" s="26" t="str">
        <f t="shared" si="26"/>
        <v>43403.57543403.5847222222</v>
      </c>
      <c r="AH88" s="26" t="e">
        <f>VLOOKUP(AG88,simple_survey!$M$841:$N$1083,2,FALSE)</f>
        <v>#N/A</v>
      </c>
    </row>
    <row r="89" spans="1:34" s="7" customFormat="1" hidden="1" x14ac:dyDescent="0.4">
      <c r="A89" s="16" t="str">
        <f t="shared" si="27"/>
        <v>-</v>
      </c>
      <c r="B89" s="16" t="str">
        <f t="shared" si="18"/>
        <v>-</v>
      </c>
      <c r="C89" s="7">
        <v>13</v>
      </c>
      <c r="D89" s="2">
        <v>43403.578773148147</v>
      </c>
      <c r="E89" s="3">
        <v>7514</v>
      </c>
      <c r="F89" s="3" t="s">
        <v>33</v>
      </c>
      <c r="G89" s="3">
        <v>2290</v>
      </c>
      <c r="H89" s="3">
        <v>647</v>
      </c>
      <c r="I89" s="3">
        <v>7</v>
      </c>
      <c r="J89" s="3">
        <v>1</v>
      </c>
      <c r="K89" s="3"/>
      <c r="L89" s="2">
        <v>43403.579895833333</v>
      </c>
      <c r="M89" s="2">
        <v>43403.584374999999</v>
      </c>
      <c r="N89" s="3" t="s">
        <v>74</v>
      </c>
      <c r="O89" s="3" t="s">
        <v>75</v>
      </c>
      <c r="P89" s="3" t="s">
        <v>27</v>
      </c>
      <c r="Q89" s="3" t="s">
        <v>28</v>
      </c>
      <c r="R89" s="2">
        <v>43403.579814814817</v>
      </c>
      <c r="S89" s="2">
        <v>43403.579814814817</v>
      </c>
      <c r="T89" s="2">
        <v>43403.583657407406</v>
      </c>
      <c r="U89" s="2">
        <v>43403.583657407406</v>
      </c>
      <c r="V89" s="3"/>
      <c r="W89" s="8">
        <f t="shared" si="19"/>
        <v>43403.578773148147</v>
      </c>
      <c r="X89" s="9">
        <f t="shared" si="20"/>
        <v>4.4791666659875773E-3</v>
      </c>
      <c r="Y89" s="9">
        <f t="shared" si="21"/>
        <v>4.4791666659875773E-3</v>
      </c>
      <c r="Z89" s="10"/>
      <c r="AA89" s="10">
        <f t="shared" si="22"/>
        <v>8.1018515629693866E-5</v>
      </c>
      <c r="AB89" s="10">
        <f t="shared" si="23"/>
        <v>1.1226851856918074E-3</v>
      </c>
      <c r="AC89" s="10"/>
      <c r="AD89" s="10"/>
      <c r="AE89" s="71">
        <f t="shared" si="24"/>
        <v>43403.578472222223</v>
      </c>
      <c r="AF89" s="71">
        <f t="shared" si="25"/>
        <v>43403.584027777775</v>
      </c>
      <c r="AG89" s="26" t="str">
        <f t="shared" si="26"/>
        <v>43403.578472222243403.5840277778</v>
      </c>
      <c r="AH89" s="26" t="e">
        <f>VLOOKUP(AG89,simple_survey!$M$841:$N$1083,2,FALSE)</f>
        <v>#N/A</v>
      </c>
    </row>
    <row r="90" spans="1:34" s="7" customFormat="1" hidden="1" x14ac:dyDescent="0.4">
      <c r="A90" s="16" t="str">
        <f t="shared" si="27"/>
        <v>-</v>
      </c>
      <c r="B90" s="16" t="str">
        <f t="shared" si="18"/>
        <v>-</v>
      </c>
      <c r="C90" s="7">
        <v>13</v>
      </c>
      <c r="D90" s="2">
        <v>43403.579745370371</v>
      </c>
      <c r="E90" s="3">
        <v>7515</v>
      </c>
      <c r="F90" s="3" t="s">
        <v>33</v>
      </c>
      <c r="G90" s="3">
        <v>1666</v>
      </c>
      <c r="H90" s="3">
        <v>1048</v>
      </c>
      <c r="I90" s="3">
        <v>4</v>
      </c>
      <c r="J90" s="3">
        <v>1</v>
      </c>
      <c r="K90" s="3"/>
      <c r="L90" s="2">
        <v>43403.581053240741</v>
      </c>
      <c r="M90" s="2">
        <v>43403.58829861111</v>
      </c>
      <c r="N90" s="3" t="s">
        <v>63</v>
      </c>
      <c r="O90" s="3" t="s">
        <v>64</v>
      </c>
      <c r="P90" s="3" t="s">
        <v>41</v>
      </c>
      <c r="Q90" s="3" t="s">
        <v>42</v>
      </c>
      <c r="R90" s="2">
        <v>43403.581412037034</v>
      </c>
      <c r="S90" s="2">
        <v>43403.581412037034</v>
      </c>
      <c r="T90" s="2">
        <v>43403.593854166669</v>
      </c>
      <c r="U90" s="2">
        <v>43403.593854166669</v>
      </c>
      <c r="V90" s="3"/>
      <c r="W90" s="8">
        <f t="shared" si="19"/>
        <v>43403.579745370371</v>
      </c>
      <c r="X90" s="9">
        <f t="shared" si="20"/>
        <v>7.2453703687642701E-3</v>
      </c>
      <c r="Y90" s="9">
        <f t="shared" si="21"/>
        <v>7.2453703687642701E-3</v>
      </c>
      <c r="Z90" s="10"/>
      <c r="AA90" s="10">
        <f t="shared" si="22"/>
        <v>0</v>
      </c>
      <c r="AB90" s="10">
        <f t="shared" si="23"/>
        <v>1.3078703705104999E-3</v>
      </c>
      <c r="AC90" s="10"/>
      <c r="AD90" s="10"/>
      <c r="AE90" s="71">
        <f t="shared" si="24"/>
        <v>43403.57916666667</v>
      </c>
      <c r="AF90" s="71">
        <f t="shared" si="25"/>
        <v>43403.588194444441</v>
      </c>
      <c r="AG90" s="26" t="str">
        <f t="shared" si="26"/>
        <v>43403.579166666743403.5881944444</v>
      </c>
      <c r="AH90" s="26" t="e">
        <f>VLOOKUP(AG90,simple_survey!$M$841:$N$1083,2,FALSE)</f>
        <v>#N/A</v>
      </c>
    </row>
    <row r="91" spans="1:34" s="12" customFormat="1" hidden="1" x14ac:dyDescent="0.4">
      <c r="A91" s="17" t="str">
        <f t="shared" si="27"/>
        <v>-</v>
      </c>
      <c r="B91" s="17" t="str">
        <f t="shared" si="18"/>
        <v>-</v>
      </c>
      <c r="C91" s="12">
        <v>13</v>
      </c>
      <c r="D91" s="4">
        <v>43403.579791666663</v>
      </c>
      <c r="E91" s="5">
        <v>7516</v>
      </c>
      <c r="F91" s="5" t="s">
        <v>18</v>
      </c>
      <c r="G91" s="5">
        <v>2215</v>
      </c>
      <c r="H91" s="5">
        <v>517</v>
      </c>
      <c r="I91" s="5">
        <v>8</v>
      </c>
      <c r="J91" s="5">
        <v>1</v>
      </c>
      <c r="K91" s="5"/>
      <c r="L91" s="4">
        <v>43403.581759259258</v>
      </c>
      <c r="M91" s="4">
        <v>43403.589074074072</v>
      </c>
      <c r="N91" s="5" t="s">
        <v>34</v>
      </c>
      <c r="O91" s="5" t="s">
        <v>35</v>
      </c>
      <c r="P91" s="5" t="s">
        <v>25</v>
      </c>
      <c r="Q91" s="5" t="s">
        <v>26</v>
      </c>
      <c r="R91" s="4">
        <v>43403.58289351852</v>
      </c>
      <c r="S91" s="4">
        <v>43403.58289351852</v>
      </c>
      <c r="T91" s="4">
        <v>43403.594525462962</v>
      </c>
      <c r="U91" s="4">
        <v>43403.594525462962</v>
      </c>
      <c r="V91" s="5"/>
      <c r="W91" s="13">
        <f t="shared" si="19"/>
        <v>43403.579791666663</v>
      </c>
      <c r="X91" s="18">
        <f t="shared" si="20"/>
        <v>7.3148148148902692E-3</v>
      </c>
      <c r="Y91" s="18">
        <f t="shared" si="21"/>
        <v>7.3148148148902692E-3</v>
      </c>
      <c r="Z91" s="19"/>
      <c r="AA91" s="19">
        <f t="shared" si="22"/>
        <v>0</v>
      </c>
      <c r="AB91" s="19">
        <f t="shared" si="23"/>
        <v>1.9675925941555761E-3</v>
      </c>
      <c r="AC91" s="19"/>
      <c r="AD91" s="19"/>
      <c r="AE91" s="71">
        <f t="shared" si="24"/>
        <v>43403.57916666667</v>
      </c>
      <c r="AF91" s="71">
        <f t="shared" si="25"/>
        <v>43403.588888888888</v>
      </c>
      <c r="AG91" s="26" t="str">
        <f t="shared" si="26"/>
        <v>43403.579166666743403.5888888889</v>
      </c>
      <c r="AH91" s="26" t="str">
        <f>VLOOKUP(AG91,simple_survey!$M$841:$N$1083,2,FALSE)</f>
        <v>肯定的</v>
      </c>
    </row>
    <row r="92" spans="1:34" s="23" customFormat="1" hidden="1" x14ac:dyDescent="0.4">
      <c r="A92" s="20" t="str">
        <f>IF(V92&gt;0, "★", "-")</f>
        <v>-</v>
      </c>
      <c r="B92" s="20" t="str">
        <f>IF(K92&gt;0, "☆", "-")</f>
        <v>-</v>
      </c>
      <c r="C92" s="23">
        <v>14</v>
      </c>
      <c r="D92" s="22">
        <v>43403.58488425926</v>
      </c>
      <c r="E92" s="21">
        <v>7517</v>
      </c>
      <c r="F92" s="21" t="s">
        <v>93</v>
      </c>
      <c r="G92" s="21">
        <v>0</v>
      </c>
      <c r="H92" s="21">
        <v>639</v>
      </c>
      <c r="I92" s="21">
        <v>7</v>
      </c>
      <c r="J92" s="21">
        <v>1</v>
      </c>
      <c r="K92" s="21"/>
      <c r="L92" s="22">
        <v>43403.588321759256</v>
      </c>
      <c r="M92" s="22">
        <v>43403.593113425923</v>
      </c>
      <c r="N92" s="21" t="s">
        <v>19</v>
      </c>
      <c r="O92" s="21" t="s">
        <v>20</v>
      </c>
      <c r="P92" s="21" t="s">
        <v>53</v>
      </c>
      <c r="Q92" s="21" t="s">
        <v>54</v>
      </c>
      <c r="R92" s="22">
        <v>43403.588854166665</v>
      </c>
      <c r="S92" s="22">
        <v>43403.588854166665</v>
      </c>
      <c r="T92" s="22">
        <v>43403.595509259256</v>
      </c>
      <c r="U92" s="22">
        <v>43403.595509259256</v>
      </c>
      <c r="V92" s="21"/>
      <c r="W92" s="24">
        <f>IF(V92&gt;0,V92,D92)</f>
        <v>43403.58488425926</v>
      </c>
      <c r="X92" s="25">
        <f t="shared" si="20"/>
        <v>4.7916666662786156E-3</v>
      </c>
      <c r="Y92" s="25">
        <f t="shared" si="21"/>
        <v>4.7916666662786156E-3</v>
      </c>
      <c r="Z92" s="26">
        <f>SUM(Y92:Y117)</f>
        <v>0.19469907410530141</v>
      </c>
      <c r="AA92" s="26">
        <f t="shared" si="22"/>
        <v>0</v>
      </c>
      <c r="AB92" s="26">
        <f t="shared" si="23"/>
        <v>3.4374999959254637E-3</v>
      </c>
      <c r="AC92" s="26">
        <f>AVERAGE(AB92:AB117)</f>
        <v>3.540331196116033E-3</v>
      </c>
      <c r="AD92" s="26">
        <f>MEDIAN(AB92:AB117)</f>
        <v>3.5648148150357883E-3</v>
      </c>
      <c r="AE92" s="71">
        <f t="shared" si="24"/>
        <v>43403.584722222222</v>
      </c>
      <c r="AF92" s="71">
        <f t="shared" si="25"/>
        <v>43403.593055555553</v>
      </c>
      <c r="AG92" s="26" t="str">
        <f t="shared" si="26"/>
        <v>43403.584722222243403.5930555556</v>
      </c>
      <c r="AH92" s="26" t="e">
        <f>VLOOKUP(AG92,simple_survey!$M$841:$N$1083,2,FALSE)</f>
        <v>#N/A</v>
      </c>
    </row>
    <row r="93" spans="1:34" s="7" customFormat="1" hidden="1" x14ac:dyDescent="0.4">
      <c r="A93" s="16" t="str">
        <f>IF(V93&gt;0, "★", "-")</f>
        <v>-</v>
      </c>
      <c r="B93" s="16" t="str">
        <f>IF(K93&gt;0, "☆", "-")</f>
        <v>-</v>
      </c>
      <c r="C93" s="7">
        <v>14</v>
      </c>
      <c r="D93" s="2">
        <v>43403.586608796293</v>
      </c>
      <c r="E93" s="3">
        <v>7518</v>
      </c>
      <c r="F93" s="3" t="s">
        <v>18</v>
      </c>
      <c r="G93" s="3">
        <v>4383</v>
      </c>
      <c r="H93" s="3">
        <v>847</v>
      </c>
      <c r="I93" s="3">
        <v>6</v>
      </c>
      <c r="J93" s="3">
        <v>2</v>
      </c>
      <c r="K93" s="3"/>
      <c r="L93" s="2">
        <v>43403.592083333337</v>
      </c>
      <c r="M93" s="2">
        <v>43403.603854166664</v>
      </c>
      <c r="N93" s="3" t="s">
        <v>55</v>
      </c>
      <c r="O93" s="3" t="s">
        <v>56</v>
      </c>
      <c r="P93" s="3" t="s">
        <v>34</v>
      </c>
      <c r="Q93" s="3" t="s">
        <v>35</v>
      </c>
      <c r="R93" s="2">
        <v>43403.592974537038</v>
      </c>
      <c r="S93" s="2">
        <v>43403.592974537038</v>
      </c>
      <c r="T93" s="2">
        <v>43403.604895833334</v>
      </c>
      <c r="U93" s="2">
        <v>43403.604895833334</v>
      </c>
      <c r="V93" s="3"/>
      <c r="W93" s="8">
        <f>IF(V93&gt;0,V93,D93)</f>
        <v>43403.586608796293</v>
      </c>
      <c r="X93" s="9">
        <f t="shared" si="20"/>
        <v>1.1770833327318542E-2</v>
      </c>
      <c r="Y93" s="9">
        <f t="shared" si="21"/>
        <v>2.3541666654637083E-2</v>
      </c>
      <c r="Z93" s="10"/>
      <c r="AA93" s="10">
        <f t="shared" si="22"/>
        <v>0</v>
      </c>
      <c r="AB93" s="10">
        <f t="shared" si="23"/>
        <v>5.4745370434829965E-3</v>
      </c>
      <c r="AC93" s="10"/>
      <c r="AD93" s="10"/>
      <c r="AE93" s="71">
        <f t="shared" si="24"/>
        <v>43403.586111111108</v>
      </c>
      <c r="AF93" s="71">
        <f t="shared" si="25"/>
        <v>43403.603472222225</v>
      </c>
      <c r="AG93" s="26" t="str">
        <f t="shared" si="26"/>
        <v>43403.586111111143403.6034722222</v>
      </c>
      <c r="AH93" s="26" t="str">
        <f>VLOOKUP(AG93,simple_survey!$M$841:$N$1083,2,FALSE)</f>
        <v>肯定的</v>
      </c>
    </row>
    <row r="94" spans="1:34" s="7" customFormat="1" hidden="1" x14ac:dyDescent="0.4">
      <c r="A94" s="16" t="str">
        <f>IF(V94&gt;0, "★", "-")</f>
        <v>-</v>
      </c>
      <c r="B94" s="16" t="str">
        <f>IF(K94&gt;0, "☆", "-")</f>
        <v>-</v>
      </c>
      <c r="C94" s="7">
        <v>14</v>
      </c>
      <c r="D94" s="2">
        <v>43403.590775462966</v>
      </c>
      <c r="E94" s="3">
        <v>7520</v>
      </c>
      <c r="F94" s="3" t="s">
        <v>18</v>
      </c>
      <c r="G94" s="3">
        <v>1663</v>
      </c>
      <c r="H94" s="3">
        <v>364</v>
      </c>
      <c r="I94" s="3">
        <v>7</v>
      </c>
      <c r="J94" s="3">
        <v>1</v>
      </c>
      <c r="K94" s="3"/>
      <c r="L94" s="2">
        <v>43403.59684027778</v>
      </c>
      <c r="M94" s="2">
        <v>43403.599317129629</v>
      </c>
      <c r="N94" s="3" t="s">
        <v>41</v>
      </c>
      <c r="O94" s="3" t="s">
        <v>42</v>
      </c>
      <c r="P94" s="3" t="s">
        <v>78</v>
      </c>
      <c r="Q94" s="3" t="s">
        <v>79</v>
      </c>
      <c r="R94" s="2">
        <v>43403.595914351848</v>
      </c>
      <c r="S94" s="2">
        <v>43403.595914351848</v>
      </c>
      <c r="T94" s="2">
        <v>43403.601168981484</v>
      </c>
      <c r="U94" s="2">
        <v>43403.601168981484</v>
      </c>
      <c r="V94" s="3"/>
      <c r="W94" s="8">
        <f>IF(V94&gt;0,V94,D94)</f>
        <v>43403.590775462966</v>
      </c>
      <c r="X94" s="9">
        <f t="shared" si="20"/>
        <v>2.4768518487690017E-3</v>
      </c>
      <c r="Y94" s="9">
        <f t="shared" si="21"/>
        <v>2.4768518487690017E-3</v>
      </c>
      <c r="Z94" s="10"/>
      <c r="AA94" s="10">
        <f t="shared" si="22"/>
        <v>9.2592593136942014E-4</v>
      </c>
      <c r="AB94" s="10">
        <f t="shared" si="23"/>
        <v>6.064814813726116E-3</v>
      </c>
      <c r="AC94" s="10"/>
      <c r="AD94" s="10"/>
      <c r="AE94" s="71">
        <f t="shared" si="24"/>
        <v>43403.590277777781</v>
      </c>
      <c r="AF94" s="71">
        <f t="shared" si="25"/>
        <v>43403.599305555559</v>
      </c>
      <c r="AG94" s="26" t="str">
        <f t="shared" si="26"/>
        <v>43403.590277777843403.5993055556</v>
      </c>
      <c r="AH94" s="26" t="e">
        <f>VLOOKUP(AG94,simple_survey!$M$841:$N$1083,2,FALSE)</f>
        <v>#N/A</v>
      </c>
    </row>
    <row r="95" spans="1:34" s="7" customFormat="1" hidden="1" x14ac:dyDescent="0.4">
      <c r="A95" s="16" t="str">
        <f>IF(V95&gt;0, "★", "-")</f>
        <v>-</v>
      </c>
      <c r="B95" s="16" t="str">
        <f>IF(K95&gt;0, "☆", "-")</f>
        <v>-</v>
      </c>
      <c r="C95" s="7">
        <v>14</v>
      </c>
      <c r="D95" s="2">
        <v>43403.590879629628</v>
      </c>
      <c r="E95" s="3">
        <v>7521</v>
      </c>
      <c r="F95" s="3" t="s">
        <v>33</v>
      </c>
      <c r="G95" s="3">
        <v>1265</v>
      </c>
      <c r="H95" s="3">
        <v>323</v>
      </c>
      <c r="I95" s="3">
        <v>4</v>
      </c>
      <c r="J95" s="3">
        <v>1</v>
      </c>
      <c r="K95" s="3"/>
      <c r="L95" s="2">
        <v>43403.595462962963</v>
      </c>
      <c r="M95" s="2">
        <v>43403.600474537037</v>
      </c>
      <c r="N95" s="3" t="s">
        <v>27</v>
      </c>
      <c r="O95" s="3" t="s">
        <v>28</v>
      </c>
      <c r="P95" s="3" t="s">
        <v>37</v>
      </c>
      <c r="Q95" s="3" t="s">
        <v>38</v>
      </c>
      <c r="R95" s="2">
        <v>43403.59547453704</v>
      </c>
      <c r="S95" s="2">
        <v>43403.59547453704</v>
      </c>
      <c r="T95" s="2">
        <v>43403.604467592595</v>
      </c>
      <c r="U95" s="2">
        <v>43403.604467592595</v>
      </c>
      <c r="V95" s="3"/>
      <c r="W95" s="8">
        <f>IF(V95&gt;0,V95,D95)</f>
        <v>43403.590879629628</v>
      </c>
      <c r="X95" s="9">
        <f t="shared" si="20"/>
        <v>5.0115740741603076E-3</v>
      </c>
      <c r="Y95" s="9">
        <f t="shared" si="21"/>
        <v>5.0115740741603076E-3</v>
      </c>
      <c r="Z95" s="10"/>
      <c r="AA95" s="10">
        <f t="shared" si="22"/>
        <v>0</v>
      </c>
      <c r="AB95" s="10">
        <f t="shared" si="23"/>
        <v>4.5833333351765759E-3</v>
      </c>
      <c r="AC95" s="10"/>
      <c r="AD95" s="10"/>
      <c r="AE95" s="71">
        <f t="shared" si="24"/>
        <v>43403.590277777781</v>
      </c>
      <c r="AF95" s="71">
        <f t="shared" si="25"/>
        <v>43403.6</v>
      </c>
      <c r="AG95" s="26" t="str">
        <f t="shared" si="26"/>
        <v>43403.590277777843403.6</v>
      </c>
      <c r="AH95" s="26" t="e">
        <f>VLOOKUP(AG95,simple_survey!$M$841:$N$1083,2,FALSE)</f>
        <v>#N/A</v>
      </c>
    </row>
    <row r="96" spans="1:34" s="7" customFormat="1" hidden="1" x14ac:dyDescent="0.4">
      <c r="A96" s="16" t="str">
        <f>IF(V96&gt;0, "★", "-")</f>
        <v>-</v>
      </c>
      <c r="B96" s="16" t="str">
        <f>IF(K96&gt;0, "☆", "-")</f>
        <v>-</v>
      </c>
      <c r="C96" s="7">
        <v>14</v>
      </c>
      <c r="D96" s="2">
        <v>43403.591874999998</v>
      </c>
      <c r="E96" s="3">
        <v>7522</v>
      </c>
      <c r="F96" s="3" t="s">
        <v>33</v>
      </c>
      <c r="G96" s="3">
        <v>1155</v>
      </c>
      <c r="H96" s="3">
        <v>426</v>
      </c>
      <c r="I96" s="3">
        <v>5</v>
      </c>
      <c r="J96" s="3">
        <v>1</v>
      </c>
      <c r="K96" s="3"/>
      <c r="L96" s="2">
        <v>43403.595868055556</v>
      </c>
      <c r="M96" s="2">
        <v>43403.598576388889</v>
      </c>
      <c r="N96" s="3" t="s">
        <v>65</v>
      </c>
      <c r="O96" s="3" t="s">
        <v>66</v>
      </c>
      <c r="P96" s="3" t="s">
        <v>25</v>
      </c>
      <c r="Q96" s="3" t="s">
        <v>26</v>
      </c>
      <c r="R96" s="2">
        <v>43403.599733796298</v>
      </c>
      <c r="S96" s="2">
        <v>43403.599733796298</v>
      </c>
      <c r="T96" s="2">
        <v>43403.608090277776</v>
      </c>
      <c r="U96" s="2">
        <v>43403.608090277776</v>
      </c>
      <c r="V96" s="3"/>
      <c r="W96" s="8">
        <f>IF(V96&gt;0,V96,D96)</f>
        <v>43403.591874999998</v>
      </c>
      <c r="X96" s="9">
        <f t="shared" si="20"/>
        <v>2.7083333334303461E-3</v>
      </c>
      <c r="Y96" s="9">
        <f t="shared" si="21"/>
        <v>2.7083333334303461E-3</v>
      </c>
      <c r="Z96" s="10"/>
      <c r="AA96" s="10">
        <f t="shared" si="22"/>
        <v>0</v>
      </c>
      <c r="AB96" s="10">
        <f t="shared" si="23"/>
        <v>3.9930555576574989E-3</v>
      </c>
      <c r="AC96" s="10"/>
      <c r="AD96" s="10"/>
      <c r="AE96" s="71">
        <f t="shared" si="24"/>
        <v>43403.591666666667</v>
      </c>
      <c r="AF96" s="71">
        <f t="shared" si="25"/>
        <v>43403.597916666666</v>
      </c>
      <c r="AG96" s="26" t="str">
        <f t="shared" si="26"/>
        <v>43403.591666666743403.5979166667</v>
      </c>
      <c r="AH96" s="26" t="str">
        <f>VLOOKUP(AG96,simple_survey!$M$841:$N$1083,2,FALSE)</f>
        <v>肯定的</v>
      </c>
    </row>
    <row r="97" spans="1:34" s="7" customFormat="1" hidden="1" x14ac:dyDescent="0.4">
      <c r="A97" s="16" t="str">
        <f t="shared" ref="A97:A113" si="30">IF(V97&gt;0, "★", "-")</f>
        <v>-</v>
      </c>
      <c r="B97" s="16" t="str">
        <f t="shared" si="18"/>
        <v>-</v>
      </c>
      <c r="C97" s="7">
        <v>14</v>
      </c>
      <c r="D97" s="2">
        <v>43403.591909722221</v>
      </c>
      <c r="E97" s="3">
        <v>7523</v>
      </c>
      <c r="F97" s="3" t="s">
        <v>18</v>
      </c>
      <c r="G97" s="3">
        <v>4343</v>
      </c>
      <c r="H97" s="3">
        <v>345</v>
      </c>
      <c r="I97" s="3">
        <v>8</v>
      </c>
      <c r="J97" s="3">
        <v>2</v>
      </c>
      <c r="K97" s="3"/>
      <c r="L97" s="2">
        <v>43403.598217592589</v>
      </c>
      <c r="M97" s="2">
        <v>43403.604004629633</v>
      </c>
      <c r="N97" s="3" t="s">
        <v>19</v>
      </c>
      <c r="O97" s="3" t="s">
        <v>20</v>
      </c>
      <c r="P97" s="3" t="s">
        <v>41</v>
      </c>
      <c r="Q97" s="3" t="s">
        <v>42</v>
      </c>
      <c r="R97" s="2">
        <v>43403.598993055559</v>
      </c>
      <c r="S97" s="2">
        <v>43403.598993055559</v>
      </c>
      <c r="T97" s="2">
        <v>43403.608067129629</v>
      </c>
      <c r="U97" s="2">
        <v>43403.608067129629</v>
      </c>
      <c r="V97" s="3"/>
      <c r="W97" s="8">
        <f t="shared" si="19"/>
        <v>43403.591909722221</v>
      </c>
      <c r="X97" s="9">
        <f t="shared" si="20"/>
        <v>5.7870370437740348E-3</v>
      </c>
      <c r="Y97" s="9">
        <f t="shared" si="21"/>
        <v>1.157407408754807E-2</v>
      </c>
      <c r="AA97" s="10">
        <f t="shared" si="22"/>
        <v>0</v>
      </c>
      <c r="AB97" s="10">
        <f t="shared" si="23"/>
        <v>6.3078703678911552E-3</v>
      </c>
      <c r="AE97" s="71">
        <f t="shared" si="24"/>
        <v>43403.591666666667</v>
      </c>
      <c r="AF97" s="71">
        <f t="shared" si="25"/>
        <v>43403.603472222225</v>
      </c>
      <c r="AG97" s="26" t="str">
        <f t="shared" si="26"/>
        <v>43403.591666666743403.6034722222</v>
      </c>
      <c r="AH97" s="26" t="str">
        <f>VLOOKUP(AG97,simple_survey!$M$841:$N$1083,2,FALSE)</f>
        <v>肯定的</v>
      </c>
    </row>
    <row r="98" spans="1:34" s="7" customFormat="1" hidden="1" x14ac:dyDescent="0.4">
      <c r="A98" s="16" t="str">
        <f t="shared" si="30"/>
        <v>-</v>
      </c>
      <c r="B98" s="16" t="str">
        <f t="shared" si="18"/>
        <v>-</v>
      </c>
      <c r="C98" s="7">
        <v>14</v>
      </c>
      <c r="D98" s="2">
        <v>43403.592974537038</v>
      </c>
      <c r="E98" s="3">
        <v>7524</v>
      </c>
      <c r="F98" s="3" t="s">
        <v>33</v>
      </c>
      <c r="G98" s="3">
        <v>2787</v>
      </c>
      <c r="H98" s="3">
        <v>666</v>
      </c>
      <c r="I98" s="3">
        <v>9</v>
      </c>
      <c r="J98" s="3">
        <v>1</v>
      </c>
      <c r="K98" s="3"/>
      <c r="L98" s="2">
        <v>43403.59883101852</v>
      </c>
      <c r="M98" s="2">
        <v>43403.622094907405</v>
      </c>
      <c r="N98" s="3" t="s">
        <v>63</v>
      </c>
      <c r="O98" s="3" t="s">
        <v>64</v>
      </c>
      <c r="P98" s="3" t="s">
        <v>70</v>
      </c>
      <c r="Q98" s="3" t="s">
        <v>71</v>
      </c>
      <c r="R98" s="2">
        <v>43403.604120370372</v>
      </c>
      <c r="S98" s="2">
        <v>43403.604120370372</v>
      </c>
      <c r="T98" s="2">
        <v>43403.617488425924</v>
      </c>
      <c r="U98" s="2">
        <v>43403.620138888888</v>
      </c>
      <c r="V98" s="3"/>
      <c r="W98" s="8">
        <f t="shared" si="19"/>
        <v>43403.592974537038</v>
      </c>
      <c r="X98" s="9">
        <f t="shared" si="20"/>
        <v>2.3263888884685002E-2</v>
      </c>
      <c r="Y98" s="9">
        <f t="shared" si="21"/>
        <v>2.3263888884685002E-2</v>
      </c>
      <c r="Z98" s="10"/>
      <c r="AA98" s="10">
        <f t="shared" si="22"/>
        <v>0</v>
      </c>
      <c r="AB98" s="10">
        <f t="shared" si="23"/>
        <v>5.8564814826240763E-3</v>
      </c>
      <c r="AC98" s="10"/>
      <c r="AD98" s="10"/>
      <c r="AE98" s="71">
        <f t="shared" si="24"/>
        <v>43403.592361111114</v>
      </c>
      <c r="AF98" s="71">
        <f t="shared" si="25"/>
        <v>43403.621527777781</v>
      </c>
      <c r="AG98" s="26" t="str">
        <f t="shared" si="26"/>
        <v>43403.592361111143403.6215277778</v>
      </c>
      <c r="AH98" s="26" t="e">
        <f>VLOOKUP(AG98,simple_survey!$M$841:$N$1083,2,FALSE)</f>
        <v>#N/A</v>
      </c>
    </row>
    <row r="99" spans="1:34" s="7" customFormat="1" hidden="1" x14ac:dyDescent="0.4">
      <c r="A99" s="16" t="str">
        <f t="shared" si="30"/>
        <v>-</v>
      </c>
      <c r="B99" s="16" t="str">
        <f t="shared" si="18"/>
        <v>-</v>
      </c>
      <c r="C99" s="7">
        <v>14</v>
      </c>
      <c r="D99" s="2">
        <v>43403.593819444446</v>
      </c>
      <c r="E99" s="3">
        <v>7525</v>
      </c>
      <c r="F99" s="3" t="s">
        <v>93</v>
      </c>
      <c r="G99" s="3">
        <v>0</v>
      </c>
      <c r="H99" s="3">
        <v>849</v>
      </c>
      <c r="I99" s="3">
        <v>6</v>
      </c>
      <c r="J99" s="3">
        <v>1</v>
      </c>
      <c r="K99" s="3"/>
      <c r="L99" s="2">
        <v>43403.596319444441</v>
      </c>
      <c r="M99" s="2">
        <v>43403.600069444445</v>
      </c>
      <c r="N99" s="3" t="s">
        <v>53</v>
      </c>
      <c r="O99" s="3" t="s">
        <v>54</v>
      </c>
      <c r="P99" s="3" t="s">
        <v>72</v>
      </c>
      <c r="Q99" s="3" t="s">
        <v>73</v>
      </c>
      <c r="R99" s="2">
        <v>43403.598657407405</v>
      </c>
      <c r="S99" s="2">
        <v>43403.598657407405</v>
      </c>
      <c r="T99" s="2">
        <v>43403.606631944444</v>
      </c>
      <c r="U99" s="2">
        <v>43403.606631944444</v>
      </c>
      <c r="V99" s="3"/>
      <c r="W99" s="8">
        <f t="shared" si="19"/>
        <v>43403.593819444446</v>
      </c>
      <c r="X99" s="9">
        <f t="shared" si="20"/>
        <v>3.7500000034924597E-3</v>
      </c>
      <c r="Y99" s="9">
        <f t="shared" si="21"/>
        <v>3.7500000034924597E-3</v>
      </c>
      <c r="Z99" s="10"/>
      <c r="AA99" s="10">
        <f t="shared" si="22"/>
        <v>0</v>
      </c>
      <c r="AB99" s="10">
        <f t="shared" si="23"/>
        <v>2.4999999950523488E-3</v>
      </c>
      <c r="AC99" s="10"/>
      <c r="AD99" s="10"/>
      <c r="AE99" s="71">
        <f t="shared" si="24"/>
        <v>43403.59375</v>
      </c>
      <c r="AF99" s="71">
        <f t="shared" si="25"/>
        <v>43403.6</v>
      </c>
      <c r="AG99" s="26" t="str">
        <f t="shared" si="26"/>
        <v>43403.5937543403.6</v>
      </c>
      <c r="AH99" s="26" t="e">
        <f>VLOOKUP(AG99,simple_survey!$M$841:$N$1083,2,FALSE)</f>
        <v>#N/A</v>
      </c>
    </row>
    <row r="100" spans="1:34" s="7" customFormat="1" hidden="1" x14ac:dyDescent="0.4">
      <c r="A100" s="16" t="str">
        <f t="shared" si="30"/>
        <v>-</v>
      </c>
      <c r="B100" s="16" t="str">
        <f t="shared" si="18"/>
        <v>-</v>
      </c>
      <c r="C100" s="7">
        <v>14</v>
      </c>
      <c r="D100" s="2">
        <v>43403.594259259262</v>
      </c>
      <c r="E100" s="3">
        <v>7526</v>
      </c>
      <c r="F100" s="3" t="s">
        <v>18</v>
      </c>
      <c r="G100" s="3">
        <v>3300</v>
      </c>
      <c r="H100" s="3">
        <v>786</v>
      </c>
      <c r="I100" s="3">
        <v>10</v>
      </c>
      <c r="J100" s="3">
        <v>1</v>
      </c>
      <c r="K100" s="3"/>
      <c r="L100" s="2">
        <v>43403.598252314812</v>
      </c>
      <c r="M100" s="2">
        <v>43403.601342592592</v>
      </c>
      <c r="N100" s="3" t="s">
        <v>63</v>
      </c>
      <c r="O100" s="3" t="s">
        <v>64</v>
      </c>
      <c r="P100" s="3" t="s">
        <v>48</v>
      </c>
      <c r="Q100" s="3" t="s">
        <v>49</v>
      </c>
      <c r="R100" s="2">
        <v>43403.596990740742</v>
      </c>
      <c r="S100" s="2">
        <v>43403.599722222221</v>
      </c>
      <c r="T100" s="2">
        <v>43403.600914351853</v>
      </c>
      <c r="U100" s="2">
        <v>43403.603645833333</v>
      </c>
      <c r="V100" s="3"/>
      <c r="W100" s="8">
        <f t="shared" si="19"/>
        <v>43403.594259259262</v>
      </c>
      <c r="X100" s="9">
        <f t="shared" si="20"/>
        <v>3.0902777798473835E-3</v>
      </c>
      <c r="Y100" s="9">
        <f t="shared" si="21"/>
        <v>3.0902777798473835E-3</v>
      </c>
      <c r="Z100" s="10"/>
      <c r="AA100" s="10">
        <f t="shared" si="22"/>
        <v>1.261574070667848E-3</v>
      </c>
      <c r="AB100" s="10">
        <f t="shared" si="23"/>
        <v>3.9930555503815413E-3</v>
      </c>
      <c r="AC100" s="10"/>
      <c r="AD100" s="10"/>
      <c r="AE100" s="71">
        <f t="shared" si="24"/>
        <v>43403.59375</v>
      </c>
      <c r="AF100" s="71">
        <f t="shared" si="25"/>
        <v>43403.600694444445</v>
      </c>
      <c r="AG100" s="26" t="str">
        <f t="shared" si="26"/>
        <v>43403.5937543403.6006944444</v>
      </c>
      <c r="AH100" s="26" t="e">
        <f>VLOOKUP(AG100,simple_survey!$M$841:$N$1083,2,FALSE)</f>
        <v>#N/A</v>
      </c>
    </row>
    <row r="101" spans="1:34" s="7" customFormat="1" hidden="1" x14ac:dyDescent="0.4">
      <c r="A101" s="16" t="str">
        <f t="shared" si="30"/>
        <v>-</v>
      </c>
      <c r="B101" s="16" t="str">
        <f t="shared" si="18"/>
        <v>-</v>
      </c>
      <c r="C101" s="7">
        <v>14</v>
      </c>
      <c r="D101" s="2">
        <v>43403.594571759262</v>
      </c>
      <c r="E101" s="3">
        <v>7527</v>
      </c>
      <c r="F101" s="3" t="s">
        <v>18</v>
      </c>
      <c r="G101" s="3">
        <v>3162</v>
      </c>
      <c r="H101" s="3">
        <v>559</v>
      </c>
      <c r="I101" s="3">
        <v>10</v>
      </c>
      <c r="J101" s="3">
        <v>1</v>
      </c>
      <c r="K101" s="3"/>
      <c r="L101" s="2">
        <v>43403.59815972222</v>
      </c>
      <c r="M101" s="2">
        <v>43403.607303240744</v>
      </c>
      <c r="N101" s="3" t="s">
        <v>63</v>
      </c>
      <c r="O101" s="3" t="s">
        <v>64</v>
      </c>
      <c r="P101" s="3" t="s">
        <v>27</v>
      </c>
      <c r="Q101" s="3" t="s">
        <v>28</v>
      </c>
      <c r="R101" s="2">
        <v>43403.598402777781</v>
      </c>
      <c r="S101" s="2">
        <v>43403.599374999998</v>
      </c>
      <c r="T101" s="2">
        <v>43403.610231481478</v>
      </c>
      <c r="U101" s="2">
        <v>43403.611203703702</v>
      </c>
      <c r="V101" s="3"/>
      <c r="W101" s="8">
        <f t="shared" si="19"/>
        <v>43403.594571759262</v>
      </c>
      <c r="X101" s="9">
        <f t="shared" si="20"/>
        <v>9.1435185240698047E-3</v>
      </c>
      <c r="Y101" s="9">
        <f t="shared" si="21"/>
        <v>9.1435185240698047E-3</v>
      </c>
      <c r="Z101" s="10"/>
      <c r="AA101" s="10">
        <f t="shared" si="22"/>
        <v>0</v>
      </c>
      <c r="AB101" s="10">
        <f t="shared" si="23"/>
        <v>3.5879629576811567E-3</v>
      </c>
      <c r="AC101" s="10"/>
      <c r="AD101" s="10"/>
      <c r="AE101" s="71">
        <f t="shared" si="24"/>
        <v>43403.594444444447</v>
      </c>
      <c r="AF101" s="71">
        <f t="shared" si="25"/>
        <v>43403.606944444444</v>
      </c>
      <c r="AG101" s="26" t="str">
        <f t="shared" si="26"/>
        <v>43403.594444444443403.6069444444</v>
      </c>
      <c r="AH101" s="26" t="e">
        <f>VLOOKUP(AG101,simple_survey!$M$841:$N$1083,2,FALSE)</f>
        <v>#N/A</v>
      </c>
    </row>
    <row r="102" spans="1:34" s="7" customFormat="1" x14ac:dyDescent="0.4">
      <c r="A102" s="16" t="str">
        <f t="shared" si="30"/>
        <v>★</v>
      </c>
      <c r="B102" s="16" t="str">
        <f t="shared" si="18"/>
        <v>-</v>
      </c>
      <c r="C102" s="7">
        <v>14</v>
      </c>
      <c r="D102" s="2">
        <v>43403.597731481481</v>
      </c>
      <c r="E102" s="3">
        <v>7529</v>
      </c>
      <c r="F102" s="3" t="s">
        <v>33</v>
      </c>
      <c r="G102" s="3">
        <v>4140</v>
      </c>
      <c r="H102" s="3">
        <v>601</v>
      </c>
      <c r="I102" s="3">
        <v>10</v>
      </c>
      <c r="J102" s="3">
        <v>2</v>
      </c>
      <c r="K102" s="3"/>
      <c r="L102" s="2">
        <v>43403.613993055558</v>
      </c>
      <c r="M102" s="2">
        <v>43403.622928240744</v>
      </c>
      <c r="N102" s="3" t="s">
        <v>68</v>
      </c>
      <c r="O102" s="3" t="s">
        <v>69</v>
      </c>
      <c r="P102" s="3" t="s">
        <v>23</v>
      </c>
      <c r="Q102" s="3" t="s">
        <v>24</v>
      </c>
      <c r="R102" s="2">
        <v>43403.618055555555</v>
      </c>
      <c r="S102" s="2">
        <v>43403.618055555555</v>
      </c>
      <c r="T102" s="2">
        <v>43403.629502314812</v>
      </c>
      <c r="U102" s="2">
        <v>43403.629502314812</v>
      </c>
      <c r="V102" s="2">
        <v>43403.618055555555</v>
      </c>
      <c r="W102" s="8">
        <f t="shared" si="19"/>
        <v>43403.618055555555</v>
      </c>
      <c r="X102" s="9">
        <f t="shared" si="20"/>
        <v>8.9351851856918074E-3</v>
      </c>
      <c r="Y102" s="9">
        <f t="shared" si="21"/>
        <v>1.7870370371383615E-2</v>
      </c>
      <c r="Z102" s="10"/>
      <c r="AA102" s="10">
        <f t="shared" si="22"/>
        <v>0</v>
      </c>
      <c r="AB102" s="10">
        <f t="shared" si="23"/>
        <v>0</v>
      </c>
      <c r="AC102" s="10"/>
      <c r="AD102" s="10"/>
      <c r="AE102" s="71">
        <f t="shared" si="24"/>
        <v>43403.597222222219</v>
      </c>
      <c r="AF102" s="71">
        <f t="shared" si="25"/>
        <v>43403.622916666667</v>
      </c>
      <c r="AG102" s="26" t="str">
        <f t="shared" si="26"/>
        <v>43403.597222222243403.6229166667</v>
      </c>
      <c r="AH102" s="26" t="e">
        <f>VLOOKUP(AG102,simple_survey!$M$841:$N$1083,2,FALSE)</f>
        <v>#N/A</v>
      </c>
    </row>
    <row r="103" spans="1:34" s="7" customFormat="1" hidden="1" x14ac:dyDescent="0.4">
      <c r="A103" s="16" t="str">
        <f t="shared" si="30"/>
        <v>-</v>
      </c>
      <c r="B103" s="16" t="str">
        <f t="shared" si="18"/>
        <v>-</v>
      </c>
      <c r="C103" s="7">
        <v>14</v>
      </c>
      <c r="D103" s="2">
        <v>43403.599004629628</v>
      </c>
      <c r="E103" s="3">
        <v>7530</v>
      </c>
      <c r="F103" s="3" t="s">
        <v>18</v>
      </c>
      <c r="G103" s="3">
        <v>3945</v>
      </c>
      <c r="H103" s="3">
        <v>929</v>
      </c>
      <c r="I103" s="3">
        <v>9</v>
      </c>
      <c r="J103" s="3">
        <v>1</v>
      </c>
      <c r="K103" s="3"/>
      <c r="L103" s="2">
        <v>43403.600115740737</v>
      </c>
      <c r="M103" s="2">
        <v>43403.617615740739</v>
      </c>
      <c r="N103" s="3" t="s">
        <v>63</v>
      </c>
      <c r="O103" s="3" t="s">
        <v>64</v>
      </c>
      <c r="P103" s="3" t="s">
        <v>41</v>
      </c>
      <c r="Q103" s="3" t="s">
        <v>42</v>
      </c>
      <c r="R103" s="2">
        <v>43403.602407407408</v>
      </c>
      <c r="S103" s="2">
        <v>43403.602407407408</v>
      </c>
      <c r="T103" s="2">
        <v>43403.614849537036</v>
      </c>
      <c r="U103" s="2">
        <v>43403.614849537036</v>
      </c>
      <c r="V103" s="3"/>
      <c r="W103" s="8">
        <f t="shared" si="19"/>
        <v>43403.599004629628</v>
      </c>
      <c r="X103" s="9">
        <f t="shared" si="20"/>
        <v>1.750000000174623E-2</v>
      </c>
      <c r="Y103" s="9">
        <f t="shared" si="21"/>
        <v>1.750000000174623E-2</v>
      </c>
      <c r="Z103" s="10"/>
      <c r="AA103" s="10">
        <f t="shared" si="22"/>
        <v>0</v>
      </c>
      <c r="AB103" s="10">
        <f t="shared" si="23"/>
        <v>1.111111108912155E-3</v>
      </c>
      <c r="AC103" s="10"/>
      <c r="AD103" s="10"/>
      <c r="AE103" s="71">
        <f t="shared" si="24"/>
        <v>43403.598611111112</v>
      </c>
      <c r="AF103" s="71">
        <f t="shared" si="25"/>
        <v>43403.617361111108</v>
      </c>
      <c r="AG103" s="26" t="str">
        <f t="shared" si="26"/>
        <v>43403.598611111143403.6173611111</v>
      </c>
      <c r="AH103" s="26" t="e">
        <f>VLOOKUP(AG103,simple_survey!$M$841:$N$1083,2,FALSE)</f>
        <v>#N/A</v>
      </c>
    </row>
    <row r="104" spans="1:34" s="7" customFormat="1" hidden="1" x14ac:dyDescent="0.4">
      <c r="A104" s="16" t="str">
        <f t="shared" si="30"/>
        <v>-</v>
      </c>
      <c r="B104" s="16" t="str">
        <f t="shared" si="18"/>
        <v>-</v>
      </c>
      <c r="C104" s="7">
        <v>14</v>
      </c>
      <c r="D104" s="2">
        <v>43403.601782407408</v>
      </c>
      <c r="E104" s="3">
        <v>7531</v>
      </c>
      <c r="F104" s="3" t="s">
        <v>94</v>
      </c>
      <c r="G104" s="3">
        <v>0</v>
      </c>
      <c r="H104" s="3">
        <v>884</v>
      </c>
      <c r="I104" s="3">
        <v>9</v>
      </c>
      <c r="J104" s="3">
        <v>1</v>
      </c>
      <c r="K104" s="3"/>
      <c r="L104" s="2">
        <v>43403.605104166665</v>
      </c>
      <c r="M104" s="2">
        <v>43403.610902777778</v>
      </c>
      <c r="N104" s="3" t="s">
        <v>37</v>
      </c>
      <c r="O104" s="3" t="s">
        <v>38</v>
      </c>
      <c r="P104" s="3" t="s">
        <v>63</v>
      </c>
      <c r="Q104" s="3" t="s">
        <v>64</v>
      </c>
      <c r="R104" s="2">
        <v>43403.606377314813</v>
      </c>
      <c r="S104" s="2">
        <v>43403.606377314813</v>
      </c>
      <c r="T104" s="2">
        <v>43403.612523148149</v>
      </c>
      <c r="U104" s="2">
        <v>43403.612523148149</v>
      </c>
      <c r="V104" s="3"/>
      <c r="W104" s="8">
        <f t="shared" si="19"/>
        <v>43403.601782407408</v>
      </c>
      <c r="X104" s="9">
        <f t="shared" si="20"/>
        <v>5.7986111132777296E-3</v>
      </c>
      <c r="Y104" s="9">
        <f t="shared" si="21"/>
        <v>5.7986111132777296E-3</v>
      </c>
      <c r="Z104" s="10"/>
      <c r="AA104" s="10">
        <f t="shared" si="22"/>
        <v>0</v>
      </c>
      <c r="AB104" s="10">
        <f t="shared" si="23"/>
        <v>3.3217592572327703E-3</v>
      </c>
      <c r="AC104" s="10"/>
      <c r="AD104" s="10"/>
      <c r="AE104" s="71">
        <f t="shared" si="24"/>
        <v>43403.601388888892</v>
      </c>
      <c r="AF104" s="71">
        <f t="shared" si="25"/>
        <v>43403.61041666667</v>
      </c>
      <c r="AG104" s="26" t="str">
        <f t="shared" si="26"/>
        <v>43403.601388888943403.6104166667</v>
      </c>
      <c r="AH104" s="26" t="e">
        <f>VLOOKUP(AG104,simple_survey!$M$841:$N$1083,2,FALSE)</f>
        <v>#N/A</v>
      </c>
    </row>
    <row r="105" spans="1:34" s="7" customFormat="1" hidden="1" x14ac:dyDescent="0.4">
      <c r="A105" s="16" t="str">
        <f t="shared" si="30"/>
        <v>-</v>
      </c>
      <c r="B105" s="16" t="str">
        <f t="shared" si="18"/>
        <v>-</v>
      </c>
      <c r="C105" s="7">
        <v>14</v>
      </c>
      <c r="D105" s="2">
        <v>43403.602164351854</v>
      </c>
      <c r="E105" s="3">
        <v>7532</v>
      </c>
      <c r="F105" s="3" t="s">
        <v>93</v>
      </c>
      <c r="G105" s="3">
        <v>0</v>
      </c>
      <c r="H105" s="3">
        <v>728</v>
      </c>
      <c r="I105" s="3">
        <v>5</v>
      </c>
      <c r="J105" s="3">
        <v>1</v>
      </c>
      <c r="K105" s="3"/>
      <c r="L105" s="2">
        <v>43403.60365740741</v>
      </c>
      <c r="M105" s="2">
        <v>43403.607314814813</v>
      </c>
      <c r="N105" s="3" t="s">
        <v>46</v>
      </c>
      <c r="O105" s="3" t="s">
        <v>47</v>
      </c>
      <c r="P105" s="3" t="s">
        <v>19</v>
      </c>
      <c r="Q105" s="3" t="s">
        <v>20</v>
      </c>
      <c r="R105" s="2">
        <v>43403.604537037034</v>
      </c>
      <c r="S105" s="2">
        <v>43403.604537037034</v>
      </c>
      <c r="T105" s="2">
        <v>43403.611944444441</v>
      </c>
      <c r="U105" s="2">
        <v>43403.611944444441</v>
      </c>
      <c r="V105" s="3"/>
      <c r="W105" s="8">
        <f t="shared" si="19"/>
        <v>43403.602164351854</v>
      </c>
      <c r="X105" s="9">
        <f t="shared" si="20"/>
        <v>3.6574074038071558E-3</v>
      </c>
      <c r="Y105" s="9">
        <f t="shared" si="21"/>
        <v>3.6574074038071558E-3</v>
      </c>
      <c r="Z105" s="10"/>
      <c r="AA105" s="10">
        <f t="shared" si="22"/>
        <v>0</v>
      </c>
      <c r="AB105" s="10">
        <f t="shared" si="23"/>
        <v>1.4930555553291924E-3</v>
      </c>
      <c r="AC105" s="10"/>
      <c r="AD105" s="10"/>
      <c r="AE105" s="71">
        <f t="shared" si="24"/>
        <v>43403.602083333331</v>
      </c>
      <c r="AF105" s="71">
        <f t="shared" si="25"/>
        <v>43403.606944444444</v>
      </c>
      <c r="AG105" s="26" t="str">
        <f t="shared" si="26"/>
        <v>43403.602083333343403.6069444444</v>
      </c>
      <c r="AH105" s="26" t="e">
        <f>VLOOKUP(AG105,simple_survey!$M$841:$N$1083,2,FALSE)</f>
        <v>#N/A</v>
      </c>
    </row>
    <row r="106" spans="1:34" s="7" customFormat="1" hidden="1" x14ac:dyDescent="0.4">
      <c r="A106" s="16" t="str">
        <f t="shared" si="30"/>
        <v>-</v>
      </c>
      <c r="B106" s="16" t="str">
        <f t="shared" si="18"/>
        <v>-</v>
      </c>
      <c r="C106" s="7">
        <v>14</v>
      </c>
      <c r="D106" s="2">
        <v>43403.60732638889</v>
      </c>
      <c r="E106" s="3">
        <v>7533</v>
      </c>
      <c r="F106" s="3" t="s">
        <v>33</v>
      </c>
      <c r="G106" s="3">
        <v>2424</v>
      </c>
      <c r="H106" s="3">
        <v>498</v>
      </c>
      <c r="I106" s="3">
        <v>9</v>
      </c>
      <c r="J106" s="3">
        <v>1</v>
      </c>
      <c r="K106" s="3"/>
      <c r="L106" s="2">
        <v>43403.611712962964</v>
      </c>
      <c r="M106" s="2">
        <v>43403.62462962963</v>
      </c>
      <c r="N106" s="3" t="s">
        <v>63</v>
      </c>
      <c r="O106" s="3" t="s">
        <v>64</v>
      </c>
      <c r="P106" s="3" t="s">
        <v>45</v>
      </c>
      <c r="Q106" s="3" t="s">
        <v>92</v>
      </c>
      <c r="R106" s="2">
        <v>43403.611921296295</v>
      </c>
      <c r="S106" s="2">
        <v>43403.611921296295</v>
      </c>
      <c r="T106" s="2">
        <v>43403.632314814815</v>
      </c>
      <c r="U106" s="2">
        <v>43403.632314814815</v>
      </c>
      <c r="V106" s="3"/>
      <c r="W106" s="8">
        <f t="shared" si="19"/>
        <v>43403.60732638889</v>
      </c>
      <c r="X106" s="9">
        <f t="shared" si="20"/>
        <v>1.2916666666569654E-2</v>
      </c>
      <c r="Y106" s="9">
        <f t="shared" si="21"/>
        <v>1.2916666666569654E-2</v>
      </c>
      <c r="Z106" s="10"/>
      <c r="AA106" s="10">
        <f t="shared" si="22"/>
        <v>0</v>
      </c>
      <c r="AB106" s="10">
        <f t="shared" si="23"/>
        <v>4.386574073578231E-3</v>
      </c>
      <c r="AC106" s="10"/>
      <c r="AD106" s="10"/>
      <c r="AE106" s="71">
        <f t="shared" si="24"/>
        <v>43403.606944444444</v>
      </c>
      <c r="AF106" s="71">
        <f t="shared" si="25"/>
        <v>43403.624305555553</v>
      </c>
      <c r="AG106" s="26" t="str">
        <f t="shared" si="26"/>
        <v>43403.606944444443403.6243055556</v>
      </c>
      <c r="AH106" s="26" t="e">
        <f>VLOOKUP(AG106,simple_survey!$M$841:$N$1083,2,FALSE)</f>
        <v>#N/A</v>
      </c>
    </row>
    <row r="107" spans="1:34" s="7" customFormat="1" hidden="1" x14ac:dyDescent="0.4">
      <c r="A107" s="16" t="str">
        <f t="shared" si="30"/>
        <v>-</v>
      </c>
      <c r="B107" s="16" t="str">
        <f t="shared" si="18"/>
        <v>-</v>
      </c>
      <c r="C107" s="7">
        <v>14</v>
      </c>
      <c r="D107" s="2">
        <v>43403.608946759261</v>
      </c>
      <c r="E107" s="3">
        <v>7535</v>
      </c>
      <c r="F107" s="3" t="s">
        <v>33</v>
      </c>
      <c r="G107" s="3">
        <v>1751</v>
      </c>
      <c r="H107" s="3">
        <v>768</v>
      </c>
      <c r="I107" s="3">
        <v>4</v>
      </c>
      <c r="J107" s="3">
        <v>1</v>
      </c>
      <c r="K107" s="3"/>
      <c r="L107" s="2">
        <v>43403.61142361111</v>
      </c>
      <c r="M107" s="2">
        <v>43403.61451388889</v>
      </c>
      <c r="N107" s="3" t="s">
        <v>63</v>
      </c>
      <c r="O107" s="3" t="s">
        <v>64</v>
      </c>
      <c r="P107" s="3" t="s">
        <v>23</v>
      </c>
      <c r="Q107" s="3" t="s">
        <v>24</v>
      </c>
      <c r="R107" s="2">
        <v>43403.613217592596</v>
      </c>
      <c r="S107" s="2">
        <v>43403.613217592596</v>
      </c>
      <c r="T107" s="2">
        <v>43403.617650462962</v>
      </c>
      <c r="U107" s="2">
        <v>43403.617650462962</v>
      </c>
      <c r="V107" s="3"/>
      <c r="W107" s="8">
        <f t="shared" si="19"/>
        <v>43403.608946759261</v>
      </c>
      <c r="X107" s="9">
        <f t="shared" si="20"/>
        <v>3.0902777798473835E-3</v>
      </c>
      <c r="Y107" s="9">
        <f t="shared" si="21"/>
        <v>3.0902777798473835E-3</v>
      </c>
      <c r="Z107" s="10"/>
      <c r="AA107" s="10">
        <f t="shared" si="22"/>
        <v>0</v>
      </c>
      <c r="AB107" s="10">
        <f t="shared" si="23"/>
        <v>2.4768518487690017E-3</v>
      </c>
      <c r="AC107" s="10"/>
      <c r="AD107" s="10"/>
      <c r="AE107" s="71">
        <f t="shared" si="24"/>
        <v>43403.60833333333</v>
      </c>
      <c r="AF107" s="71">
        <f t="shared" si="25"/>
        <v>43403.613888888889</v>
      </c>
      <c r="AG107" s="26" t="str">
        <f t="shared" si="26"/>
        <v>43403.608333333343403.6138888889</v>
      </c>
      <c r="AH107" s="26" t="str">
        <f>VLOOKUP(AG107,simple_survey!$M$841:$N$1083,2,FALSE)</f>
        <v>肯定的</v>
      </c>
    </row>
    <row r="108" spans="1:34" s="7" customFormat="1" hidden="1" x14ac:dyDescent="0.4">
      <c r="A108" s="16" t="str">
        <f t="shared" si="30"/>
        <v>-</v>
      </c>
      <c r="B108" s="16" t="str">
        <f>IF(K108&gt;0, "☆", "-")</f>
        <v>-</v>
      </c>
      <c r="C108" s="7">
        <v>14</v>
      </c>
      <c r="D108" s="2">
        <v>43403.612361111111</v>
      </c>
      <c r="E108" s="3">
        <v>7536</v>
      </c>
      <c r="F108" s="3" t="s">
        <v>18</v>
      </c>
      <c r="G108" s="3">
        <v>985</v>
      </c>
      <c r="H108" s="3">
        <v>1258</v>
      </c>
      <c r="I108" s="3">
        <v>5</v>
      </c>
      <c r="J108" s="3">
        <v>1</v>
      </c>
      <c r="K108" s="3"/>
      <c r="L108" s="2">
        <v>43403.61509259259</v>
      </c>
      <c r="M108" s="2">
        <v>43403.618159722224</v>
      </c>
      <c r="N108" s="3" t="s">
        <v>53</v>
      </c>
      <c r="O108" s="3" t="s">
        <v>54</v>
      </c>
      <c r="P108" s="3" t="s">
        <v>45</v>
      </c>
      <c r="Q108" s="3" t="s">
        <v>92</v>
      </c>
      <c r="R108" s="2">
        <v>43403.61451388889</v>
      </c>
      <c r="S108" s="2">
        <v>43403.61451388889</v>
      </c>
      <c r="T108" s="2">
        <v>43403.617546296293</v>
      </c>
      <c r="U108" s="2">
        <v>43403.617546296293</v>
      </c>
      <c r="V108" s="3"/>
      <c r="W108" s="8">
        <f>IF(V108&gt;0,V108,D108)</f>
        <v>43403.612361111111</v>
      </c>
      <c r="X108" s="9">
        <f t="shared" si="20"/>
        <v>3.0671296335640363E-3</v>
      </c>
      <c r="Y108" s="9">
        <f t="shared" si="21"/>
        <v>3.0671296335640363E-3</v>
      </c>
      <c r="Z108" s="10"/>
      <c r="AA108" s="10">
        <f t="shared" si="22"/>
        <v>5.7870370073942468E-4</v>
      </c>
      <c r="AB108" s="10">
        <f t="shared" si="23"/>
        <v>2.7314814797136933E-3</v>
      </c>
      <c r="AC108" s="10"/>
      <c r="AD108" s="10"/>
      <c r="AE108" s="71">
        <f t="shared" si="24"/>
        <v>43403.611805555556</v>
      </c>
      <c r="AF108" s="71">
        <f t="shared" si="25"/>
        <v>43403.618055555555</v>
      </c>
      <c r="AG108" s="26" t="str">
        <f t="shared" si="26"/>
        <v>43403.611805555643403.6180555556</v>
      </c>
      <c r="AH108" s="26" t="str">
        <f>VLOOKUP(AG108,simple_survey!$M$841:$N$1083,2,FALSE)</f>
        <v>肯定的</v>
      </c>
    </row>
    <row r="109" spans="1:34" s="7" customFormat="1" hidden="1" x14ac:dyDescent="0.4">
      <c r="A109" s="16" t="str">
        <f t="shared" si="30"/>
        <v>-</v>
      </c>
      <c r="B109" s="16" t="str">
        <f>IF(K109&gt;0, "☆", "-")</f>
        <v>-</v>
      </c>
      <c r="C109" s="7">
        <v>14</v>
      </c>
      <c r="D109" s="2">
        <v>43403.614571759259</v>
      </c>
      <c r="E109" s="3">
        <v>7538</v>
      </c>
      <c r="F109" s="3" t="s">
        <v>93</v>
      </c>
      <c r="G109" s="3">
        <v>0</v>
      </c>
      <c r="H109" s="3">
        <v>760</v>
      </c>
      <c r="I109" s="3">
        <v>4</v>
      </c>
      <c r="J109" s="3">
        <v>2</v>
      </c>
      <c r="K109" s="3"/>
      <c r="L109" s="2">
        <v>43403.618125000001</v>
      </c>
      <c r="M109" s="2">
        <v>43403.622581018521</v>
      </c>
      <c r="N109" s="3" t="s">
        <v>65</v>
      </c>
      <c r="O109" s="3" t="s">
        <v>66</v>
      </c>
      <c r="P109" s="3" t="s">
        <v>31</v>
      </c>
      <c r="Q109" s="3" t="s">
        <v>32</v>
      </c>
      <c r="R109" s="2">
        <v>43403.618043981478</v>
      </c>
      <c r="S109" s="2">
        <v>43403.618043981478</v>
      </c>
      <c r="T109" s="2">
        <v>43403.626967592594</v>
      </c>
      <c r="U109" s="2">
        <v>43403.626967592594</v>
      </c>
      <c r="V109" s="3"/>
      <c r="W109" s="8">
        <f>IF(V109&gt;0,V109,D109)</f>
        <v>43403.614571759259</v>
      </c>
      <c r="X109" s="9">
        <f t="shared" si="20"/>
        <v>4.4560185197042301E-3</v>
      </c>
      <c r="Y109" s="9">
        <f t="shared" si="21"/>
        <v>8.9120370394084603E-3</v>
      </c>
      <c r="Z109" s="10"/>
      <c r="AA109" s="10">
        <f t="shared" si="22"/>
        <v>8.101852290565148E-5</v>
      </c>
      <c r="AB109" s="10">
        <f t="shared" si="23"/>
        <v>3.5532407418941148E-3</v>
      </c>
      <c r="AC109" s="10"/>
      <c r="AD109" s="10"/>
      <c r="AE109" s="71">
        <f t="shared" si="24"/>
        <v>43403.613888888889</v>
      </c>
      <c r="AF109" s="71">
        <f t="shared" si="25"/>
        <v>43403.62222222222</v>
      </c>
      <c r="AG109" s="26" t="str">
        <f t="shared" si="26"/>
        <v>43403.613888888943403.6222222222</v>
      </c>
      <c r="AH109" s="26" t="e">
        <f>VLOOKUP(AG109,simple_survey!$M$841:$N$1083,2,FALSE)</f>
        <v>#N/A</v>
      </c>
    </row>
    <row r="110" spans="1:34" s="7" customFormat="1" hidden="1" x14ac:dyDescent="0.4">
      <c r="A110" s="16" t="str">
        <f t="shared" si="30"/>
        <v>-</v>
      </c>
      <c r="B110" s="16" t="str">
        <f t="shared" si="18"/>
        <v>-</v>
      </c>
      <c r="C110" s="7">
        <v>14</v>
      </c>
      <c r="D110" s="2">
        <v>43403.616400462961</v>
      </c>
      <c r="E110" s="3">
        <v>7539</v>
      </c>
      <c r="F110" s="3" t="s">
        <v>33</v>
      </c>
      <c r="G110" s="3">
        <v>2892</v>
      </c>
      <c r="H110" s="3">
        <v>676</v>
      </c>
      <c r="I110" s="3">
        <v>7</v>
      </c>
      <c r="J110" s="3">
        <v>2</v>
      </c>
      <c r="K110" s="3"/>
      <c r="L110" s="2">
        <v>43403.619976851849</v>
      </c>
      <c r="M110" s="2">
        <v>43403.625787037039</v>
      </c>
      <c r="N110" s="3" t="s">
        <v>37</v>
      </c>
      <c r="O110" s="3" t="s">
        <v>38</v>
      </c>
      <c r="P110" s="3" t="s">
        <v>80</v>
      </c>
      <c r="Q110" s="3" t="s">
        <v>81</v>
      </c>
      <c r="R110" s="2">
        <v>43403.624756944446</v>
      </c>
      <c r="S110" s="2">
        <v>43403.624756944446</v>
      </c>
      <c r="T110" s="2">
        <v>43403.634456018517</v>
      </c>
      <c r="U110" s="2">
        <v>43403.634456018517</v>
      </c>
      <c r="V110" s="3"/>
      <c r="W110" s="8">
        <f t="shared" si="19"/>
        <v>43403.616400462961</v>
      </c>
      <c r="X110" s="9">
        <f t="shared" si="20"/>
        <v>5.810185190057382E-3</v>
      </c>
      <c r="Y110" s="9">
        <f t="shared" si="21"/>
        <v>1.1620370380114764E-2</v>
      </c>
      <c r="Z110" s="10"/>
      <c r="AA110" s="10">
        <f t="shared" si="22"/>
        <v>0</v>
      </c>
      <c r="AB110" s="10">
        <f t="shared" si="23"/>
        <v>3.5763888881774619E-3</v>
      </c>
      <c r="AC110" s="10"/>
      <c r="AD110" s="10"/>
      <c r="AE110" s="71">
        <f t="shared" si="24"/>
        <v>43403.615972222222</v>
      </c>
      <c r="AF110" s="71">
        <f t="shared" si="25"/>
        <v>43403.625694444447</v>
      </c>
      <c r="AG110" s="26" t="str">
        <f t="shared" si="26"/>
        <v>43403.615972222243403.6256944444</v>
      </c>
      <c r="AH110" s="26" t="e">
        <f>VLOOKUP(AG110,simple_survey!$M$841:$N$1083,2,FALSE)</f>
        <v>#N/A</v>
      </c>
    </row>
    <row r="111" spans="1:34" s="7" customFormat="1" hidden="1" x14ac:dyDescent="0.4">
      <c r="A111" s="16" t="str">
        <f t="shared" si="30"/>
        <v>-</v>
      </c>
      <c r="B111" s="16" t="str">
        <f t="shared" si="18"/>
        <v>-</v>
      </c>
      <c r="C111" s="7">
        <v>14</v>
      </c>
      <c r="D111" s="2">
        <v>43403.61891203704</v>
      </c>
      <c r="E111" s="3">
        <v>7540</v>
      </c>
      <c r="F111" s="3" t="s">
        <v>18</v>
      </c>
      <c r="G111" s="3">
        <v>1663</v>
      </c>
      <c r="H111" s="3">
        <v>574</v>
      </c>
      <c r="I111" s="3">
        <v>5</v>
      </c>
      <c r="J111" s="3">
        <v>1</v>
      </c>
      <c r="K111" s="3"/>
      <c r="L111" s="2">
        <v>43403.620300925926</v>
      </c>
      <c r="M111" s="2">
        <v>43403.624328703707</v>
      </c>
      <c r="N111" s="3" t="s">
        <v>78</v>
      </c>
      <c r="O111" s="3" t="s">
        <v>79</v>
      </c>
      <c r="P111" s="3" t="s">
        <v>41</v>
      </c>
      <c r="Q111" s="3" t="s">
        <v>42</v>
      </c>
      <c r="R111" s="2">
        <v>43403.620196759257</v>
      </c>
      <c r="S111" s="2">
        <v>43403.620196759257</v>
      </c>
      <c r="T111" s="2">
        <v>43403.625300925924</v>
      </c>
      <c r="U111" s="2">
        <v>43403.625300925924</v>
      </c>
      <c r="V111" s="3"/>
      <c r="W111" s="8">
        <f t="shared" si="19"/>
        <v>43403.61891203704</v>
      </c>
      <c r="X111" s="9">
        <f t="shared" si="20"/>
        <v>4.0277777807204984E-3</v>
      </c>
      <c r="Y111" s="9">
        <f t="shared" si="21"/>
        <v>4.0277777807204984E-3</v>
      </c>
      <c r="Z111" s="10"/>
      <c r="AA111" s="10">
        <f t="shared" si="22"/>
        <v>1.0416666918899864E-4</v>
      </c>
      <c r="AB111" s="10">
        <f t="shared" si="23"/>
        <v>1.3888888861401938E-3</v>
      </c>
      <c r="AC111" s="10"/>
      <c r="AD111" s="10"/>
      <c r="AE111" s="71">
        <f t="shared" si="24"/>
        <v>43403.618750000001</v>
      </c>
      <c r="AF111" s="71">
        <f t="shared" si="25"/>
        <v>43403.624305555553</v>
      </c>
      <c r="AG111" s="26" t="str">
        <f t="shared" si="26"/>
        <v>43403.6187543403.6243055556</v>
      </c>
      <c r="AH111" s="26" t="e">
        <f>VLOOKUP(AG111,simple_survey!$M$841:$N$1083,2,FALSE)</f>
        <v>#N/A</v>
      </c>
    </row>
    <row r="112" spans="1:34" s="7" customFormat="1" hidden="1" x14ac:dyDescent="0.4">
      <c r="A112" s="16" t="str">
        <f t="shared" si="30"/>
        <v>-</v>
      </c>
      <c r="B112" s="16" t="str">
        <f t="shared" si="18"/>
        <v>-</v>
      </c>
      <c r="C112" s="7">
        <v>14</v>
      </c>
      <c r="D112" s="2">
        <v>43403.619456018518</v>
      </c>
      <c r="E112" s="3">
        <v>7541</v>
      </c>
      <c r="F112" s="3" t="s">
        <v>33</v>
      </c>
      <c r="G112" s="3">
        <v>1155</v>
      </c>
      <c r="H112" s="3">
        <v>972</v>
      </c>
      <c r="I112" s="3">
        <v>1</v>
      </c>
      <c r="J112" s="3">
        <v>1</v>
      </c>
      <c r="K112" s="3"/>
      <c r="L112" s="2">
        <v>43403.62158564815</v>
      </c>
      <c r="M112" s="2">
        <v>43403.628935185188</v>
      </c>
      <c r="N112" s="3" t="s">
        <v>25</v>
      </c>
      <c r="O112" s="3" t="s">
        <v>26</v>
      </c>
      <c r="P112" s="3" t="s">
        <v>27</v>
      </c>
      <c r="Q112" s="3" t="s">
        <v>28</v>
      </c>
      <c r="R112" s="2">
        <v>43403.621689814812</v>
      </c>
      <c r="S112" s="2">
        <v>43403.621689814812</v>
      </c>
      <c r="T112" s="2">
        <v>43403.63071759259</v>
      </c>
      <c r="U112" s="2">
        <v>43403.63071759259</v>
      </c>
      <c r="V112" s="3"/>
      <c r="W112" s="8">
        <f t="shared" si="19"/>
        <v>43403.619456018518</v>
      </c>
      <c r="X112" s="9">
        <f t="shared" si="20"/>
        <v>7.3495370379532687E-3</v>
      </c>
      <c r="Y112" s="9">
        <f t="shared" si="21"/>
        <v>7.3495370379532687E-3</v>
      </c>
      <c r="Z112" s="10"/>
      <c r="AA112" s="10">
        <f t="shared" si="22"/>
        <v>0</v>
      </c>
      <c r="AB112" s="10">
        <f t="shared" si="23"/>
        <v>2.1296296326909214E-3</v>
      </c>
      <c r="AC112" s="10"/>
      <c r="AD112" s="10"/>
      <c r="AE112" s="71">
        <f t="shared" si="24"/>
        <v>43403.619444444441</v>
      </c>
      <c r="AF112" s="71">
        <f t="shared" si="25"/>
        <v>43403.628472222219</v>
      </c>
      <c r="AG112" s="26" t="str">
        <f t="shared" si="26"/>
        <v>43403.619444444443403.6284722222</v>
      </c>
      <c r="AH112" s="26" t="e">
        <f>VLOOKUP(AG112,simple_survey!$M$841:$N$1083,2,FALSE)</f>
        <v>#N/A</v>
      </c>
    </row>
    <row r="113" spans="1:34" s="7" customFormat="1" hidden="1" x14ac:dyDescent="0.4">
      <c r="A113" s="16" t="str">
        <f t="shared" si="30"/>
        <v>-</v>
      </c>
      <c r="B113" s="16" t="str">
        <f t="shared" si="18"/>
        <v>-</v>
      </c>
      <c r="C113" s="7">
        <v>14</v>
      </c>
      <c r="D113" s="2">
        <v>43403.619687500002</v>
      </c>
      <c r="E113" s="3">
        <v>7542</v>
      </c>
      <c r="F113" s="3" t="s">
        <v>33</v>
      </c>
      <c r="G113" s="3">
        <v>1751</v>
      </c>
      <c r="H113" s="3">
        <v>377</v>
      </c>
      <c r="I113" s="3">
        <v>10</v>
      </c>
      <c r="J113" s="3">
        <v>1</v>
      </c>
      <c r="K113" s="3"/>
      <c r="L113" s="2">
        <v>43403.623437499999</v>
      </c>
      <c r="M113" s="2">
        <v>43403.627187500002</v>
      </c>
      <c r="N113" s="3" t="s">
        <v>23</v>
      </c>
      <c r="O113" s="3" t="s">
        <v>24</v>
      </c>
      <c r="P113" s="3" t="s">
        <v>65</v>
      </c>
      <c r="Q113" s="3" t="s">
        <v>66</v>
      </c>
      <c r="R113" s="2">
        <v>43403.624386574076</v>
      </c>
      <c r="S113" s="2">
        <v>43403.624386574076</v>
      </c>
      <c r="T113" s="2">
        <v>43403.628541666665</v>
      </c>
      <c r="U113" s="2">
        <v>43403.628541666665</v>
      </c>
      <c r="V113" s="3"/>
      <c r="W113" s="8">
        <f t="shared" si="19"/>
        <v>43403.619687500002</v>
      </c>
      <c r="X113" s="9">
        <f t="shared" si="20"/>
        <v>3.7500000034924597E-3</v>
      </c>
      <c r="Y113" s="9">
        <f t="shared" si="21"/>
        <v>3.7500000034924597E-3</v>
      </c>
      <c r="Z113" s="10"/>
      <c r="AA113" s="10">
        <f t="shared" si="22"/>
        <v>0</v>
      </c>
      <c r="AB113" s="10">
        <f t="shared" si="23"/>
        <v>3.749999996216502E-3</v>
      </c>
      <c r="AC113" s="10"/>
      <c r="AD113" s="10"/>
      <c r="AE113" s="71">
        <f t="shared" si="24"/>
        <v>43403.619444444441</v>
      </c>
      <c r="AF113" s="71">
        <f t="shared" si="25"/>
        <v>43403.627083333333</v>
      </c>
      <c r="AG113" s="26" t="str">
        <f t="shared" si="26"/>
        <v>43403.619444444443403.6270833333</v>
      </c>
      <c r="AH113" s="26" t="e">
        <f>VLOOKUP(AG113,simple_survey!$M$841:$N$1083,2,FALSE)</f>
        <v>#N/A</v>
      </c>
    </row>
    <row r="114" spans="1:34" s="7" customFormat="1" hidden="1" x14ac:dyDescent="0.4">
      <c r="A114" s="16" t="str">
        <f t="shared" ref="A114:A122" si="31">IF(V114&gt;0, "★", "-")</f>
        <v>-</v>
      </c>
      <c r="B114" s="16" t="str">
        <f t="shared" ref="B114:B122" si="32">IF(K114&gt;0, "☆", "-")</f>
        <v>-</v>
      </c>
      <c r="C114" s="7">
        <v>14</v>
      </c>
      <c r="D114" s="2">
        <v>43403.619826388887</v>
      </c>
      <c r="E114" s="3">
        <v>7543</v>
      </c>
      <c r="F114" s="3" t="s">
        <v>18</v>
      </c>
      <c r="G114" s="3">
        <v>985</v>
      </c>
      <c r="H114" s="3">
        <v>615</v>
      </c>
      <c r="I114" s="3">
        <v>9</v>
      </c>
      <c r="J114" s="3">
        <v>1</v>
      </c>
      <c r="K114" s="3"/>
      <c r="L114" s="2">
        <v>43403.626909722225</v>
      </c>
      <c r="M114" s="2">
        <v>43403.632696759261</v>
      </c>
      <c r="N114" s="3" t="s">
        <v>45</v>
      </c>
      <c r="O114" s="3" t="s">
        <v>92</v>
      </c>
      <c r="P114" s="3" t="s">
        <v>80</v>
      </c>
      <c r="Q114" s="3" t="s">
        <v>81</v>
      </c>
      <c r="R114" s="2">
        <v>43403.62190972222</v>
      </c>
      <c r="S114" s="2">
        <v>43403.626250000001</v>
      </c>
      <c r="T114" s="2">
        <v>43403.626921296294</v>
      </c>
      <c r="U114" s="2">
        <v>43403.62908564815</v>
      </c>
      <c r="V114" s="3"/>
      <c r="W114" s="8">
        <f t="shared" ref="W114:W122" si="33">IF(V114&gt;0,V114,D114)</f>
        <v>43403.619826388887</v>
      </c>
      <c r="X114" s="9">
        <f t="shared" si="20"/>
        <v>5.7870370364980772E-3</v>
      </c>
      <c r="Y114" s="9">
        <f t="shared" si="21"/>
        <v>5.7870370364980772E-3</v>
      </c>
      <c r="Z114" s="10"/>
      <c r="AA114" s="10">
        <f t="shared" si="22"/>
        <v>5.0000000046566129E-3</v>
      </c>
      <c r="AB114" s="10">
        <f t="shared" si="23"/>
        <v>7.0833333375048824E-3</v>
      </c>
      <c r="AC114" s="10"/>
      <c r="AD114" s="10"/>
      <c r="AE114" s="71">
        <f t="shared" si="24"/>
        <v>43403.619444444441</v>
      </c>
      <c r="AF114" s="71">
        <f t="shared" si="25"/>
        <v>43403.632638888892</v>
      </c>
      <c r="AG114" s="26" t="str">
        <f t="shared" si="26"/>
        <v>43403.619444444443403.6326388889</v>
      </c>
      <c r="AH114" s="26" t="e">
        <f>VLOOKUP(AG114,simple_survey!$M$841:$N$1083,2,FALSE)</f>
        <v>#N/A</v>
      </c>
    </row>
    <row r="115" spans="1:34" s="7" customFormat="1" hidden="1" x14ac:dyDescent="0.4">
      <c r="A115" s="16" t="str">
        <f>IF(V115&gt;0, "★", "-")</f>
        <v>-</v>
      </c>
      <c r="B115" s="16" t="str">
        <f>IF(K115&gt;0, "☆", "-")</f>
        <v>☆</v>
      </c>
      <c r="C115" s="7">
        <v>14</v>
      </c>
      <c r="D115" s="2">
        <v>43403.590624999997</v>
      </c>
      <c r="E115" s="3">
        <v>7519</v>
      </c>
      <c r="F115" s="3" t="s">
        <v>18</v>
      </c>
      <c r="G115" s="3">
        <v>3945</v>
      </c>
      <c r="H115" s="3">
        <v>422</v>
      </c>
      <c r="I115" s="3">
        <v>8</v>
      </c>
      <c r="J115" s="3">
        <v>1</v>
      </c>
      <c r="K115" s="2">
        <v>43403.595381944448</v>
      </c>
      <c r="L115" s="3"/>
      <c r="M115" s="3"/>
      <c r="N115" s="3" t="s">
        <v>48</v>
      </c>
      <c r="O115" s="3" t="s">
        <v>49</v>
      </c>
      <c r="P115" s="3" t="s">
        <v>41</v>
      </c>
      <c r="Q115" s="3" t="s">
        <v>42</v>
      </c>
      <c r="R115" s="2">
        <v>43403.593946759262</v>
      </c>
      <c r="S115" s="3"/>
      <c r="T115" s="2">
        <v>43403.603888888887</v>
      </c>
      <c r="U115" s="3"/>
      <c r="V115" s="3"/>
      <c r="W115" s="8">
        <f>IF(V115&gt;0,V115,D115)</f>
        <v>43403.590624999997</v>
      </c>
      <c r="X115" s="9">
        <f>M115-L115</f>
        <v>0</v>
      </c>
      <c r="Y115" s="9">
        <f>X115*J115</f>
        <v>0</v>
      </c>
      <c r="Z115" s="10"/>
      <c r="AA115" s="10">
        <f>IF(IF(A115="☆",K115-R115,L115-R115)&lt;0,0,IF(A115="☆",K115-R115,L115-R115))</f>
        <v>0</v>
      </c>
      <c r="AB115" s="10">
        <f>IF(IF(B115="☆",(IF(K115&gt;R115,K115-W115,R115-W115)),L115-W115)&lt;0,0,IF(B115="☆",(IF(K115&gt;R115,K115-W115,R115-W115)),L115-W115))</f>
        <v>4.7569444504915737E-3</v>
      </c>
      <c r="AC115" s="10"/>
      <c r="AD115" s="10"/>
      <c r="AE115" s="71">
        <f t="shared" si="24"/>
        <v>43403.590277777781</v>
      </c>
      <c r="AF115" s="71">
        <f t="shared" si="25"/>
        <v>0</v>
      </c>
      <c r="AG115" s="26" t="str">
        <f t="shared" si="26"/>
        <v>43403.59027777780</v>
      </c>
      <c r="AH115" s="26" t="e">
        <f>VLOOKUP(AG115,simple_survey!$M$841:$N$1083,2,FALSE)</f>
        <v>#N/A</v>
      </c>
    </row>
    <row r="116" spans="1:34" s="7" customFormat="1" hidden="1" x14ac:dyDescent="0.4">
      <c r="A116" s="16" t="str">
        <f>IF(V116&gt;0, "★", "-")</f>
        <v>-</v>
      </c>
      <c r="B116" s="16" t="str">
        <f>IF(K116&gt;0, "☆", "-")</f>
        <v>☆</v>
      </c>
      <c r="C116" s="7">
        <v>14</v>
      </c>
      <c r="D116" s="2">
        <v>43403.608634259261</v>
      </c>
      <c r="E116" s="3">
        <v>7534</v>
      </c>
      <c r="F116" s="3" t="s">
        <v>18</v>
      </c>
      <c r="G116" s="3">
        <v>985</v>
      </c>
      <c r="H116" s="3">
        <v>795</v>
      </c>
      <c r="I116" s="3">
        <v>8</v>
      </c>
      <c r="J116" s="3">
        <v>1</v>
      </c>
      <c r="K116" s="2">
        <v>43403.609131944446</v>
      </c>
      <c r="L116" s="3"/>
      <c r="M116" s="3"/>
      <c r="N116" s="3" t="s">
        <v>53</v>
      </c>
      <c r="O116" s="3" t="s">
        <v>54</v>
      </c>
      <c r="P116" s="3" t="s">
        <v>45</v>
      </c>
      <c r="Q116" s="3" t="s">
        <v>92</v>
      </c>
      <c r="R116" s="2">
        <v>43403.61141203704</v>
      </c>
      <c r="S116" s="3"/>
      <c r="T116" s="2">
        <v>43403.614444444444</v>
      </c>
      <c r="U116" s="3"/>
      <c r="V116" s="3"/>
      <c r="W116" s="8">
        <f>IF(V116&gt;0,V116,D116)</f>
        <v>43403.608634259261</v>
      </c>
      <c r="X116" s="9">
        <f>M116-L116</f>
        <v>0</v>
      </c>
      <c r="Y116" s="9">
        <f>X116*J116</f>
        <v>0</v>
      </c>
      <c r="Z116" s="10"/>
      <c r="AA116" s="10">
        <f>IF(IF(A116="☆",K116-R116,L116-R116)&lt;0,0,IF(A116="☆",K116-R116,L116-R116))</f>
        <v>0</v>
      </c>
      <c r="AB116" s="10">
        <f>IF(IF(B116="☆",(IF(K116&gt;R116,K116-W116,R116-W116)),L116-W116)&lt;0,0,IF(B116="☆",(IF(K116&gt;R116,K116-W116,R116-W116)),L116-W116))</f>
        <v>2.7777777795563452E-3</v>
      </c>
      <c r="AC116" s="10"/>
      <c r="AD116" s="10"/>
      <c r="AE116" s="71">
        <f t="shared" si="24"/>
        <v>43403.60833333333</v>
      </c>
      <c r="AF116" s="71">
        <f t="shared" si="25"/>
        <v>0</v>
      </c>
      <c r="AG116" s="26" t="str">
        <f t="shared" si="26"/>
        <v>43403.60833333330</v>
      </c>
      <c r="AH116" s="26" t="e">
        <f>VLOOKUP(AG116,simple_survey!$M$841:$N$1083,2,FALSE)</f>
        <v>#N/A</v>
      </c>
    </row>
    <row r="117" spans="1:34" s="12" customFormat="1" hidden="1" x14ac:dyDescent="0.4">
      <c r="A117" s="17" t="str">
        <f>IF(V117&gt;0, "★", "-")</f>
        <v>-</v>
      </c>
      <c r="B117" s="17" t="str">
        <f>IF(K117&gt;0, "☆", "-")</f>
        <v>☆</v>
      </c>
      <c r="C117" s="12">
        <v>14</v>
      </c>
      <c r="D117" s="4">
        <v>43403.624189814815</v>
      </c>
      <c r="E117" s="5">
        <v>7544</v>
      </c>
      <c r="F117" s="5" t="s">
        <v>93</v>
      </c>
      <c r="G117" s="5">
        <v>0</v>
      </c>
      <c r="H117" s="5">
        <v>921</v>
      </c>
      <c r="I117" s="5">
        <v>9</v>
      </c>
      <c r="J117" s="5">
        <v>1</v>
      </c>
      <c r="K117" s="4">
        <v>43403.624479166669</v>
      </c>
      <c r="L117" s="5"/>
      <c r="M117" s="5"/>
      <c r="N117" s="5" t="s">
        <v>45</v>
      </c>
      <c r="O117" s="5" t="s">
        <v>92</v>
      </c>
      <c r="P117" s="5" t="s">
        <v>80</v>
      </c>
      <c r="Q117" s="5" t="s">
        <v>81</v>
      </c>
      <c r="R117" s="4">
        <v>43403.625902777778</v>
      </c>
      <c r="S117" s="5"/>
      <c r="T117" s="4">
        <v>43403.628738425927</v>
      </c>
      <c r="U117" s="5"/>
      <c r="V117" s="5"/>
      <c r="W117" s="13">
        <f>IF(V117&gt;0,V117,D117)</f>
        <v>43403.624189814815</v>
      </c>
      <c r="X117" s="18">
        <f>M117-L117</f>
        <v>0</v>
      </c>
      <c r="Y117" s="18">
        <f>X117*J117</f>
        <v>0</v>
      </c>
      <c r="Z117" s="19"/>
      <c r="AA117" s="19">
        <f>IF(IF(A117="☆",K117-R117,L117-R117)&lt;0,0,IF(A117="☆",K117-R117,L117-R117))</f>
        <v>0</v>
      </c>
      <c r="AB117" s="19">
        <f>IF(IF(B117="☆",(IF(K117&gt;R117,K117-W117,R117-W117)),L117-W117)&lt;0,0,IF(B117="☆",(IF(K117&gt;R117,K117-W117,R117-W117)),L117-W117))</f>
        <v>1.7129629632108845E-3</v>
      </c>
      <c r="AC117" s="19"/>
      <c r="AD117" s="19"/>
      <c r="AE117" s="71">
        <f t="shared" si="24"/>
        <v>43403.623611111114</v>
      </c>
      <c r="AF117" s="71">
        <f t="shared" si="25"/>
        <v>0</v>
      </c>
      <c r="AG117" s="26" t="str">
        <f t="shared" si="26"/>
        <v>43403.62361111110</v>
      </c>
      <c r="AH117" s="26" t="e">
        <f>VLOOKUP(AG117,simple_survey!$M$841:$N$1083,2,FALSE)</f>
        <v>#N/A</v>
      </c>
    </row>
    <row r="118" spans="1:34" s="23" customFormat="1" x14ac:dyDescent="0.4">
      <c r="A118" s="20" t="str">
        <f>IF(V118&gt;0, "★", "-")</f>
        <v>★</v>
      </c>
      <c r="B118" s="20" t="str">
        <f>IF(K118&gt;0, "☆", "-")</f>
        <v>-</v>
      </c>
      <c r="C118" s="23">
        <v>15</v>
      </c>
      <c r="D118" s="22">
        <v>43403.59716435185</v>
      </c>
      <c r="E118" s="21">
        <v>7528</v>
      </c>
      <c r="F118" s="21" t="s">
        <v>33</v>
      </c>
      <c r="G118" s="21">
        <v>1269</v>
      </c>
      <c r="H118" s="21">
        <v>745</v>
      </c>
      <c r="I118" s="21">
        <v>6</v>
      </c>
      <c r="J118" s="21">
        <v>1</v>
      </c>
      <c r="K118" s="21"/>
      <c r="L118" s="22">
        <v>43403.63417824074</v>
      </c>
      <c r="M118" s="22">
        <v>43403.639594907407</v>
      </c>
      <c r="N118" s="21" t="s">
        <v>19</v>
      </c>
      <c r="O118" s="21" t="s">
        <v>20</v>
      </c>
      <c r="P118" s="21" t="s">
        <v>43</v>
      </c>
      <c r="Q118" s="21" t="s">
        <v>44</v>
      </c>
      <c r="R118" s="22">
        <v>43403.638819444444</v>
      </c>
      <c r="S118" s="22">
        <v>43403.638819444444</v>
      </c>
      <c r="T118" s="22">
        <v>43403.648113425923</v>
      </c>
      <c r="U118" s="22">
        <v>43403.648113425923</v>
      </c>
      <c r="V118" s="22">
        <v>43403.638819444444</v>
      </c>
      <c r="W118" s="24">
        <f>IF(V118&gt;0,V118,D118)</f>
        <v>43403.638819444444</v>
      </c>
      <c r="X118" s="25">
        <f>M118-L118</f>
        <v>5.4166666668606922E-3</v>
      </c>
      <c r="Y118" s="25">
        <f>X118*J118</f>
        <v>5.4166666668606922E-3</v>
      </c>
      <c r="Z118" s="26">
        <f>SUM(Y118:Y143)</f>
        <v>0.25045138885616325</v>
      </c>
      <c r="AA118" s="26">
        <f>IF(IF(A118="☆",K118-R118,L118-R118)&lt;0,0,IF(A118="☆",K118-R118,L118-R118))</f>
        <v>0</v>
      </c>
      <c r="AB118" s="26">
        <f>IF(IF(B118="☆",(IF(K118&gt;R118,K118-W118,R118-W118)),L118-W118)&lt;0,0,IF(B118="☆",(IF(K118&gt;R118,K118-W118,R118-W118)),L118-W118))</f>
        <v>0</v>
      </c>
      <c r="AC118" s="26">
        <f>AVERAGE(AB118:AB143)</f>
        <v>3.6102207979218713E-3</v>
      </c>
      <c r="AD118" s="26">
        <f>MEDIAN(AB118:AB143)</f>
        <v>3.4953703652718104E-3</v>
      </c>
      <c r="AE118" s="71">
        <f t="shared" si="24"/>
        <v>43403.59652777778</v>
      </c>
      <c r="AF118" s="71">
        <f t="shared" si="25"/>
        <v>43403.63958333333</v>
      </c>
      <c r="AG118" s="26" t="str">
        <f t="shared" si="26"/>
        <v>43403.596527777843403.6395833333</v>
      </c>
      <c r="AH118" s="26" t="e">
        <f>VLOOKUP(AG118,simple_survey!$M$841:$N$1083,2,FALSE)</f>
        <v>#N/A</v>
      </c>
    </row>
    <row r="119" spans="1:34" s="7" customFormat="1" x14ac:dyDescent="0.4">
      <c r="A119" s="16" t="str">
        <f>IF(V119&gt;0, "★", "-")</f>
        <v>★</v>
      </c>
      <c r="B119" s="16" t="str">
        <f>IF(K119&gt;0, "☆", "-")</f>
        <v>-</v>
      </c>
      <c r="C119" s="7">
        <v>15</v>
      </c>
      <c r="D119" s="2">
        <v>43403.613900462966</v>
      </c>
      <c r="E119" s="3">
        <v>7537</v>
      </c>
      <c r="F119" s="3" t="s">
        <v>18</v>
      </c>
      <c r="G119" s="3">
        <v>4342</v>
      </c>
      <c r="H119" s="3">
        <v>465</v>
      </c>
      <c r="I119" s="3">
        <v>9</v>
      </c>
      <c r="J119" s="3">
        <v>1</v>
      </c>
      <c r="K119" s="3"/>
      <c r="L119" s="2">
        <v>43403.652025462965</v>
      </c>
      <c r="M119" s="2">
        <v>43403.655914351853</v>
      </c>
      <c r="N119" s="3" t="s">
        <v>50</v>
      </c>
      <c r="O119" s="3" t="s">
        <v>51</v>
      </c>
      <c r="P119" s="3" t="s">
        <v>55</v>
      </c>
      <c r="Q119" s="3" t="s">
        <v>56</v>
      </c>
      <c r="R119" s="2">
        <v>43403.65556712963</v>
      </c>
      <c r="S119" s="2">
        <v>43403.65556712963</v>
      </c>
      <c r="T119" s="2">
        <v>43403.660243055558</v>
      </c>
      <c r="U119" s="2">
        <v>43403.660243055558</v>
      </c>
      <c r="V119" s="2">
        <v>43403.65556712963</v>
      </c>
      <c r="W119" s="8">
        <f>IF(V119&gt;0,V119,D119)</f>
        <v>43403.65556712963</v>
      </c>
      <c r="X119" s="9">
        <f>M119-L119</f>
        <v>3.8888888884685002E-3</v>
      </c>
      <c r="Y119" s="9">
        <f>X119*J119</f>
        <v>3.8888888884685002E-3</v>
      </c>
      <c r="Z119" s="10"/>
      <c r="AA119" s="10">
        <f>IF(IF(A119="☆",K119-R119,L119-R119)&lt;0,0,IF(A119="☆",K119-R119,L119-R119))</f>
        <v>0</v>
      </c>
      <c r="AB119" s="10">
        <f>IF(IF(B119="☆",(IF(K119&gt;R119,K119-W119,R119-W119)),L119-W119)&lt;0,0,IF(B119="☆",(IF(K119&gt;R119,K119-W119,R119-W119)),L119-W119))</f>
        <v>0</v>
      </c>
      <c r="AC119" s="10"/>
      <c r="AD119" s="10"/>
      <c r="AE119" s="71">
        <f t="shared" si="24"/>
        <v>43403.613888888889</v>
      </c>
      <c r="AF119" s="71">
        <f t="shared" si="25"/>
        <v>43403.655555555553</v>
      </c>
      <c r="AG119" s="26" t="str">
        <f t="shared" si="26"/>
        <v>43403.613888888943403.6555555556</v>
      </c>
      <c r="AH119" s="26" t="str">
        <f>VLOOKUP(AG119,simple_survey!$M$841:$N$1083,2,FALSE)</f>
        <v>肯定的</v>
      </c>
    </row>
    <row r="120" spans="1:34" s="7" customFormat="1" hidden="1" x14ac:dyDescent="0.4">
      <c r="A120" s="16" t="str">
        <f t="shared" si="31"/>
        <v>-</v>
      </c>
      <c r="B120" s="16" t="str">
        <f t="shared" si="32"/>
        <v>-</v>
      </c>
      <c r="C120" s="7">
        <v>15</v>
      </c>
      <c r="D120" s="2">
        <v>43403.625590277778</v>
      </c>
      <c r="E120" s="3">
        <v>7545</v>
      </c>
      <c r="F120" s="3" t="s">
        <v>33</v>
      </c>
      <c r="G120" s="3">
        <v>1666</v>
      </c>
      <c r="H120" s="3">
        <v>1195</v>
      </c>
      <c r="I120" s="3">
        <v>5</v>
      </c>
      <c r="J120" s="3">
        <v>1</v>
      </c>
      <c r="K120" s="3"/>
      <c r="L120" s="2">
        <v>43403.628032407411</v>
      </c>
      <c r="M120" s="2">
        <v>43403.633460648147</v>
      </c>
      <c r="N120" s="3" t="s">
        <v>41</v>
      </c>
      <c r="O120" s="3" t="s">
        <v>42</v>
      </c>
      <c r="P120" s="3" t="s">
        <v>59</v>
      </c>
      <c r="Q120" s="3" t="s">
        <v>60</v>
      </c>
      <c r="R120" s="2">
        <v>43403.626631944448</v>
      </c>
      <c r="S120" s="2">
        <v>43403.626631944448</v>
      </c>
      <c r="T120" s="2">
        <v>43403.638495370367</v>
      </c>
      <c r="U120" s="2">
        <v>43403.638495370367</v>
      </c>
      <c r="V120" s="3"/>
      <c r="W120" s="8">
        <f t="shared" si="33"/>
        <v>43403.625590277778</v>
      </c>
      <c r="X120" s="9">
        <f t="shared" si="20"/>
        <v>5.428240736364387E-3</v>
      </c>
      <c r="Y120" s="9">
        <f t="shared" si="21"/>
        <v>5.428240736364387E-3</v>
      </c>
      <c r="Z120" s="10"/>
      <c r="AA120" s="10">
        <f t="shared" si="22"/>
        <v>1.4004629629198462E-3</v>
      </c>
      <c r="AB120" s="10">
        <f t="shared" si="23"/>
        <v>2.4421296329819597E-3</v>
      </c>
      <c r="AC120" s="10"/>
      <c r="AD120" s="10"/>
      <c r="AE120" s="71">
        <f t="shared" si="24"/>
        <v>43403.625</v>
      </c>
      <c r="AF120" s="71">
        <f t="shared" si="25"/>
        <v>43403.633333333331</v>
      </c>
      <c r="AG120" s="26" t="str">
        <f t="shared" si="26"/>
        <v>43403.62543403.6333333333</v>
      </c>
      <c r="AH120" s="26" t="e">
        <f>VLOOKUP(AG120,simple_survey!$M$841:$N$1083,2,FALSE)</f>
        <v>#N/A</v>
      </c>
    </row>
    <row r="121" spans="1:34" s="7" customFormat="1" hidden="1" x14ac:dyDescent="0.4">
      <c r="A121" s="16" t="str">
        <f t="shared" si="31"/>
        <v>-</v>
      </c>
      <c r="B121" s="16" t="str">
        <f t="shared" si="32"/>
        <v>-</v>
      </c>
      <c r="C121" s="7">
        <v>15</v>
      </c>
      <c r="D121" s="2">
        <v>43403.634085648147</v>
      </c>
      <c r="E121" s="3">
        <v>7548</v>
      </c>
      <c r="F121" s="3" t="s">
        <v>33</v>
      </c>
      <c r="G121" s="3">
        <v>4383</v>
      </c>
      <c r="H121" s="3">
        <v>1016</v>
      </c>
      <c r="I121" s="3">
        <v>1</v>
      </c>
      <c r="J121" s="3">
        <v>2</v>
      </c>
      <c r="K121" s="3"/>
      <c r="L121" s="2">
        <v>43403.636030092595</v>
      </c>
      <c r="M121" s="2">
        <v>43403.640092592592</v>
      </c>
      <c r="N121" s="3" t="s">
        <v>34</v>
      </c>
      <c r="O121" s="3" t="s">
        <v>35</v>
      </c>
      <c r="P121" s="3" t="s">
        <v>27</v>
      </c>
      <c r="Q121" s="3" t="s">
        <v>28</v>
      </c>
      <c r="R121" s="2">
        <v>43403.636030092595</v>
      </c>
      <c r="S121" s="2">
        <v>43403.636030092595</v>
      </c>
      <c r="T121" s="2">
        <v>43403.643587962964</v>
      </c>
      <c r="U121" s="2">
        <v>43403.643587962964</v>
      </c>
      <c r="V121" s="3"/>
      <c r="W121" s="8">
        <f t="shared" si="33"/>
        <v>43403.634085648147</v>
      </c>
      <c r="X121" s="9">
        <f t="shared" si="20"/>
        <v>4.0624999965075403E-3</v>
      </c>
      <c r="Y121" s="9">
        <f t="shared" si="21"/>
        <v>8.1249999930150807E-3</v>
      </c>
      <c r="Z121" s="10"/>
      <c r="AA121" s="10">
        <f t="shared" si="22"/>
        <v>0</v>
      </c>
      <c r="AB121" s="10">
        <f t="shared" si="23"/>
        <v>1.9444444478722289E-3</v>
      </c>
      <c r="AC121" s="10"/>
      <c r="AD121" s="10"/>
      <c r="AE121" s="71">
        <f t="shared" si="24"/>
        <v>43403.634027777778</v>
      </c>
      <c r="AF121" s="71">
        <f t="shared" si="25"/>
        <v>43403.63958333333</v>
      </c>
      <c r="AG121" s="26" t="str">
        <f t="shared" si="26"/>
        <v>43403.634027777843403.6395833333</v>
      </c>
      <c r="AH121" s="26" t="str">
        <f>VLOOKUP(AG121,simple_survey!$M$841:$N$1083,2,FALSE)</f>
        <v>肯定的</v>
      </c>
    </row>
    <row r="122" spans="1:34" s="7" customFormat="1" hidden="1" x14ac:dyDescent="0.4">
      <c r="A122" s="16" t="str">
        <f t="shared" si="31"/>
        <v>-</v>
      </c>
      <c r="B122" s="16" t="str">
        <f t="shared" si="32"/>
        <v>-</v>
      </c>
      <c r="C122" s="7">
        <v>15</v>
      </c>
      <c r="D122" s="2">
        <v>43403.637071759258</v>
      </c>
      <c r="E122" s="3">
        <v>7549</v>
      </c>
      <c r="F122" s="3" t="s">
        <v>94</v>
      </c>
      <c r="G122" s="3">
        <v>0</v>
      </c>
      <c r="H122" s="3">
        <v>505</v>
      </c>
      <c r="I122" s="3">
        <v>8</v>
      </c>
      <c r="J122" s="3">
        <v>2</v>
      </c>
      <c r="K122" s="3"/>
      <c r="L122" s="2">
        <v>43403.639849537038</v>
      </c>
      <c r="M122" s="2">
        <v>43403.643784722219</v>
      </c>
      <c r="N122" s="3" t="s">
        <v>80</v>
      </c>
      <c r="O122" s="3" t="s">
        <v>81</v>
      </c>
      <c r="P122" s="3" t="s">
        <v>27</v>
      </c>
      <c r="Q122" s="3" t="s">
        <v>28</v>
      </c>
      <c r="R122" s="2">
        <v>43403.638738425929</v>
      </c>
      <c r="S122" s="2">
        <v>43403.638738425929</v>
      </c>
      <c r="T122" s="2">
        <v>43403.64603009259</v>
      </c>
      <c r="U122" s="2">
        <v>43403.64603009259</v>
      </c>
      <c r="V122" s="3"/>
      <c r="W122" s="8">
        <f t="shared" si="33"/>
        <v>43403.637071759258</v>
      </c>
      <c r="X122" s="9">
        <f t="shared" si="20"/>
        <v>3.9351851810351945E-3</v>
      </c>
      <c r="Y122" s="9">
        <f t="shared" si="21"/>
        <v>7.8703703620703891E-3</v>
      </c>
      <c r="Z122" s="10"/>
      <c r="AA122" s="10">
        <f t="shared" si="22"/>
        <v>1.111111108912155E-3</v>
      </c>
      <c r="AB122" s="10">
        <f t="shared" si="23"/>
        <v>2.7777777795563452E-3</v>
      </c>
      <c r="AC122" s="10"/>
      <c r="AD122" s="10"/>
      <c r="AE122" s="71">
        <f t="shared" si="24"/>
        <v>43403.636805555558</v>
      </c>
      <c r="AF122" s="71">
        <f t="shared" si="25"/>
        <v>43403.643750000003</v>
      </c>
      <c r="AG122" s="26" t="str">
        <f t="shared" si="26"/>
        <v>43403.636805555643403.64375</v>
      </c>
      <c r="AH122" s="26" t="e">
        <f>VLOOKUP(AG122,simple_survey!$M$841:$N$1083,2,FALSE)</f>
        <v>#N/A</v>
      </c>
    </row>
    <row r="123" spans="1:34" s="7" customFormat="1" hidden="1" x14ac:dyDescent="0.4">
      <c r="A123" s="16" t="str">
        <f t="shared" ref="A123:A129" si="34">IF(V123&gt;0, "★", "-")</f>
        <v>-</v>
      </c>
      <c r="B123" s="16" t="str">
        <f t="shared" si="18"/>
        <v>-</v>
      </c>
      <c r="C123" s="7">
        <v>15</v>
      </c>
      <c r="D123" s="2">
        <v>43403.637418981481</v>
      </c>
      <c r="E123" s="3">
        <v>7550</v>
      </c>
      <c r="F123" s="3" t="s">
        <v>18</v>
      </c>
      <c r="G123" s="3">
        <v>4416</v>
      </c>
      <c r="H123" s="3">
        <v>633</v>
      </c>
      <c r="I123" s="3">
        <v>2</v>
      </c>
      <c r="J123" s="3">
        <v>2</v>
      </c>
      <c r="K123" s="3"/>
      <c r="L123" s="2">
        <v>43403.641261574077</v>
      </c>
      <c r="M123" s="2">
        <v>43403.65483796296</v>
      </c>
      <c r="N123" s="3" t="s">
        <v>41</v>
      </c>
      <c r="O123" s="3" t="s">
        <v>42</v>
      </c>
      <c r="P123" s="3" t="s">
        <v>29</v>
      </c>
      <c r="Q123" s="3" t="s">
        <v>30</v>
      </c>
      <c r="R123" s="2">
        <v>43403.639722222222</v>
      </c>
      <c r="S123" s="2">
        <v>43403.640520833331</v>
      </c>
      <c r="T123" s="2">
        <v>43403.651678240742</v>
      </c>
      <c r="U123" s="2">
        <v>43403.660439814812</v>
      </c>
      <c r="V123" s="3"/>
      <c r="W123" s="8">
        <f t="shared" si="19"/>
        <v>43403.637418981481</v>
      </c>
      <c r="X123" s="9">
        <f t="shared" si="20"/>
        <v>1.3576388882938772E-2</v>
      </c>
      <c r="Y123" s="9">
        <f t="shared" si="21"/>
        <v>2.7152777765877545E-2</v>
      </c>
      <c r="Z123" s="10"/>
      <c r="AA123" s="10">
        <f t="shared" si="22"/>
        <v>1.5393518551718444E-3</v>
      </c>
      <c r="AB123" s="10">
        <f t="shared" si="23"/>
        <v>3.8425925959018059E-3</v>
      </c>
      <c r="AC123" s="10"/>
      <c r="AD123" s="10"/>
      <c r="AE123" s="71">
        <f t="shared" si="24"/>
        <v>43403.636805555558</v>
      </c>
      <c r="AF123" s="71">
        <f t="shared" si="25"/>
        <v>43403.654166666667</v>
      </c>
      <c r="AG123" s="26" t="str">
        <f t="shared" si="26"/>
        <v>43403.636805555643403.6541666667</v>
      </c>
      <c r="AH123" s="26" t="str">
        <f>VLOOKUP(AG123,simple_survey!$M$841:$N$1083,2,FALSE)</f>
        <v>肯定的</v>
      </c>
    </row>
    <row r="124" spans="1:34" s="7" customFormat="1" hidden="1" x14ac:dyDescent="0.4">
      <c r="A124" s="16" t="str">
        <f t="shared" si="34"/>
        <v>-</v>
      </c>
      <c r="B124" s="16" t="str">
        <f t="shared" si="18"/>
        <v>-</v>
      </c>
      <c r="C124" s="7">
        <v>15</v>
      </c>
      <c r="D124" s="2">
        <v>43403.638923611114</v>
      </c>
      <c r="E124" s="3">
        <v>7551</v>
      </c>
      <c r="F124" s="3" t="s">
        <v>18</v>
      </c>
      <c r="G124" s="3">
        <v>4417</v>
      </c>
      <c r="H124" s="3">
        <v>1133</v>
      </c>
      <c r="I124" s="3">
        <v>3</v>
      </c>
      <c r="J124" s="3">
        <v>1</v>
      </c>
      <c r="K124" s="3"/>
      <c r="L124" s="2">
        <v>43403.640324074076</v>
      </c>
      <c r="M124" s="2">
        <v>43403.649363425924</v>
      </c>
      <c r="N124" s="3" t="s">
        <v>25</v>
      </c>
      <c r="O124" s="3" t="s">
        <v>26</v>
      </c>
      <c r="P124" s="3" t="s">
        <v>19</v>
      </c>
      <c r="Q124" s="3" t="s">
        <v>20</v>
      </c>
      <c r="R124" s="2">
        <v>43403.641446759262</v>
      </c>
      <c r="S124" s="2">
        <v>43403.641446759262</v>
      </c>
      <c r="T124" s="2">
        <v>43403.649212962962</v>
      </c>
      <c r="U124" s="2">
        <v>43403.649212962962</v>
      </c>
      <c r="V124" s="3"/>
      <c r="W124" s="8">
        <f t="shared" si="19"/>
        <v>43403.638923611114</v>
      </c>
      <c r="X124" s="9">
        <f t="shared" si="20"/>
        <v>9.0393518476048484E-3</v>
      </c>
      <c r="Y124" s="9">
        <f t="shared" si="21"/>
        <v>9.0393518476048484E-3</v>
      </c>
      <c r="Z124" s="10"/>
      <c r="AA124" s="10">
        <f t="shared" si="22"/>
        <v>0</v>
      </c>
      <c r="AB124" s="10">
        <f t="shared" si="23"/>
        <v>1.4004629629198462E-3</v>
      </c>
      <c r="AC124" s="10"/>
      <c r="AD124" s="10"/>
      <c r="AE124" s="71">
        <f t="shared" si="24"/>
        <v>43403.638888888891</v>
      </c>
      <c r="AF124" s="71">
        <f t="shared" si="25"/>
        <v>43403.649305555555</v>
      </c>
      <c r="AG124" s="26" t="str">
        <f t="shared" si="26"/>
        <v>43403.638888888943403.6493055556</v>
      </c>
      <c r="AH124" s="26" t="str">
        <f>VLOOKUP(AG124,simple_survey!$M$841:$N$1083,2,FALSE)</f>
        <v>肯定的</v>
      </c>
    </row>
    <row r="125" spans="1:34" s="7" customFormat="1" hidden="1" x14ac:dyDescent="0.4">
      <c r="A125" s="16" t="str">
        <f t="shared" si="34"/>
        <v>-</v>
      </c>
      <c r="B125" s="16" t="str">
        <f t="shared" si="18"/>
        <v>-</v>
      </c>
      <c r="C125" s="7">
        <v>15</v>
      </c>
      <c r="D125" s="2">
        <v>43403.639479166668</v>
      </c>
      <c r="E125" s="3">
        <v>7552</v>
      </c>
      <c r="F125" s="3" t="s">
        <v>33</v>
      </c>
      <c r="G125" s="3">
        <v>4343</v>
      </c>
      <c r="H125" s="3">
        <v>422</v>
      </c>
      <c r="I125" s="3">
        <v>2</v>
      </c>
      <c r="J125" s="3">
        <v>2</v>
      </c>
      <c r="K125" s="3"/>
      <c r="L125" s="2">
        <v>43403.641319444447</v>
      </c>
      <c r="M125" s="2">
        <v>43403.647199074076</v>
      </c>
      <c r="N125" s="3" t="s">
        <v>41</v>
      </c>
      <c r="O125" s="3" t="s">
        <v>42</v>
      </c>
      <c r="P125" s="3" t="s">
        <v>70</v>
      </c>
      <c r="Q125" s="3" t="s">
        <v>71</v>
      </c>
      <c r="R125" s="2">
        <v>43403.640659722223</v>
      </c>
      <c r="S125" s="2">
        <v>43403.641215277778</v>
      </c>
      <c r="T125" s="2">
        <v>43403.646990740737</v>
      </c>
      <c r="U125" s="2">
        <v>43403.647974537038</v>
      </c>
      <c r="V125" s="3"/>
      <c r="W125" s="8">
        <f t="shared" si="19"/>
        <v>43403.639479166668</v>
      </c>
      <c r="X125" s="9">
        <f t="shared" si="20"/>
        <v>5.8796296289074235E-3</v>
      </c>
      <c r="Y125" s="9">
        <f t="shared" si="21"/>
        <v>1.1759259257814847E-2</v>
      </c>
      <c r="Z125" s="10"/>
      <c r="AA125" s="10">
        <f t="shared" si="22"/>
        <v>6.5972222364507616E-4</v>
      </c>
      <c r="AB125" s="10">
        <f t="shared" si="23"/>
        <v>1.8402777786832303E-3</v>
      </c>
      <c r="AC125" s="10"/>
      <c r="AD125" s="10"/>
      <c r="AE125" s="71">
        <f t="shared" si="24"/>
        <v>43403.638888888891</v>
      </c>
      <c r="AF125" s="71">
        <f t="shared" si="25"/>
        <v>43403.646527777775</v>
      </c>
      <c r="AG125" s="26" t="str">
        <f t="shared" si="26"/>
        <v>43403.638888888943403.6465277778</v>
      </c>
      <c r="AH125" s="26" t="e">
        <f>VLOOKUP(AG125,simple_survey!$M$841:$N$1083,2,FALSE)</f>
        <v>#N/A</v>
      </c>
    </row>
    <row r="126" spans="1:34" s="7" customFormat="1" hidden="1" x14ac:dyDescent="0.4">
      <c r="A126" s="16" t="str">
        <f t="shared" si="34"/>
        <v>-</v>
      </c>
      <c r="B126" s="16" t="str">
        <f t="shared" si="18"/>
        <v>-</v>
      </c>
      <c r="C126" s="7">
        <v>15</v>
      </c>
      <c r="D126" s="2">
        <v>43403.639791666668</v>
      </c>
      <c r="E126" s="3">
        <v>7553</v>
      </c>
      <c r="F126" s="3" t="s">
        <v>33</v>
      </c>
      <c r="G126" s="3">
        <v>2911</v>
      </c>
      <c r="H126" s="3">
        <v>630</v>
      </c>
      <c r="I126" s="3">
        <v>7</v>
      </c>
      <c r="J126" s="3">
        <v>1</v>
      </c>
      <c r="K126" s="3"/>
      <c r="L126" s="2">
        <v>43403.64335648148</v>
      </c>
      <c r="M126" s="2">
        <v>43403.6484837963</v>
      </c>
      <c r="N126" s="3" t="s">
        <v>34</v>
      </c>
      <c r="O126" s="3" t="s">
        <v>35</v>
      </c>
      <c r="P126" s="3" t="s">
        <v>65</v>
      </c>
      <c r="Q126" s="3" t="s">
        <v>66</v>
      </c>
      <c r="R126" s="2">
        <v>43403.643761574072</v>
      </c>
      <c r="S126" s="2">
        <v>43403.643761574072</v>
      </c>
      <c r="T126" s="2">
        <v>43403.650127314817</v>
      </c>
      <c r="U126" s="2">
        <v>43403.650127314817</v>
      </c>
      <c r="V126" s="3"/>
      <c r="W126" s="8">
        <f t="shared" si="19"/>
        <v>43403.639791666668</v>
      </c>
      <c r="X126" s="9">
        <f t="shared" si="20"/>
        <v>5.1273148201289587E-3</v>
      </c>
      <c r="Y126" s="9">
        <f t="shared" si="21"/>
        <v>5.1273148201289587E-3</v>
      </c>
      <c r="Z126" s="10"/>
      <c r="AA126" s="10">
        <f t="shared" si="22"/>
        <v>0</v>
      </c>
      <c r="AB126" s="10">
        <f t="shared" si="23"/>
        <v>3.5648148113978095E-3</v>
      </c>
      <c r="AC126" s="10"/>
      <c r="AD126" s="10"/>
      <c r="AE126" s="71">
        <f t="shared" si="24"/>
        <v>43403.63958333333</v>
      </c>
      <c r="AF126" s="71">
        <f t="shared" si="25"/>
        <v>43403.647916666669</v>
      </c>
      <c r="AG126" s="26" t="str">
        <f t="shared" si="26"/>
        <v>43403.639583333343403.6479166667</v>
      </c>
      <c r="AH126" s="26" t="e">
        <f>VLOOKUP(AG126,simple_survey!$M$841:$N$1083,2,FALSE)</f>
        <v>#N/A</v>
      </c>
    </row>
    <row r="127" spans="1:34" s="7" customFormat="1" hidden="1" x14ac:dyDescent="0.4">
      <c r="A127" s="16" t="str">
        <f t="shared" si="34"/>
        <v>-</v>
      </c>
      <c r="B127" s="16" t="str">
        <f t="shared" si="18"/>
        <v>-</v>
      </c>
      <c r="C127" s="7">
        <v>15</v>
      </c>
      <c r="D127" s="2">
        <v>43403.640439814815</v>
      </c>
      <c r="E127" s="3">
        <v>7554</v>
      </c>
      <c r="F127" s="3" t="s">
        <v>33</v>
      </c>
      <c r="G127" s="3">
        <v>985</v>
      </c>
      <c r="H127" s="3">
        <v>463</v>
      </c>
      <c r="I127" s="3">
        <v>2</v>
      </c>
      <c r="J127" s="3">
        <v>1</v>
      </c>
      <c r="K127" s="3"/>
      <c r="L127" s="2">
        <v>43403.644675925927</v>
      </c>
      <c r="M127" s="2">
        <v>43403.659791666665</v>
      </c>
      <c r="N127" s="3" t="s">
        <v>80</v>
      </c>
      <c r="O127" s="3" t="s">
        <v>81</v>
      </c>
      <c r="P127" s="3" t="s">
        <v>63</v>
      </c>
      <c r="Q127" s="3" t="s">
        <v>64</v>
      </c>
      <c r="R127" s="2">
        <v>43403.644791666666</v>
      </c>
      <c r="S127" s="2">
        <v>43403.644791666666</v>
      </c>
      <c r="T127" s="2">
        <v>43403.66615740741</v>
      </c>
      <c r="U127" s="2">
        <v>43403.66615740741</v>
      </c>
      <c r="V127" s="3"/>
      <c r="W127" s="8">
        <f t="shared" ref="W127:W177" si="35">IF(V127&gt;0,V127,D127)</f>
        <v>43403.640439814815</v>
      </c>
      <c r="X127" s="9">
        <f t="shared" si="20"/>
        <v>1.5115740738110617E-2</v>
      </c>
      <c r="Y127" s="9">
        <f t="shared" si="21"/>
        <v>1.5115740738110617E-2</v>
      </c>
      <c r="Z127" s="10"/>
      <c r="AA127" s="10">
        <f t="shared" si="22"/>
        <v>0</v>
      </c>
      <c r="AB127" s="10">
        <f t="shared" si="23"/>
        <v>4.2361111118225381E-3</v>
      </c>
      <c r="AC127" s="10"/>
      <c r="AD127" s="10"/>
      <c r="AE127" s="71">
        <f t="shared" si="24"/>
        <v>43403.640277777777</v>
      </c>
      <c r="AF127" s="71">
        <f t="shared" si="25"/>
        <v>43403.659722222219</v>
      </c>
      <c r="AG127" s="26" t="str">
        <f t="shared" si="26"/>
        <v>43403.640277777843403.6597222222</v>
      </c>
      <c r="AH127" s="26" t="e">
        <f>VLOOKUP(AG127,simple_survey!$M$841:$N$1083,2,FALSE)</f>
        <v>#N/A</v>
      </c>
    </row>
    <row r="128" spans="1:34" s="7" customFormat="1" hidden="1" x14ac:dyDescent="0.4">
      <c r="A128" s="16" t="str">
        <f t="shared" si="34"/>
        <v>-</v>
      </c>
      <c r="B128" s="16" t="str">
        <f t="shared" si="18"/>
        <v>-</v>
      </c>
      <c r="C128" s="7">
        <v>15</v>
      </c>
      <c r="D128" s="2">
        <v>43403.641053240739</v>
      </c>
      <c r="E128" s="3">
        <v>7555</v>
      </c>
      <c r="F128" s="3" t="s">
        <v>93</v>
      </c>
      <c r="G128" s="3">
        <v>0</v>
      </c>
      <c r="H128" s="3">
        <v>654</v>
      </c>
      <c r="I128" s="3">
        <v>3</v>
      </c>
      <c r="J128" s="3">
        <v>1</v>
      </c>
      <c r="K128" s="3"/>
      <c r="L128" s="2">
        <v>43403.647187499999</v>
      </c>
      <c r="M128" s="2">
        <v>43403.649293981478</v>
      </c>
      <c r="N128" s="3" t="s">
        <v>68</v>
      </c>
      <c r="O128" s="3" t="s">
        <v>69</v>
      </c>
      <c r="P128" s="3" t="s">
        <v>19</v>
      </c>
      <c r="Q128" s="3" t="s">
        <v>20</v>
      </c>
      <c r="R128" s="2">
        <v>43403.648344907408</v>
      </c>
      <c r="S128" s="2">
        <v>43403.648344907408</v>
      </c>
      <c r="T128" s="2">
        <v>43403.652743055558</v>
      </c>
      <c r="U128" s="2">
        <v>43403.652743055558</v>
      </c>
      <c r="V128" s="3"/>
      <c r="W128" s="8">
        <f t="shared" si="35"/>
        <v>43403.641053240739</v>
      </c>
      <c r="X128" s="9">
        <f t="shared" ref="X128:X189" si="36">M128-L128</f>
        <v>2.1064814791316167E-3</v>
      </c>
      <c r="Y128" s="9">
        <f t="shared" ref="Y128:Y189" si="37">X128*J128</f>
        <v>2.1064814791316167E-3</v>
      </c>
      <c r="Z128" s="10"/>
      <c r="AA128" s="10">
        <f t="shared" ref="AA128:AA189" si="38">IF(IF(A128="☆",K128-R128,L128-R128)&lt;0,0,IF(A128="☆",K128-R128,L128-R128))</f>
        <v>0</v>
      </c>
      <c r="AB128" s="10">
        <f t="shared" ref="AB128:AB189" si="39">IF(IF(B128="☆",(IF(K128&gt;R128,K128-W128,R128-W128)),L128-W128)&lt;0,0,IF(B128="☆",(IF(K128&gt;R128,K128-W128,R128-W128)),L128-W128))</f>
        <v>6.1342592598521151E-3</v>
      </c>
      <c r="AC128" s="10"/>
      <c r="AD128" s="10"/>
      <c r="AE128" s="71">
        <f t="shared" si="24"/>
        <v>43403.640972222223</v>
      </c>
      <c r="AF128" s="71">
        <f t="shared" si="25"/>
        <v>43403.648611111108</v>
      </c>
      <c r="AG128" s="26" t="str">
        <f t="shared" si="26"/>
        <v>43403.640972222243403.6486111111</v>
      </c>
      <c r="AH128" s="26" t="e">
        <f>VLOOKUP(AG128,simple_survey!$M$841:$N$1083,2,FALSE)</f>
        <v>#N/A</v>
      </c>
    </row>
    <row r="129" spans="1:34" s="7" customFormat="1" hidden="1" x14ac:dyDescent="0.4">
      <c r="A129" s="16" t="str">
        <f t="shared" si="34"/>
        <v>-</v>
      </c>
      <c r="B129" s="16" t="str">
        <f t="shared" ref="B129:B177" si="40">IF(K129&gt;0, "☆", "-")</f>
        <v>-</v>
      </c>
      <c r="C129" s="7">
        <v>15</v>
      </c>
      <c r="D129" s="2">
        <v>43403.641504629632</v>
      </c>
      <c r="E129" s="3">
        <v>7556</v>
      </c>
      <c r="F129" s="3" t="s">
        <v>18</v>
      </c>
      <c r="G129" s="3">
        <v>4373</v>
      </c>
      <c r="H129" s="3">
        <v>1157</v>
      </c>
      <c r="I129" s="3">
        <v>6</v>
      </c>
      <c r="J129" s="3">
        <v>2</v>
      </c>
      <c r="K129" s="3"/>
      <c r="L129" s="2">
        <v>43403.642731481479</v>
      </c>
      <c r="M129" s="2">
        <v>43403.649317129632</v>
      </c>
      <c r="N129" s="3" t="s">
        <v>80</v>
      </c>
      <c r="O129" s="3" t="s">
        <v>81</v>
      </c>
      <c r="P129" s="3" t="s">
        <v>29</v>
      </c>
      <c r="Q129" s="3" t="s">
        <v>30</v>
      </c>
      <c r="R129" s="2">
        <v>43403.643194444441</v>
      </c>
      <c r="S129" s="2">
        <v>43403.643194444441</v>
      </c>
      <c r="T129" s="2">
        <v>43403.655127314814</v>
      </c>
      <c r="U129" s="2">
        <v>43403.655127314814</v>
      </c>
      <c r="V129" s="3"/>
      <c r="W129" s="8">
        <f t="shared" si="35"/>
        <v>43403.641504629632</v>
      </c>
      <c r="X129" s="9">
        <f t="shared" si="36"/>
        <v>6.5856481523951516E-3</v>
      </c>
      <c r="Y129" s="9">
        <f t="shared" si="37"/>
        <v>1.3171296304790303E-2</v>
      </c>
      <c r="Z129" s="10"/>
      <c r="AA129" s="10">
        <f t="shared" si="38"/>
        <v>0</v>
      </c>
      <c r="AB129" s="10">
        <f t="shared" si="39"/>
        <v>1.2268518476048484E-3</v>
      </c>
      <c r="AC129" s="10"/>
      <c r="AD129" s="10"/>
      <c r="AE129" s="71">
        <f t="shared" si="24"/>
        <v>43403.640972222223</v>
      </c>
      <c r="AF129" s="71">
        <f t="shared" si="25"/>
        <v>43403.649305555555</v>
      </c>
      <c r="AG129" s="26" t="str">
        <f t="shared" si="26"/>
        <v>43403.640972222243403.6493055556</v>
      </c>
      <c r="AH129" s="26" t="e">
        <f>VLOOKUP(AG129,simple_survey!$M$841:$N$1083,2,FALSE)</f>
        <v>#N/A</v>
      </c>
    </row>
    <row r="130" spans="1:34" s="7" customFormat="1" hidden="1" x14ac:dyDescent="0.4">
      <c r="A130" s="16" t="str">
        <f t="shared" ref="A130:A187" si="41">IF(V130&gt;0, "★", "-")</f>
        <v>-</v>
      </c>
      <c r="B130" s="16" t="str">
        <f t="shared" si="40"/>
        <v>-</v>
      </c>
      <c r="C130" s="7">
        <v>15</v>
      </c>
      <c r="D130" s="2">
        <v>43403.642858796295</v>
      </c>
      <c r="E130" s="3">
        <v>7557</v>
      </c>
      <c r="F130" s="3" t="s">
        <v>33</v>
      </c>
      <c r="G130" s="3">
        <v>1751</v>
      </c>
      <c r="H130" s="3">
        <v>1110</v>
      </c>
      <c r="I130" s="3">
        <v>7</v>
      </c>
      <c r="J130" s="3">
        <v>1</v>
      </c>
      <c r="K130" s="3"/>
      <c r="L130" s="2">
        <v>43403.648599537039</v>
      </c>
      <c r="M130" s="2">
        <v>43403.654374999998</v>
      </c>
      <c r="N130" s="3" t="s">
        <v>65</v>
      </c>
      <c r="O130" s="3" t="s">
        <v>66</v>
      </c>
      <c r="P130" s="3" t="s">
        <v>31</v>
      </c>
      <c r="Q130" s="3" t="s">
        <v>32</v>
      </c>
      <c r="R130" s="2">
        <v>43403.650127314817</v>
      </c>
      <c r="S130" s="2">
        <v>43403.650127314817</v>
      </c>
      <c r="T130" s="2">
        <v>43403.658356481479</v>
      </c>
      <c r="U130" s="2">
        <v>43403.660011574073</v>
      </c>
      <c r="V130" s="3"/>
      <c r="W130" s="8">
        <f t="shared" si="35"/>
        <v>43403.642858796295</v>
      </c>
      <c r="X130" s="9">
        <f t="shared" si="36"/>
        <v>5.7754629597184248E-3</v>
      </c>
      <c r="Y130" s="9">
        <f t="shared" si="37"/>
        <v>5.7754629597184248E-3</v>
      </c>
      <c r="Z130" s="10"/>
      <c r="AA130" s="10">
        <f t="shared" si="38"/>
        <v>0</v>
      </c>
      <c r="AB130" s="10">
        <f t="shared" si="39"/>
        <v>5.7407407439313829E-3</v>
      </c>
      <c r="AC130" s="10"/>
      <c r="AD130" s="10"/>
      <c r="AE130" s="71">
        <f t="shared" si="24"/>
        <v>43403.642361111109</v>
      </c>
      <c r="AF130" s="71">
        <f t="shared" si="25"/>
        <v>43403.654166666667</v>
      </c>
      <c r="AG130" s="26" t="str">
        <f t="shared" si="26"/>
        <v>43403.642361111143403.6541666667</v>
      </c>
      <c r="AH130" s="26" t="str">
        <f>VLOOKUP(AG130,simple_survey!$M$841:$N$1083,2,FALSE)</f>
        <v>肯定的</v>
      </c>
    </row>
    <row r="131" spans="1:34" s="7" customFormat="1" hidden="1" x14ac:dyDescent="0.4">
      <c r="A131" s="16" t="str">
        <f t="shared" si="41"/>
        <v>-</v>
      </c>
      <c r="B131" s="16" t="str">
        <f t="shared" si="40"/>
        <v>-</v>
      </c>
      <c r="C131" s="7">
        <v>15</v>
      </c>
      <c r="D131" s="2">
        <v>43403.643877314818</v>
      </c>
      <c r="E131" s="3">
        <v>7558</v>
      </c>
      <c r="F131" s="3" t="s">
        <v>94</v>
      </c>
      <c r="G131" s="3">
        <v>0</v>
      </c>
      <c r="H131" s="3">
        <v>344</v>
      </c>
      <c r="I131" s="3">
        <v>1</v>
      </c>
      <c r="J131" s="3">
        <v>1</v>
      </c>
      <c r="K131" s="3"/>
      <c r="L131" s="2">
        <v>43403.650243055556</v>
      </c>
      <c r="M131" s="2">
        <v>43403.663819444446</v>
      </c>
      <c r="N131" s="3" t="s">
        <v>48</v>
      </c>
      <c r="O131" s="3" t="s">
        <v>49</v>
      </c>
      <c r="P131" s="3" t="s">
        <v>57</v>
      </c>
      <c r="Q131" s="3" t="s">
        <v>58</v>
      </c>
      <c r="R131" s="2">
        <v>43403.651250000003</v>
      </c>
      <c r="S131" s="2">
        <v>43403.651250000003</v>
      </c>
      <c r="T131" s="2">
        <v>43403.659479166665</v>
      </c>
      <c r="U131" s="2">
        <v>43403.662499999999</v>
      </c>
      <c r="V131" s="3"/>
      <c r="W131" s="8">
        <f t="shared" si="35"/>
        <v>43403.643877314818</v>
      </c>
      <c r="X131" s="9">
        <f t="shared" si="36"/>
        <v>1.357638889021473E-2</v>
      </c>
      <c r="Y131" s="9">
        <f t="shared" si="37"/>
        <v>1.357638889021473E-2</v>
      </c>
      <c r="Z131" s="10"/>
      <c r="AA131" s="10">
        <f t="shared" si="38"/>
        <v>0</v>
      </c>
      <c r="AB131" s="10">
        <f t="shared" si="39"/>
        <v>6.3657407372375019E-3</v>
      </c>
      <c r="AC131" s="10"/>
      <c r="AD131" s="10"/>
      <c r="AE131" s="71">
        <f t="shared" ref="AE131:AE194" si="42">INT(D131*1440)/1440</f>
        <v>43403.643750000003</v>
      </c>
      <c r="AF131" s="71">
        <f t="shared" ref="AF131:AF194" si="43">INT(M131*1440)/1440</f>
        <v>43403.663194444445</v>
      </c>
      <c r="AG131" s="26" t="str">
        <f t="shared" ref="AG131:AG194" si="44">CONCATENATE(AE131,AF131)</f>
        <v>43403.6437543403.6631944444</v>
      </c>
      <c r="AH131" s="26" t="e">
        <f>VLOOKUP(AG131,simple_survey!$M$841:$N$1083,2,FALSE)</f>
        <v>#N/A</v>
      </c>
    </row>
    <row r="132" spans="1:34" s="7" customFormat="1" hidden="1" x14ac:dyDescent="0.4">
      <c r="A132" s="16" t="str">
        <f>IF(V132&gt;0, "★", "-")</f>
        <v>-</v>
      </c>
      <c r="B132" s="16" t="str">
        <f>IF(K132&gt;0, "☆", "-")</f>
        <v>-</v>
      </c>
      <c r="C132" s="7">
        <v>15</v>
      </c>
      <c r="D132" s="2">
        <v>43403.647638888891</v>
      </c>
      <c r="E132" s="3">
        <v>7560</v>
      </c>
      <c r="F132" s="3" t="s">
        <v>93</v>
      </c>
      <c r="G132" s="3">
        <v>0</v>
      </c>
      <c r="H132" s="3">
        <v>849</v>
      </c>
      <c r="I132" s="3">
        <v>7</v>
      </c>
      <c r="J132" s="3">
        <v>1</v>
      </c>
      <c r="K132" s="3"/>
      <c r="L132" s="2">
        <v>43403.651631944442</v>
      </c>
      <c r="M132" s="2">
        <v>43403.659282407411</v>
      </c>
      <c r="N132" s="3" t="s">
        <v>29</v>
      </c>
      <c r="O132" s="3" t="s">
        <v>30</v>
      </c>
      <c r="P132" s="3" t="s">
        <v>45</v>
      </c>
      <c r="Q132" s="3" t="s">
        <v>92</v>
      </c>
      <c r="R132" s="2">
        <v>43403.654039351852</v>
      </c>
      <c r="S132" s="2">
        <v>43403.654039351852</v>
      </c>
      <c r="T132" s="2">
        <v>43403.666597222225</v>
      </c>
      <c r="U132" s="2">
        <v>43403.666597222225</v>
      </c>
      <c r="V132" s="3"/>
      <c r="W132" s="8">
        <f>IF(V132&gt;0,V132,D132)</f>
        <v>43403.647638888891</v>
      </c>
      <c r="X132" s="9">
        <f t="shared" si="36"/>
        <v>7.6504629687406123E-3</v>
      </c>
      <c r="Y132" s="9">
        <f t="shared" si="37"/>
        <v>7.6504629687406123E-3</v>
      </c>
      <c r="Z132" s="10"/>
      <c r="AA132" s="10">
        <f t="shared" si="38"/>
        <v>0</v>
      </c>
      <c r="AB132" s="10">
        <f t="shared" si="39"/>
        <v>3.9930555503815413E-3</v>
      </c>
      <c r="AC132" s="10"/>
      <c r="AD132" s="10"/>
      <c r="AE132" s="71">
        <f t="shared" si="42"/>
        <v>43403.647222222222</v>
      </c>
      <c r="AF132" s="71">
        <f t="shared" si="43"/>
        <v>43403.65902777778</v>
      </c>
      <c r="AG132" s="26" t="str">
        <f t="shared" si="44"/>
        <v>43403.647222222243403.6590277778</v>
      </c>
      <c r="AH132" s="26" t="e">
        <f>VLOOKUP(AG132,simple_survey!$M$841:$N$1083,2,FALSE)</f>
        <v>#N/A</v>
      </c>
    </row>
    <row r="133" spans="1:34" s="7" customFormat="1" hidden="1" x14ac:dyDescent="0.4">
      <c r="A133" s="16" t="str">
        <f>IF(V133&gt;0, "★", "-")</f>
        <v>-</v>
      </c>
      <c r="B133" s="16" t="str">
        <f>IF(K133&gt;0, "☆", "-")</f>
        <v>-</v>
      </c>
      <c r="C133" s="7">
        <v>15</v>
      </c>
      <c r="D133" s="2">
        <v>43403.649930555555</v>
      </c>
      <c r="E133" s="3">
        <v>7561</v>
      </c>
      <c r="F133" s="3" t="s">
        <v>93</v>
      </c>
      <c r="G133" s="3">
        <v>0</v>
      </c>
      <c r="H133" s="3">
        <v>810</v>
      </c>
      <c r="I133" s="3">
        <v>10</v>
      </c>
      <c r="J133" s="3">
        <v>5</v>
      </c>
      <c r="K133" s="3"/>
      <c r="L133" s="2">
        <v>43403.654479166667</v>
      </c>
      <c r="M133" s="2">
        <v>43403.657962962963</v>
      </c>
      <c r="N133" s="3" t="s">
        <v>59</v>
      </c>
      <c r="O133" s="3" t="s">
        <v>60</v>
      </c>
      <c r="P133" s="3" t="s">
        <v>31</v>
      </c>
      <c r="Q133" s="3" t="s">
        <v>32</v>
      </c>
      <c r="R133" s="2">
        <v>43403.65320601852</v>
      </c>
      <c r="S133" s="2">
        <v>43403.65320601852</v>
      </c>
      <c r="T133" s="2">
        <v>43403.663287037038</v>
      </c>
      <c r="U133" s="2">
        <v>43403.663287037038</v>
      </c>
      <c r="V133" s="3"/>
      <c r="W133" s="8">
        <f>IF(V133&gt;0,V133,D133)</f>
        <v>43403.649930555555</v>
      </c>
      <c r="X133" s="9">
        <f t="shared" si="36"/>
        <v>3.4837962957681157E-3</v>
      </c>
      <c r="Y133" s="9">
        <f t="shared" si="37"/>
        <v>1.7418981478840578E-2</v>
      </c>
      <c r="Z133" s="10"/>
      <c r="AA133" s="10">
        <f t="shared" si="38"/>
        <v>1.2731481474475004E-3</v>
      </c>
      <c r="AB133" s="10">
        <f t="shared" si="39"/>
        <v>4.5486111121135764E-3</v>
      </c>
      <c r="AC133" s="10"/>
      <c r="AD133" s="10"/>
      <c r="AE133" s="71">
        <f t="shared" si="42"/>
        <v>43403.649305555555</v>
      </c>
      <c r="AF133" s="71">
        <f t="shared" si="43"/>
        <v>43403.657638888886</v>
      </c>
      <c r="AG133" s="26" t="str">
        <f t="shared" si="44"/>
        <v>43403.649305555643403.6576388889</v>
      </c>
      <c r="AH133" s="26" t="e">
        <f>VLOOKUP(AG133,simple_survey!$M$841:$N$1083,2,FALSE)</f>
        <v>#N/A</v>
      </c>
    </row>
    <row r="134" spans="1:34" s="7" customFormat="1" hidden="1" x14ac:dyDescent="0.4">
      <c r="A134" s="16" t="str">
        <f>IF(V134&gt;0, "★", "-")</f>
        <v>-</v>
      </c>
      <c r="B134" s="16" t="str">
        <f>IF(K134&gt;0, "☆", "-")</f>
        <v>-</v>
      </c>
      <c r="C134" s="7">
        <v>15</v>
      </c>
      <c r="D134" s="2">
        <v>43403.65042824074</v>
      </c>
      <c r="E134" s="3">
        <v>7562</v>
      </c>
      <c r="F134" s="3" t="s">
        <v>18</v>
      </c>
      <c r="G134" s="3">
        <v>3162</v>
      </c>
      <c r="H134" s="3">
        <v>1229</v>
      </c>
      <c r="I134" s="3">
        <v>1</v>
      </c>
      <c r="J134" s="3">
        <v>1</v>
      </c>
      <c r="K134" s="3"/>
      <c r="L134" s="2">
        <v>43403.656041666669</v>
      </c>
      <c r="M134" s="2">
        <v>43403.668067129627</v>
      </c>
      <c r="N134" s="3" t="s">
        <v>27</v>
      </c>
      <c r="O134" s="3" t="s">
        <v>28</v>
      </c>
      <c r="P134" s="3" t="s">
        <v>25</v>
      </c>
      <c r="Q134" s="3" t="s">
        <v>26</v>
      </c>
      <c r="R134" s="2">
        <v>43403.657685185186</v>
      </c>
      <c r="S134" s="2">
        <v>43403.657685185186</v>
      </c>
      <c r="T134" s="2">
        <v>43403.669259259259</v>
      </c>
      <c r="U134" s="2">
        <v>43403.669259259259</v>
      </c>
      <c r="V134" s="3"/>
      <c r="W134" s="8">
        <f>IF(V134&gt;0,V134,D134)</f>
        <v>43403.65042824074</v>
      </c>
      <c r="X134" s="9">
        <f t="shared" si="36"/>
        <v>1.2025462958263233E-2</v>
      </c>
      <c r="Y134" s="9">
        <f t="shared" si="37"/>
        <v>1.2025462958263233E-2</v>
      </c>
      <c r="Z134" s="10"/>
      <c r="AA134" s="10">
        <f t="shared" si="38"/>
        <v>0</v>
      </c>
      <c r="AB134" s="10">
        <f t="shared" si="39"/>
        <v>5.6134259284590371E-3</v>
      </c>
      <c r="AC134" s="10"/>
      <c r="AD134" s="10"/>
      <c r="AE134" s="71">
        <f t="shared" si="42"/>
        <v>43403.65</v>
      </c>
      <c r="AF134" s="71">
        <f t="shared" si="43"/>
        <v>43403.668055555558</v>
      </c>
      <c r="AG134" s="26" t="str">
        <f t="shared" si="44"/>
        <v>43403.6543403.6680555556</v>
      </c>
      <c r="AH134" s="26" t="e">
        <f>VLOOKUP(AG134,simple_survey!$M$841:$N$1083,2,FALSE)</f>
        <v>#N/A</v>
      </c>
    </row>
    <row r="135" spans="1:34" s="7" customFormat="1" hidden="1" x14ac:dyDescent="0.4">
      <c r="A135" s="16" t="str">
        <f>IF(V135&gt;0, "★", "-")</f>
        <v>-</v>
      </c>
      <c r="B135" s="16" t="str">
        <f>IF(K135&gt;0, "☆", "-")</f>
        <v>-</v>
      </c>
      <c r="C135" s="7">
        <v>15</v>
      </c>
      <c r="D135" s="2">
        <v>43403.65185185185</v>
      </c>
      <c r="E135" s="3">
        <v>7563</v>
      </c>
      <c r="F135" s="3" t="s">
        <v>18</v>
      </c>
      <c r="G135" s="3">
        <v>4363</v>
      </c>
      <c r="H135" s="3">
        <v>894</v>
      </c>
      <c r="I135" s="3">
        <v>3</v>
      </c>
      <c r="J135" s="3">
        <v>1</v>
      </c>
      <c r="K135" s="3"/>
      <c r="L135" s="2">
        <v>43403.653402777774</v>
      </c>
      <c r="M135" s="2">
        <v>43403.657060185185</v>
      </c>
      <c r="N135" s="3" t="s">
        <v>31</v>
      </c>
      <c r="O135" s="3" t="s">
        <v>32</v>
      </c>
      <c r="P135" s="3" t="s">
        <v>29</v>
      </c>
      <c r="Q135" s="3" t="s">
        <v>30</v>
      </c>
      <c r="R135" s="2">
        <v>43403.656111111108</v>
      </c>
      <c r="S135" s="2">
        <v>43403.656111111108</v>
      </c>
      <c r="T135" s="2">
        <v>43403.662731481483</v>
      </c>
      <c r="U135" s="2">
        <v>43403.662731481483</v>
      </c>
      <c r="V135" s="3"/>
      <c r="W135" s="8">
        <f>IF(V135&gt;0,V135,D135)</f>
        <v>43403.65185185185</v>
      </c>
      <c r="X135" s="9">
        <f t="shared" si="36"/>
        <v>3.6574074110831134E-3</v>
      </c>
      <c r="Y135" s="9">
        <f t="shared" si="37"/>
        <v>3.6574074110831134E-3</v>
      </c>
      <c r="Z135" s="10"/>
      <c r="AA135" s="10">
        <f t="shared" si="38"/>
        <v>0</v>
      </c>
      <c r="AB135" s="10">
        <f t="shared" si="39"/>
        <v>1.5509259246755391E-3</v>
      </c>
      <c r="AC135" s="10"/>
      <c r="AD135" s="10"/>
      <c r="AE135" s="71">
        <f t="shared" si="42"/>
        <v>43403.651388888888</v>
      </c>
      <c r="AF135" s="71">
        <f t="shared" si="43"/>
        <v>43403.656944444447</v>
      </c>
      <c r="AG135" s="26" t="str">
        <f t="shared" si="44"/>
        <v>43403.651388888943403.6569444444</v>
      </c>
      <c r="AH135" s="26" t="e">
        <f>VLOOKUP(AG135,simple_survey!$M$841:$N$1083,2,FALSE)</f>
        <v>#N/A</v>
      </c>
    </row>
    <row r="136" spans="1:34" s="7" customFormat="1" hidden="1" x14ac:dyDescent="0.4">
      <c r="A136" s="16" t="str">
        <f t="shared" si="41"/>
        <v>-</v>
      </c>
      <c r="B136" s="16" t="str">
        <f t="shared" si="40"/>
        <v>-</v>
      </c>
      <c r="C136" s="7">
        <v>15</v>
      </c>
      <c r="D136" s="2">
        <v>43403.65347222222</v>
      </c>
      <c r="E136" s="3">
        <v>7564</v>
      </c>
      <c r="F136" s="3" t="s">
        <v>33</v>
      </c>
      <c r="G136" s="3">
        <v>1756</v>
      </c>
      <c r="H136" s="3">
        <v>861</v>
      </c>
      <c r="I136" s="3">
        <v>9</v>
      </c>
      <c r="J136" s="3">
        <v>1</v>
      </c>
      <c r="K136" s="3"/>
      <c r="L136" s="2">
        <v>43403.659166666665</v>
      </c>
      <c r="M136" s="2">
        <v>43403.663287037038</v>
      </c>
      <c r="N136" s="3" t="s">
        <v>55</v>
      </c>
      <c r="O136" s="3" t="s">
        <v>56</v>
      </c>
      <c r="P136" s="3" t="s">
        <v>57</v>
      </c>
      <c r="Q136" s="3" t="s">
        <v>58</v>
      </c>
      <c r="R136" s="2">
        <v>43403.656400462962</v>
      </c>
      <c r="S136" s="2">
        <v>43403.656400462962</v>
      </c>
      <c r="T136" s="2">
        <v>43403.661874999998</v>
      </c>
      <c r="U136" s="2">
        <v>43403.661874999998</v>
      </c>
      <c r="V136" s="3"/>
      <c r="W136" s="8">
        <f t="shared" si="35"/>
        <v>43403.65347222222</v>
      </c>
      <c r="X136" s="9">
        <f t="shared" si="36"/>
        <v>4.1203703731298447E-3</v>
      </c>
      <c r="Y136" s="9">
        <f t="shared" si="37"/>
        <v>4.1203703731298447E-3</v>
      </c>
      <c r="Z136" s="10"/>
      <c r="AA136" s="10">
        <f t="shared" si="38"/>
        <v>2.7662037027766928E-3</v>
      </c>
      <c r="AB136" s="10">
        <f t="shared" si="39"/>
        <v>5.694444444088731E-3</v>
      </c>
      <c r="AC136" s="10"/>
      <c r="AD136" s="10"/>
      <c r="AE136" s="71">
        <f t="shared" si="42"/>
        <v>43403.65347222222</v>
      </c>
      <c r="AF136" s="71">
        <f t="shared" si="43"/>
        <v>43403.663194444445</v>
      </c>
      <c r="AG136" s="26" t="str">
        <f t="shared" si="44"/>
        <v>43403.653472222243403.6631944444</v>
      </c>
      <c r="AH136" s="26" t="e">
        <f>VLOOKUP(AG136,simple_survey!$M$841:$N$1083,2,FALSE)</f>
        <v>#N/A</v>
      </c>
    </row>
    <row r="137" spans="1:34" s="7" customFormat="1" hidden="1" x14ac:dyDescent="0.4">
      <c r="A137" s="16" t="str">
        <f t="shared" si="41"/>
        <v>-</v>
      </c>
      <c r="B137" s="16" t="str">
        <f t="shared" si="40"/>
        <v>-</v>
      </c>
      <c r="C137" s="7">
        <v>15</v>
      </c>
      <c r="D137" s="2">
        <v>43403.656759259262</v>
      </c>
      <c r="E137" s="3">
        <v>7565</v>
      </c>
      <c r="F137" s="3" t="s">
        <v>94</v>
      </c>
      <c r="G137" s="3">
        <v>0</v>
      </c>
      <c r="H137" s="3">
        <v>984</v>
      </c>
      <c r="I137" s="3">
        <v>10</v>
      </c>
      <c r="J137" s="3">
        <v>3</v>
      </c>
      <c r="K137" s="3"/>
      <c r="L137" s="2">
        <v>43403.658622685187</v>
      </c>
      <c r="M137" s="2">
        <v>43403.663344907407</v>
      </c>
      <c r="N137" s="3" t="s">
        <v>31</v>
      </c>
      <c r="O137" s="3" t="s">
        <v>32</v>
      </c>
      <c r="P137" s="3" t="s">
        <v>48</v>
      </c>
      <c r="Q137" s="3" t="s">
        <v>49</v>
      </c>
      <c r="R137" s="2">
        <v>43403.660150462965</v>
      </c>
      <c r="S137" s="2">
        <v>43403.660150462965</v>
      </c>
      <c r="T137" s="2">
        <v>43403.670648148145</v>
      </c>
      <c r="U137" s="2">
        <v>43403.670648148145</v>
      </c>
      <c r="V137" s="3"/>
      <c r="W137" s="8">
        <f t="shared" si="35"/>
        <v>43403.656759259262</v>
      </c>
      <c r="X137" s="9">
        <f t="shared" si="36"/>
        <v>4.7222222201526165E-3</v>
      </c>
      <c r="Y137" s="9">
        <f t="shared" si="37"/>
        <v>1.416666666045785E-2</v>
      </c>
      <c r="Z137" s="10"/>
      <c r="AA137" s="10">
        <f t="shared" si="38"/>
        <v>0</v>
      </c>
      <c r="AB137" s="10">
        <f t="shared" si="39"/>
        <v>1.8634259249665774E-3</v>
      </c>
      <c r="AC137" s="10"/>
      <c r="AD137" s="10"/>
      <c r="AE137" s="71">
        <f t="shared" si="42"/>
        <v>43403.65625</v>
      </c>
      <c r="AF137" s="71">
        <f t="shared" si="43"/>
        <v>43403.663194444445</v>
      </c>
      <c r="AG137" s="26" t="str">
        <f t="shared" si="44"/>
        <v>43403.6562543403.6631944444</v>
      </c>
      <c r="AH137" s="26" t="e">
        <f>VLOOKUP(AG137,simple_survey!$M$841:$N$1083,2,FALSE)</f>
        <v>#N/A</v>
      </c>
    </row>
    <row r="138" spans="1:34" s="7" customFormat="1" hidden="1" x14ac:dyDescent="0.4">
      <c r="A138" s="16" t="str">
        <f t="shared" si="41"/>
        <v>-</v>
      </c>
      <c r="B138" s="16" t="str">
        <f>IF(K138&gt;0, "☆", "-")</f>
        <v>-</v>
      </c>
      <c r="C138" s="7">
        <v>15</v>
      </c>
      <c r="D138" s="2">
        <v>43403.657233796293</v>
      </c>
      <c r="E138" s="3">
        <v>7566</v>
      </c>
      <c r="F138" s="3" t="s">
        <v>33</v>
      </c>
      <c r="G138" s="3">
        <v>1155</v>
      </c>
      <c r="H138" s="3">
        <v>1057</v>
      </c>
      <c r="I138" s="3">
        <v>1</v>
      </c>
      <c r="J138" s="3">
        <v>1</v>
      </c>
      <c r="K138" s="3"/>
      <c r="L138" s="2">
        <v>43403.658888888887</v>
      </c>
      <c r="M138" s="2">
        <v>43403.671423611115</v>
      </c>
      <c r="N138" s="3" t="s">
        <v>27</v>
      </c>
      <c r="O138" s="3" t="s">
        <v>28</v>
      </c>
      <c r="P138" s="3" t="s">
        <v>65</v>
      </c>
      <c r="Q138" s="3" t="s">
        <v>66</v>
      </c>
      <c r="R138" s="2">
        <v>43403.659861111111</v>
      </c>
      <c r="S138" s="2">
        <v>43403.659861111111</v>
      </c>
      <c r="T138" s="2">
        <v>43403.678136574075</v>
      </c>
      <c r="U138" s="2">
        <v>43403.678136574075</v>
      </c>
      <c r="V138" s="3"/>
      <c r="W138" s="8">
        <f>IF(V138&gt;0,V138,D138)</f>
        <v>43403.657233796293</v>
      </c>
      <c r="X138" s="9">
        <f t="shared" si="36"/>
        <v>1.2534722227428574E-2</v>
      </c>
      <c r="Y138" s="9">
        <f t="shared" si="37"/>
        <v>1.2534722227428574E-2</v>
      </c>
      <c r="AA138" s="10">
        <f t="shared" si="38"/>
        <v>0</v>
      </c>
      <c r="AB138" s="10">
        <f t="shared" si="39"/>
        <v>1.6550925938645378E-3</v>
      </c>
      <c r="AE138" s="71">
        <f t="shared" si="42"/>
        <v>43403.656944444447</v>
      </c>
      <c r="AF138" s="71">
        <f t="shared" si="43"/>
        <v>43403.67083333333</v>
      </c>
      <c r="AG138" s="26" t="str">
        <f t="shared" si="44"/>
        <v>43403.656944444443403.6708333333</v>
      </c>
      <c r="AH138" s="26" t="e">
        <f>VLOOKUP(AG138,simple_survey!$M$841:$N$1083,2,FALSE)</f>
        <v>#N/A</v>
      </c>
    </row>
    <row r="139" spans="1:34" s="7" customFormat="1" hidden="1" x14ac:dyDescent="0.4">
      <c r="A139" s="16" t="str">
        <f t="shared" si="41"/>
        <v>-</v>
      </c>
      <c r="B139" s="16" t="str">
        <f t="shared" si="40"/>
        <v>-</v>
      </c>
      <c r="C139" s="7">
        <v>15</v>
      </c>
      <c r="D139" s="2">
        <v>43403.657870370371</v>
      </c>
      <c r="E139" s="3">
        <v>7567</v>
      </c>
      <c r="F139" s="3" t="s">
        <v>33</v>
      </c>
      <c r="G139" s="3">
        <v>4383</v>
      </c>
      <c r="H139" s="3">
        <v>1058</v>
      </c>
      <c r="I139" s="3">
        <v>4</v>
      </c>
      <c r="J139" s="3">
        <v>2</v>
      </c>
      <c r="K139" s="3"/>
      <c r="L139" s="2">
        <v>43403.660902777781</v>
      </c>
      <c r="M139" s="2">
        <v>43403.666273148148</v>
      </c>
      <c r="N139" s="3" t="s">
        <v>27</v>
      </c>
      <c r="O139" s="3" t="s">
        <v>28</v>
      </c>
      <c r="P139" s="3" t="s">
        <v>29</v>
      </c>
      <c r="Q139" s="3" t="s">
        <v>30</v>
      </c>
      <c r="R139" s="2">
        <v>43403.661631944444</v>
      </c>
      <c r="S139" s="2">
        <v>43403.661631944444</v>
      </c>
      <c r="T139" s="2">
        <v>43403.672754629632</v>
      </c>
      <c r="U139" s="2">
        <v>43403.672754629632</v>
      </c>
      <c r="V139" s="3"/>
      <c r="W139" s="8">
        <f t="shared" si="35"/>
        <v>43403.657870370371</v>
      </c>
      <c r="X139" s="9">
        <f t="shared" si="36"/>
        <v>5.3703703670180403E-3</v>
      </c>
      <c r="Y139" s="9">
        <f t="shared" si="37"/>
        <v>1.0740740734036081E-2</v>
      </c>
      <c r="Z139" s="10"/>
      <c r="AA139" s="10">
        <f t="shared" si="38"/>
        <v>0</v>
      </c>
      <c r="AB139" s="10">
        <f t="shared" si="39"/>
        <v>3.0324074105010368E-3</v>
      </c>
      <c r="AC139" s="10"/>
      <c r="AD139" s="10"/>
      <c r="AE139" s="71">
        <f t="shared" si="42"/>
        <v>43403.657638888886</v>
      </c>
      <c r="AF139" s="71">
        <f t="shared" si="43"/>
        <v>43403.665972222225</v>
      </c>
      <c r="AG139" s="26" t="str">
        <f t="shared" si="44"/>
        <v>43403.657638888943403.6659722222</v>
      </c>
      <c r="AH139" s="26" t="str">
        <f>VLOOKUP(AG139,simple_survey!$M$841:$N$1083,2,FALSE)</f>
        <v>肯定的</v>
      </c>
    </row>
    <row r="140" spans="1:34" s="7" customFormat="1" hidden="1" x14ac:dyDescent="0.4">
      <c r="A140" s="16" t="str">
        <f t="shared" si="41"/>
        <v>-</v>
      </c>
      <c r="B140" s="16" t="str">
        <f t="shared" si="40"/>
        <v>-</v>
      </c>
      <c r="C140" s="7">
        <v>15</v>
      </c>
      <c r="D140" s="2">
        <v>43403.661400462966</v>
      </c>
      <c r="E140" s="3">
        <v>7569</v>
      </c>
      <c r="F140" s="3" t="s">
        <v>33</v>
      </c>
      <c r="G140" s="3">
        <v>2424</v>
      </c>
      <c r="H140" s="3">
        <v>392</v>
      </c>
      <c r="I140" s="3">
        <v>9</v>
      </c>
      <c r="J140" s="3">
        <v>1</v>
      </c>
      <c r="K140" s="3"/>
      <c r="L140" s="2">
        <v>43403.664826388886</v>
      </c>
      <c r="M140" s="2">
        <v>43403.672719907408</v>
      </c>
      <c r="N140" s="3" t="s">
        <v>45</v>
      </c>
      <c r="O140" s="3" t="s">
        <v>92</v>
      </c>
      <c r="P140" s="3" t="s">
        <v>72</v>
      </c>
      <c r="Q140" s="3" t="s">
        <v>73</v>
      </c>
      <c r="R140" s="2">
        <v>43403.666238425925</v>
      </c>
      <c r="S140" s="2">
        <v>43403.666238425925</v>
      </c>
      <c r="T140" s="2">
        <v>43403.674537037034</v>
      </c>
      <c r="U140" s="2">
        <v>43403.674537037034</v>
      </c>
      <c r="V140" s="3"/>
      <c r="W140" s="8">
        <f t="shared" si="35"/>
        <v>43403.661400462966</v>
      </c>
      <c r="X140" s="9">
        <f t="shared" si="36"/>
        <v>7.8935185229056515E-3</v>
      </c>
      <c r="Y140" s="9">
        <f t="shared" si="37"/>
        <v>7.8935185229056515E-3</v>
      </c>
      <c r="Z140" s="10"/>
      <c r="AA140" s="10">
        <f t="shared" si="38"/>
        <v>0</v>
      </c>
      <c r="AB140" s="10">
        <f t="shared" si="39"/>
        <v>3.4259259191458113E-3</v>
      </c>
      <c r="AC140" s="10"/>
      <c r="AD140" s="10"/>
      <c r="AE140" s="71">
        <f t="shared" si="42"/>
        <v>43403.661111111112</v>
      </c>
      <c r="AF140" s="71">
        <f t="shared" si="43"/>
        <v>43403.672222222223</v>
      </c>
      <c r="AG140" s="26" t="str">
        <f t="shared" si="44"/>
        <v>43403.661111111143403.6722222222</v>
      </c>
      <c r="AH140" s="26" t="e">
        <f>VLOOKUP(AG140,simple_survey!$M$841:$N$1083,2,FALSE)</f>
        <v>#N/A</v>
      </c>
    </row>
    <row r="141" spans="1:34" s="7" customFormat="1" hidden="1" x14ac:dyDescent="0.4">
      <c r="A141" s="16" t="str">
        <f t="shared" si="41"/>
        <v>-</v>
      </c>
      <c r="B141" s="16" t="str">
        <f t="shared" si="40"/>
        <v>-</v>
      </c>
      <c r="C141" s="7">
        <v>15</v>
      </c>
      <c r="D141" s="2">
        <v>43403.663738425923</v>
      </c>
      <c r="E141" s="3">
        <v>7572</v>
      </c>
      <c r="F141" s="3" t="s">
        <v>33</v>
      </c>
      <c r="G141" s="3">
        <v>4140</v>
      </c>
      <c r="H141" s="3">
        <v>616</v>
      </c>
      <c r="I141" s="3">
        <v>2</v>
      </c>
      <c r="J141" s="3">
        <v>2</v>
      </c>
      <c r="K141" s="3"/>
      <c r="L141" s="2">
        <v>43403.670104166667</v>
      </c>
      <c r="M141" s="2">
        <v>43403.683449074073</v>
      </c>
      <c r="N141" s="3" t="s">
        <v>23</v>
      </c>
      <c r="O141" s="3" t="s">
        <v>24</v>
      </c>
      <c r="P141" s="3" t="s">
        <v>68</v>
      </c>
      <c r="Q141" s="3" t="s">
        <v>69</v>
      </c>
      <c r="R141" s="2">
        <v>43403.672002314815</v>
      </c>
      <c r="S141" s="2">
        <v>43403.672002314815</v>
      </c>
      <c r="T141" s="2">
        <v>43403.68209490741</v>
      </c>
      <c r="U141" s="2">
        <v>43403.68209490741</v>
      </c>
      <c r="V141" s="3"/>
      <c r="W141" s="8">
        <f t="shared" si="35"/>
        <v>43403.663738425923</v>
      </c>
      <c r="X141" s="9">
        <f t="shared" si="36"/>
        <v>1.3344907405553386E-2</v>
      </c>
      <c r="Y141" s="9">
        <f t="shared" si="37"/>
        <v>2.6689814811106771E-2</v>
      </c>
      <c r="Z141" s="10"/>
      <c r="AA141" s="10">
        <f t="shared" si="38"/>
        <v>0</v>
      </c>
      <c r="AB141" s="10">
        <f t="shared" si="39"/>
        <v>6.3657407445134595E-3</v>
      </c>
      <c r="AC141" s="10"/>
      <c r="AD141" s="10"/>
      <c r="AE141" s="71">
        <f t="shared" si="42"/>
        <v>43403.663194444445</v>
      </c>
      <c r="AF141" s="71">
        <f t="shared" si="43"/>
        <v>43403.683333333334</v>
      </c>
      <c r="AG141" s="26" t="str">
        <f t="shared" si="44"/>
        <v>43403.663194444443403.6833333333</v>
      </c>
      <c r="AH141" s="26" t="e">
        <f>VLOOKUP(AG141,simple_survey!$M$841:$N$1083,2,FALSE)</f>
        <v>#N/A</v>
      </c>
    </row>
    <row r="142" spans="1:34" s="7" customFormat="1" hidden="1" x14ac:dyDescent="0.4">
      <c r="A142" s="16" t="str">
        <f>IF(V142&gt;0, "★", "-")</f>
        <v>-</v>
      </c>
      <c r="B142" s="16" t="str">
        <f>IF(K142&gt;0, "☆", "-")</f>
        <v>☆</v>
      </c>
      <c r="C142" s="7">
        <v>15</v>
      </c>
      <c r="D142" s="2">
        <v>43403.662129629629</v>
      </c>
      <c r="E142" s="3">
        <v>7570</v>
      </c>
      <c r="F142" s="3" t="s">
        <v>94</v>
      </c>
      <c r="G142" s="3">
        <v>0</v>
      </c>
      <c r="H142" s="3">
        <v>1017</v>
      </c>
      <c r="I142" s="3">
        <v>2</v>
      </c>
      <c r="J142" s="3">
        <v>1</v>
      </c>
      <c r="K142" s="2">
        <v>43403.662581018521</v>
      </c>
      <c r="L142" s="3"/>
      <c r="M142" s="3"/>
      <c r="N142" s="3" t="s">
        <v>63</v>
      </c>
      <c r="O142" s="3" t="s">
        <v>64</v>
      </c>
      <c r="P142" s="3" t="s">
        <v>74</v>
      </c>
      <c r="Q142" s="3" t="s">
        <v>75</v>
      </c>
      <c r="R142" s="2">
        <v>43403.669004629628</v>
      </c>
      <c r="S142" s="3"/>
      <c r="T142" s="2">
        <v>43403.677893518521</v>
      </c>
      <c r="U142" s="3"/>
      <c r="V142" s="3"/>
      <c r="W142" s="8">
        <f>IF(V142&gt;0,V142,D142)</f>
        <v>43403.662129629629</v>
      </c>
      <c r="X142" s="9">
        <f>M142-L142</f>
        <v>0</v>
      </c>
      <c r="Y142" s="9">
        <f>X142*J142</f>
        <v>0</v>
      </c>
      <c r="Z142" s="10"/>
      <c r="AA142" s="10">
        <f>IF(IF(A142="☆",K142-R142,L142-R142)&lt;0,0,IF(A142="☆",K142-R142,L142-R142))</f>
        <v>0</v>
      </c>
      <c r="AB142" s="10">
        <f>IF(IF(B142="☆",(IF(K142&gt;R142,K142-W142,R142-W142)),L142-W142)&lt;0,0,IF(B142="☆",(IF(K142&gt;R142,K142-W142,R142-W142)),L142-W142))</f>
        <v>6.8749999991268851E-3</v>
      </c>
      <c r="AC142" s="10"/>
      <c r="AD142" s="10"/>
      <c r="AE142" s="71">
        <f t="shared" si="42"/>
        <v>43403.661805555559</v>
      </c>
      <c r="AF142" s="71">
        <f t="shared" si="43"/>
        <v>0</v>
      </c>
      <c r="AG142" s="26" t="str">
        <f t="shared" si="44"/>
        <v>43403.66180555560</v>
      </c>
      <c r="AH142" s="26" t="e">
        <f>VLOOKUP(AG142,simple_survey!$M$841:$N$1083,2,FALSE)</f>
        <v>#N/A</v>
      </c>
    </row>
    <row r="143" spans="1:34" s="12" customFormat="1" hidden="1" x14ac:dyDescent="0.4">
      <c r="A143" s="17" t="str">
        <f>IF(V143&gt;0, "★", "-")</f>
        <v>-</v>
      </c>
      <c r="B143" s="17" t="str">
        <f>IF(K143&gt;0, "☆", "-")</f>
        <v>☆</v>
      </c>
      <c r="C143" s="12">
        <v>15</v>
      </c>
      <c r="D143" s="4">
        <v>43403.663240740738</v>
      </c>
      <c r="E143" s="5">
        <v>7571</v>
      </c>
      <c r="F143" s="5" t="s">
        <v>33</v>
      </c>
      <c r="G143" s="5">
        <v>4140</v>
      </c>
      <c r="H143" s="5">
        <v>443</v>
      </c>
      <c r="I143" s="5">
        <v>2</v>
      </c>
      <c r="J143" s="5">
        <v>1</v>
      </c>
      <c r="K143" s="4">
        <v>43403.663344907407</v>
      </c>
      <c r="L143" s="5"/>
      <c r="M143" s="5"/>
      <c r="N143" s="5" t="s">
        <v>23</v>
      </c>
      <c r="O143" s="5" t="s">
        <v>24</v>
      </c>
      <c r="P143" s="5" t="s">
        <v>68</v>
      </c>
      <c r="Q143" s="5" t="s">
        <v>69</v>
      </c>
      <c r="R143" s="4">
        <v>43403.670972222222</v>
      </c>
      <c r="S143" s="5"/>
      <c r="T143" s="4">
        <v>43403.68037037037</v>
      </c>
      <c r="U143" s="5"/>
      <c r="V143" s="5"/>
      <c r="W143" s="13">
        <f>IF(V143&gt;0,V143,D143)</f>
        <v>43403.663240740738</v>
      </c>
      <c r="X143" s="18">
        <f>M143-L143</f>
        <v>0</v>
      </c>
      <c r="Y143" s="18">
        <f>X143*J143</f>
        <v>0</v>
      </c>
      <c r="Z143" s="19"/>
      <c r="AA143" s="19">
        <f>IF(IF(A143="☆",K143-R143,L143-R143)&lt;0,0,IF(A143="☆",K143-R143,L143-R143))</f>
        <v>0</v>
      </c>
      <c r="AB143" s="19">
        <f>IF(IF(B143="☆",(IF(K143&gt;R143,K143-W143,R143-W143)),L143-W143)&lt;0,0,IF(B143="☆",(IF(K143&gt;R143,K143-W143,R143-W143)),L143-W143))</f>
        <v>7.7314814843703061E-3</v>
      </c>
      <c r="AC143" s="19"/>
      <c r="AD143" s="19"/>
      <c r="AE143" s="71">
        <f t="shared" si="42"/>
        <v>43403.663194444445</v>
      </c>
      <c r="AF143" s="71">
        <f t="shared" si="43"/>
        <v>0</v>
      </c>
      <c r="AG143" s="26" t="str">
        <f t="shared" si="44"/>
        <v>43403.66319444440</v>
      </c>
      <c r="AH143" s="26" t="e">
        <f>VLOOKUP(AG143,simple_survey!$M$841:$N$1083,2,FALSE)</f>
        <v>#N/A</v>
      </c>
    </row>
    <row r="144" spans="1:34" s="23" customFormat="1" x14ac:dyDescent="0.4">
      <c r="A144" s="20" t="str">
        <f>IF(V144&gt;0, "★", "-")</f>
        <v>★</v>
      </c>
      <c r="B144" s="20" t="str">
        <f>IF(K144&gt;0, "☆", "-")</f>
        <v>-</v>
      </c>
      <c r="C144" s="23">
        <v>16</v>
      </c>
      <c r="D144" s="22">
        <v>43403.629548611112</v>
      </c>
      <c r="E144" s="21">
        <v>7546</v>
      </c>
      <c r="F144" s="21" t="s">
        <v>33</v>
      </c>
      <c r="G144" s="21">
        <v>3459</v>
      </c>
      <c r="H144" s="21">
        <v>1139</v>
      </c>
      <c r="I144" s="21">
        <v>10</v>
      </c>
      <c r="J144" s="21">
        <v>1</v>
      </c>
      <c r="K144" s="21"/>
      <c r="L144" s="22">
        <v>43403.670277777775</v>
      </c>
      <c r="M144" s="22">
        <v>43403.675416666665</v>
      </c>
      <c r="N144" s="21" t="s">
        <v>48</v>
      </c>
      <c r="O144" s="21" t="s">
        <v>49</v>
      </c>
      <c r="P144" s="21" t="s">
        <v>63</v>
      </c>
      <c r="Q144" s="21" t="s">
        <v>64</v>
      </c>
      <c r="R144" s="22">
        <v>43403.671203703707</v>
      </c>
      <c r="S144" s="22">
        <v>43403.671203703707</v>
      </c>
      <c r="T144" s="22">
        <v>43403.677546296298</v>
      </c>
      <c r="U144" s="22">
        <v>43403.677546296298</v>
      </c>
      <c r="V144" s="22">
        <v>43403.671203703707</v>
      </c>
      <c r="W144" s="24">
        <f>IF(V144&gt;0,V144,D144)</f>
        <v>43403.671203703707</v>
      </c>
      <c r="X144" s="25">
        <f>M144-L144</f>
        <v>5.1388888896326534E-3</v>
      </c>
      <c r="Y144" s="25">
        <f>X144*J144</f>
        <v>5.1388888896326534E-3</v>
      </c>
      <c r="Z144" s="26">
        <f>SUM(Y144:Y185)</f>
        <v>0.39223379628674593</v>
      </c>
      <c r="AA144" s="26">
        <f>IF(IF(A144="☆",K144-R144,L144-R144)&lt;0,0,IF(A144="☆",K144-R144,L144-R144))</f>
        <v>0</v>
      </c>
      <c r="AB144" s="26">
        <f>IF(IF(B144="☆",(IF(K144&gt;R144,K144-W144,R144-W144)),L144-W144)&lt;0,0,IF(B144="☆",(IF(K144&gt;R144,K144-W144,R144-W144)),L144-W144))</f>
        <v>0</v>
      </c>
      <c r="AC144" s="26">
        <f>AVERAGE(AB144:AB185)</f>
        <v>5.243620144738532E-3</v>
      </c>
      <c r="AD144" s="26">
        <f>MEDIAN(AB144:AB185)</f>
        <v>4.2245370350428857E-3</v>
      </c>
      <c r="AE144" s="71">
        <f t="shared" si="42"/>
        <v>43403.629166666666</v>
      </c>
      <c r="AF144" s="71">
        <f t="shared" si="43"/>
        <v>43403.675000000003</v>
      </c>
      <c r="AG144" s="26" t="str">
        <f t="shared" si="44"/>
        <v>43403.629166666743403.675</v>
      </c>
      <c r="AH144" s="26" t="e">
        <f>VLOOKUP(AG144,simple_survey!$M$841:$N$1083,2,FALSE)</f>
        <v>#N/A</v>
      </c>
    </row>
    <row r="145" spans="1:34" s="7" customFormat="1" x14ac:dyDescent="0.4">
      <c r="A145" s="16" t="str">
        <f>IF(V145&gt;0, "★", "-")</f>
        <v>★</v>
      </c>
      <c r="B145" s="16" t="str">
        <f>IF(K145&gt;0, "☆", "-")</f>
        <v>-</v>
      </c>
      <c r="C145" s="7">
        <v>16</v>
      </c>
      <c r="D145" s="2">
        <v>43403.647511574076</v>
      </c>
      <c r="E145" s="3">
        <v>7559</v>
      </c>
      <c r="F145" s="3" t="s">
        <v>33</v>
      </c>
      <c r="G145" s="3">
        <v>4409</v>
      </c>
      <c r="H145" s="3">
        <v>873</v>
      </c>
      <c r="I145" s="3">
        <v>8</v>
      </c>
      <c r="J145" s="3">
        <v>1</v>
      </c>
      <c r="K145" s="3"/>
      <c r="L145" s="2">
        <v>43403.667210648149</v>
      </c>
      <c r="M145" s="2">
        <v>43403.673067129632</v>
      </c>
      <c r="N145" s="3" t="s">
        <v>27</v>
      </c>
      <c r="O145" s="3" t="s">
        <v>28</v>
      </c>
      <c r="P145" s="3" t="s">
        <v>21</v>
      </c>
      <c r="Q145" s="3" t="s">
        <v>22</v>
      </c>
      <c r="R145" s="2">
        <v>43403.668055555558</v>
      </c>
      <c r="S145" s="2">
        <v>43403.668055555558</v>
      </c>
      <c r="T145" s="2">
        <v>43403.676168981481</v>
      </c>
      <c r="U145" s="2">
        <v>43403.676168981481</v>
      </c>
      <c r="V145" s="2">
        <v>43403.668055555558</v>
      </c>
      <c r="W145" s="8">
        <f>IF(V145&gt;0,V145,D145)</f>
        <v>43403.668055555558</v>
      </c>
      <c r="X145" s="9">
        <f>M145-L145</f>
        <v>5.8564814826240763E-3</v>
      </c>
      <c r="Y145" s="9">
        <f>X145*J145</f>
        <v>5.8564814826240763E-3</v>
      </c>
      <c r="Z145" s="10"/>
      <c r="AA145" s="10">
        <f>IF(IF(A145="☆",K145-R145,L145-R145)&lt;0,0,IF(A145="☆",K145-R145,L145-R145))</f>
        <v>0</v>
      </c>
      <c r="AB145" s="10">
        <f>IF(IF(B145="☆",(IF(K145&gt;R145,K145-W145,R145-W145)),L145-W145)&lt;0,0,IF(B145="☆",(IF(K145&gt;R145,K145-W145,R145-W145)),L145-W145))</f>
        <v>0</v>
      </c>
      <c r="AC145" s="10"/>
      <c r="AD145" s="10"/>
      <c r="AE145" s="71">
        <f t="shared" si="42"/>
        <v>43403.647222222222</v>
      </c>
      <c r="AF145" s="71">
        <f t="shared" si="43"/>
        <v>43403.67291666667</v>
      </c>
      <c r="AG145" s="26" t="str">
        <f t="shared" si="44"/>
        <v>43403.647222222243403.6729166667</v>
      </c>
      <c r="AH145" s="26" t="str">
        <f>VLOOKUP(AG145,simple_survey!$M$841:$N$1083,2,FALSE)</f>
        <v>肯定的</v>
      </c>
    </row>
    <row r="146" spans="1:34" s="7" customFormat="1" x14ac:dyDescent="0.4">
      <c r="A146" s="16" t="str">
        <f>IF(V146&gt;0, "★", "-")</f>
        <v>★</v>
      </c>
      <c r="B146" s="16" t="str">
        <f>IF(K146&gt;0, "☆", "-")</f>
        <v>-</v>
      </c>
      <c r="C146" s="7">
        <v>16</v>
      </c>
      <c r="D146" s="2">
        <v>43403.65965277778</v>
      </c>
      <c r="E146" s="3">
        <v>7568</v>
      </c>
      <c r="F146" s="3" t="s">
        <v>93</v>
      </c>
      <c r="G146" s="3">
        <v>0</v>
      </c>
      <c r="H146" s="3">
        <v>366</v>
      </c>
      <c r="I146" s="3">
        <v>3</v>
      </c>
      <c r="J146" s="3">
        <v>3</v>
      </c>
      <c r="K146" s="3"/>
      <c r="L146" s="2">
        <v>43403.677685185183</v>
      </c>
      <c r="M146" s="2">
        <v>43403.687013888892</v>
      </c>
      <c r="N146" s="3" t="s">
        <v>31</v>
      </c>
      <c r="O146" s="3" t="s">
        <v>32</v>
      </c>
      <c r="P146" s="3" t="s">
        <v>50</v>
      </c>
      <c r="Q146" s="3" t="s">
        <v>51</v>
      </c>
      <c r="R146" s="2">
        <v>43403.680277777778</v>
      </c>
      <c r="S146" s="2">
        <v>43403.680277777778</v>
      </c>
      <c r="T146" s="2">
        <v>43403.687986111108</v>
      </c>
      <c r="U146" s="2">
        <v>43403.691493055558</v>
      </c>
      <c r="V146" s="2">
        <v>43403.680277777778</v>
      </c>
      <c r="W146" s="8">
        <f>IF(V146&gt;0,V146,D146)</f>
        <v>43403.680277777778</v>
      </c>
      <c r="X146" s="9">
        <f>M146-L146</f>
        <v>9.3287037088884972E-3</v>
      </c>
      <c r="Y146" s="9">
        <f>X146*J146</f>
        <v>2.7986111126665492E-2</v>
      </c>
      <c r="Z146" s="10"/>
      <c r="AA146" s="10">
        <f>IF(IF(A146="☆",K146-R146,L146-R146)&lt;0,0,IF(A146="☆",K146-R146,L146-R146))</f>
        <v>0</v>
      </c>
      <c r="AB146" s="10">
        <f>IF(IF(B146="☆",(IF(K146&gt;R146,K146-W146,R146-W146)),L146-W146)&lt;0,0,IF(B146="☆",(IF(K146&gt;R146,K146-W146,R146-W146)),L146-W146))</f>
        <v>0</v>
      </c>
      <c r="AC146" s="10"/>
      <c r="AD146" s="10"/>
      <c r="AE146" s="71">
        <f t="shared" si="42"/>
        <v>43403.65902777778</v>
      </c>
      <c r="AF146" s="71">
        <f t="shared" si="43"/>
        <v>43403.686805555553</v>
      </c>
      <c r="AG146" s="26" t="str">
        <f t="shared" si="44"/>
        <v>43403.659027777843403.6868055556</v>
      </c>
      <c r="AH146" s="26" t="e">
        <f>VLOOKUP(AG146,simple_survey!$M$841:$N$1083,2,FALSE)</f>
        <v>#N/A</v>
      </c>
    </row>
    <row r="147" spans="1:34" s="7" customFormat="1" hidden="1" x14ac:dyDescent="0.4">
      <c r="A147" s="16" t="str">
        <f t="shared" si="41"/>
        <v>-</v>
      </c>
      <c r="B147" s="16" t="str">
        <f t="shared" si="40"/>
        <v>-</v>
      </c>
      <c r="C147" s="7">
        <v>16</v>
      </c>
      <c r="D147" s="2">
        <v>43403.667534722219</v>
      </c>
      <c r="E147" s="3">
        <v>7573</v>
      </c>
      <c r="F147" s="3" t="s">
        <v>94</v>
      </c>
      <c r="G147" s="3">
        <v>0</v>
      </c>
      <c r="H147" s="3">
        <v>673</v>
      </c>
      <c r="I147" s="3">
        <v>4</v>
      </c>
      <c r="J147" s="3">
        <v>2</v>
      </c>
      <c r="K147" s="3"/>
      <c r="L147" s="2">
        <v>43403.670023148145</v>
      </c>
      <c r="M147" s="2">
        <v>43403.678888888891</v>
      </c>
      <c r="N147" s="3" t="s">
        <v>29</v>
      </c>
      <c r="O147" s="3" t="s">
        <v>30</v>
      </c>
      <c r="P147" s="3" t="s">
        <v>70</v>
      </c>
      <c r="Q147" s="3" t="s">
        <v>71</v>
      </c>
      <c r="R147" s="2">
        <v>43403.671597222223</v>
      </c>
      <c r="S147" s="2">
        <v>43403.671597222223</v>
      </c>
      <c r="T147" s="2">
        <v>43403.684224537035</v>
      </c>
      <c r="U147" s="2">
        <v>43403.684224537035</v>
      </c>
      <c r="V147" s="3"/>
      <c r="W147" s="8">
        <f t="shared" si="35"/>
        <v>43403.667534722219</v>
      </c>
      <c r="X147" s="9">
        <f t="shared" si="36"/>
        <v>8.8657407468417659E-3</v>
      </c>
      <c r="Y147" s="9">
        <f t="shared" si="37"/>
        <v>1.7731481493683532E-2</v>
      </c>
      <c r="Z147" s="10"/>
      <c r="AA147" s="10">
        <f t="shared" si="38"/>
        <v>0</v>
      </c>
      <c r="AB147" s="10">
        <f t="shared" si="39"/>
        <v>2.488425925548654E-3</v>
      </c>
      <c r="AC147" s="10"/>
      <c r="AD147" s="10"/>
      <c r="AE147" s="71">
        <f t="shared" si="42"/>
        <v>43403.667361111111</v>
      </c>
      <c r="AF147" s="71">
        <f t="shared" si="43"/>
        <v>43403.678472222222</v>
      </c>
      <c r="AG147" s="26" t="str">
        <f t="shared" si="44"/>
        <v>43403.667361111143403.6784722222</v>
      </c>
      <c r="AH147" s="26" t="e">
        <f>VLOOKUP(AG147,simple_survey!$M$841:$N$1083,2,FALSE)</f>
        <v>#N/A</v>
      </c>
    </row>
    <row r="148" spans="1:34" s="7" customFormat="1" hidden="1" x14ac:dyDescent="0.4">
      <c r="A148" s="16" t="str">
        <f t="shared" si="41"/>
        <v>-</v>
      </c>
      <c r="B148" s="16" t="str">
        <f t="shared" si="40"/>
        <v>-</v>
      </c>
      <c r="C148" s="7">
        <v>16</v>
      </c>
      <c r="D148" s="2">
        <v>43403.67019675926</v>
      </c>
      <c r="E148" s="3">
        <v>7574</v>
      </c>
      <c r="F148" s="3" t="s">
        <v>94</v>
      </c>
      <c r="G148" s="3">
        <v>0</v>
      </c>
      <c r="H148" s="3">
        <v>1209</v>
      </c>
      <c r="I148" s="3">
        <v>5</v>
      </c>
      <c r="J148" s="3">
        <v>2</v>
      </c>
      <c r="K148" s="3"/>
      <c r="L148" s="2">
        <v>43403.672986111109</v>
      </c>
      <c r="M148" s="2">
        <v>43403.679108796299</v>
      </c>
      <c r="N148" s="3" t="s">
        <v>25</v>
      </c>
      <c r="O148" s="3" t="s">
        <v>26</v>
      </c>
      <c r="P148" s="3" t="s">
        <v>63</v>
      </c>
      <c r="Q148" s="3" t="s">
        <v>64</v>
      </c>
      <c r="R148" s="2">
        <v>43403.6718287037</v>
      </c>
      <c r="S148" s="2">
        <v>43403.673472222225</v>
      </c>
      <c r="T148" s="2">
        <v>43403.680625000001</v>
      </c>
      <c r="U148" s="2">
        <v>43403.684525462966</v>
      </c>
      <c r="V148" s="3"/>
      <c r="W148" s="8">
        <f t="shared" si="35"/>
        <v>43403.67019675926</v>
      </c>
      <c r="X148" s="9">
        <f t="shared" si="36"/>
        <v>6.1226851903484203E-3</v>
      </c>
      <c r="Y148" s="9">
        <f t="shared" si="37"/>
        <v>1.2245370380696841E-2</v>
      </c>
      <c r="Z148" s="10"/>
      <c r="AA148" s="10">
        <f t="shared" si="38"/>
        <v>1.157407408754807E-3</v>
      </c>
      <c r="AB148" s="10">
        <f t="shared" si="39"/>
        <v>2.78935184906004E-3</v>
      </c>
      <c r="AC148" s="10"/>
      <c r="AD148" s="10"/>
      <c r="AE148" s="71">
        <f t="shared" si="42"/>
        <v>43403.670138888891</v>
      </c>
      <c r="AF148" s="71">
        <f t="shared" si="43"/>
        <v>43403.678472222222</v>
      </c>
      <c r="AG148" s="26" t="str">
        <f t="shared" si="44"/>
        <v>43403.670138888943403.6784722222</v>
      </c>
      <c r="AH148" s="26" t="e">
        <f>VLOOKUP(AG148,simple_survey!$M$841:$N$1083,2,FALSE)</f>
        <v>#N/A</v>
      </c>
    </row>
    <row r="149" spans="1:34" s="7" customFormat="1" hidden="1" x14ac:dyDescent="0.4">
      <c r="A149" s="16" t="str">
        <f t="shared" si="41"/>
        <v>-</v>
      </c>
      <c r="B149" s="16" t="str">
        <f t="shared" si="40"/>
        <v>-</v>
      </c>
      <c r="C149" s="7">
        <v>16</v>
      </c>
      <c r="D149" s="2">
        <v>43403.670474537037</v>
      </c>
      <c r="E149" s="3">
        <v>7575</v>
      </c>
      <c r="F149" s="3" t="s">
        <v>33</v>
      </c>
      <c r="G149" s="3">
        <v>4383</v>
      </c>
      <c r="H149" s="3">
        <v>1158</v>
      </c>
      <c r="I149" s="3">
        <v>5</v>
      </c>
      <c r="J149" s="3">
        <v>2</v>
      </c>
      <c r="K149" s="3"/>
      <c r="L149" s="2">
        <v>43403.675474537034</v>
      </c>
      <c r="M149" s="2">
        <v>43403.682569444441</v>
      </c>
      <c r="N149" s="3" t="s">
        <v>29</v>
      </c>
      <c r="O149" s="3" t="s">
        <v>30</v>
      </c>
      <c r="P149" s="3" t="s">
        <v>34</v>
      </c>
      <c r="Q149" s="3" t="s">
        <v>35</v>
      </c>
      <c r="R149" s="2">
        <v>43403.677766203706</v>
      </c>
      <c r="S149" s="2">
        <v>43403.677766203706</v>
      </c>
      <c r="T149" s="2">
        <v>43403.690104166664</v>
      </c>
      <c r="U149" s="2">
        <v>43403.690104166664</v>
      </c>
      <c r="V149" s="3"/>
      <c r="W149" s="8">
        <f t="shared" si="35"/>
        <v>43403.670474537037</v>
      </c>
      <c r="X149" s="9">
        <f t="shared" si="36"/>
        <v>7.0949074070085771E-3</v>
      </c>
      <c r="Y149" s="9">
        <f t="shared" si="37"/>
        <v>1.4189814814017154E-2</v>
      </c>
      <c r="Z149" s="10"/>
      <c r="AA149" s="10">
        <f t="shared" si="38"/>
        <v>0</v>
      </c>
      <c r="AB149" s="10">
        <f t="shared" si="39"/>
        <v>4.9999999973806553E-3</v>
      </c>
      <c r="AC149" s="10"/>
      <c r="AD149" s="10"/>
      <c r="AE149" s="71">
        <f t="shared" si="42"/>
        <v>43403.670138888891</v>
      </c>
      <c r="AF149" s="71">
        <f t="shared" si="43"/>
        <v>43403.681944444441</v>
      </c>
      <c r="AG149" s="26" t="str">
        <f t="shared" si="44"/>
        <v>43403.670138888943403.6819444444</v>
      </c>
      <c r="AH149" s="26" t="e">
        <f>VLOOKUP(AG149,simple_survey!$M$841:$N$1083,2,FALSE)</f>
        <v>#N/A</v>
      </c>
    </row>
    <row r="150" spans="1:34" s="7" customFormat="1" hidden="1" x14ac:dyDescent="0.4">
      <c r="A150" s="16" t="str">
        <f t="shared" si="41"/>
        <v>-</v>
      </c>
      <c r="B150" s="16" t="str">
        <f t="shared" si="40"/>
        <v>-</v>
      </c>
      <c r="C150" s="7">
        <v>16</v>
      </c>
      <c r="D150" s="2">
        <v>43403.672500000001</v>
      </c>
      <c r="E150" s="3">
        <v>7576</v>
      </c>
      <c r="F150" s="3" t="s">
        <v>33</v>
      </c>
      <c r="G150" s="3">
        <v>985</v>
      </c>
      <c r="H150" s="3">
        <v>700</v>
      </c>
      <c r="I150" s="3">
        <v>10</v>
      </c>
      <c r="J150" s="3">
        <v>1</v>
      </c>
      <c r="K150" s="3"/>
      <c r="L150" s="2">
        <v>43403.675613425927</v>
      </c>
      <c r="M150" s="2">
        <v>43403.683217592596</v>
      </c>
      <c r="N150" s="3" t="s">
        <v>63</v>
      </c>
      <c r="O150" s="3" t="s">
        <v>64</v>
      </c>
      <c r="P150" s="3" t="s">
        <v>74</v>
      </c>
      <c r="Q150" s="3" t="s">
        <v>75</v>
      </c>
      <c r="R150" s="2">
        <v>43403.677245370367</v>
      </c>
      <c r="S150" s="2">
        <v>43403.677245370367</v>
      </c>
      <c r="T150" s="2">
        <v>43403.68613425926</v>
      </c>
      <c r="U150" s="2">
        <v>43403.68613425926</v>
      </c>
      <c r="V150" s="3"/>
      <c r="W150" s="8">
        <f t="shared" si="35"/>
        <v>43403.672500000001</v>
      </c>
      <c r="X150" s="9">
        <f t="shared" si="36"/>
        <v>7.6041666688979603E-3</v>
      </c>
      <c r="Y150" s="9">
        <f t="shared" si="37"/>
        <v>7.6041666688979603E-3</v>
      </c>
      <c r="Z150" s="10"/>
      <c r="AA150" s="10">
        <f t="shared" si="38"/>
        <v>0</v>
      </c>
      <c r="AB150" s="10">
        <f t="shared" si="39"/>
        <v>3.1134259261307307E-3</v>
      </c>
      <c r="AC150" s="10"/>
      <c r="AD150" s="10"/>
      <c r="AE150" s="71">
        <f t="shared" si="42"/>
        <v>43403.672222222223</v>
      </c>
      <c r="AF150" s="71">
        <f t="shared" si="43"/>
        <v>43403.682638888888</v>
      </c>
      <c r="AG150" s="26" t="str">
        <f t="shared" si="44"/>
        <v>43403.672222222243403.6826388889</v>
      </c>
      <c r="AH150" s="26" t="e">
        <f>VLOOKUP(AG150,simple_survey!$M$841:$N$1083,2,FALSE)</f>
        <v>#N/A</v>
      </c>
    </row>
    <row r="151" spans="1:34" s="7" customFormat="1" hidden="1" x14ac:dyDescent="0.4">
      <c r="A151" s="16" t="str">
        <f t="shared" si="41"/>
        <v>-</v>
      </c>
      <c r="B151" s="16" t="str">
        <f t="shared" si="40"/>
        <v>-</v>
      </c>
      <c r="C151" s="7">
        <v>16</v>
      </c>
      <c r="D151" s="2">
        <v>43403.673136574071</v>
      </c>
      <c r="E151" s="3">
        <v>7577</v>
      </c>
      <c r="F151" s="3" t="s">
        <v>18</v>
      </c>
      <c r="G151" s="3">
        <v>4403</v>
      </c>
      <c r="H151" s="3">
        <v>565</v>
      </c>
      <c r="I151" s="3">
        <v>2</v>
      </c>
      <c r="J151" s="3">
        <v>2</v>
      </c>
      <c r="K151" s="3"/>
      <c r="L151" s="2">
        <v>43403.677534722221</v>
      </c>
      <c r="M151" s="2">
        <v>43403.679618055554</v>
      </c>
      <c r="N151" s="3" t="s">
        <v>31</v>
      </c>
      <c r="O151" s="3" t="s">
        <v>32</v>
      </c>
      <c r="P151" s="3" t="s">
        <v>25</v>
      </c>
      <c r="Q151" s="3" t="s">
        <v>26</v>
      </c>
      <c r="R151" s="2">
        <v>43403.677511574075</v>
      </c>
      <c r="S151" s="2">
        <v>43403.677511574075</v>
      </c>
      <c r="T151" s="2">
        <v>43403.682210648149</v>
      </c>
      <c r="U151" s="2">
        <v>43403.682210648149</v>
      </c>
      <c r="V151" s="3"/>
      <c r="W151" s="8">
        <f t="shared" si="35"/>
        <v>43403.673136574071</v>
      </c>
      <c r="X151" s="9">
        <f t="shared" si="36"/>
        <v>2.0833333328482695E-3</v>
      </c>
      <c r="Y151" s="9">
        <f t="shared" si="37"/>
        <v>4.166666665696539E-3</v>
      </c>
      <c r="Z151" s="10"/>
      <c r="AA151" s="10">
        <f t="shared" si="38"/>
        <v>2.314814628334716E-5</v>
      </c>
      <c r="AB151" s="10">
        <f t="shared" si="39"/>
        <v>4.3981481503578834E-3</v>
      </c>
      <c r="AC151" s="10"/>
      <c r="AD151" s="10"/>
      <c r="AE151" s="71">
        <f t="shared" si="42"/>
        <v>43403.67291666667</v>
      </c>
      <c r="AF151" s="71">
        <f t="shared" si="43"/>
        <v>43403.679166666669</v>
      </c>
      <c r="AG151" s="26" t="str">
        <f t="shared" si="44"/>
        <v>43403.672916666743403.6791666667</v>
      </c>
      <c r="AH151" s="26" t="str">
        <f>VLOOKUP(AG151,simple_survey!$M$841:$N$1083,2,FALSE)</f>
        <v>肯定的</v>
      </c>
    </row>
    <row r="152" spans="1:34" s="7" customFormat="1" hidden="1" x14ac:dyDescent="0.4">
      <c r="A152" s="16" t="str">
        <f t="shared" si="41"/>
        <v>-</v>
      </c>
      <c r="B152" s="16" t="str">
        <f t="shared" si="40"/>
        <v>-</v>
      </c>
      <c r="C152" s="7">
        <v>16</v>
      </c>
      <c r="D152" s="2">
        <v>43403.673460648148</v>
      </c>
      <c r="E152" s="3">
        <v>7578</v>
      </c>
      <c r="F152" s="3" t="s">
        <v>93</v>
      </c>
      <c r="G152" s="3">
        <v>0</v>
      </c>
      <c r="H152" s="3">
        <v>577</v>
      </c>
      <c r="I152" s="3">
        <v>4</v>
      </c>
      <c r="J152" s="3">
        <v>1</v>
      </c>
      <c r="K152" s="3"/>
      <c r="L152" s="2">
        <v>43403.675740740742</v>
      </c>
      <c r="M152" s="2">
        <v>43403.683217592596</v>
      </c>
      <c r="N152" s="3" t="s">
        <v>53</v>
      </c>
      <c r="O152" s="3" t="s">
        <v>54</v>
      </c>
      <c r="P152" s="3" t="s">
        <v>27</v>
      </c>
      <c r="Q152" s="3" t="s">
        <v>28</v>
      </c>
      <c r="R152" s="2">
        <v>43403.676412037035</v>
      </c>
      <c r="S152" s="2">
        <v>43403.676412037035</v>
      </c>
      <c r="T152" s="2">
        <v>43403.687337962961</v>
      </c>
      <c r="U152" s="2">
        <v>43403.687337962961</v>
      </c>
      <c r="V152" s="3"/>
      <c r="W152" s="8">
        <f t="shared" si="35"/>
        <v>43403.673460648148</v>
      </c>
      <c r="X152" s="9">
        <f t="shared" si="36"/>
        <v>7.4768518534256145E-3</v>
      </c>
      <c r="Y152" s="9">
        <f t="shared" si="37"/>
        <v>7.4768518534256145E-3</v>
      </c>
      <c r="Z152" s="10"/>
      <c r="AA152" s="10">
        <f t="shared" si="38"/>
        <v>0</v>
      </c>
      <c r="AB152" s="10">
        <f t="shared" si="39"/>
        <v>2.2800925944466144E-3</v>
      </c>
      <c r="AC152" s="10"/>
      <c r="AD152" s="10"/>
      <c r="AE152" s="71">
        <f t="shared" si="42"/>
        <v>43403.67291666667</v>
      </c>
      <c r="AF152" s="71">
        <f t="shared" si="43"/>
        <v>43403.682638888888</v>
      </c>
      <c r="AG152" s="26" t="str">
        <f t="shared" si="44"/>
        <v>43403.672916666743403.6826388889</v>
      </c>
      <c r="AH152" s="26" t="e">
        <f>VLOOKUP(AG152,simple_survey!$M$841:$N$1083,2,FALSE)</f>
        <v>#N/A</v>
      </c>
    </row>
    <row r="153" spans="1:34" s="7" customFormat="1" x14ac:dyDescent="0.4">
      <c r="A153" s="16" t="str">
        <f>IF(V153&gt;0, "★", "-")</f>
        <v>★</v>
      </c>
      <c r="B153" s="16" t="str">
        <f>IF(K153&gt;0, "☆", "-")</f>
        <v>-</v>
      </c>
      <c r="C153" s="7">
        <v>16</v>
      </c>
      <c r="D153" s="2">
        <v>43403.675578703704</v>
      </c>
      <c r="E153" s="3">
        <v>7580</v>
      </c>
      <c r="F153" s="3" t="s">
        <v>93</v>
      </c>
      <c r="G153" s="3">
        <v>0</v>
      </c>
      <c r="H153" s="3">
        <v>1291</v>
      </c>
      <c r="I153" s="3">
        <v>6</v>
      </c>
      <c r="J153" s="3">
        <v>1</v>
      </c>
      <c r="K153" s="3"/>
      <c r="L153" s="2">
        <v>43403.692025462966</v>
      </c>
      <c r="M153" s="2">
        <v>43403.696099537039</v>
      </c>
      <c r="N153" s="3" t="s">
        <v>46</v>
      </c>
      <c r="O153" s="3" t="s">
        <v>47</v>
      </c>
      <c r="P153" s="3" t="s">
        <v>19</v>
      </c>
      <c r="Q153" s="3" t="s">
        <v>20</v>
      </c>
      <c r="R153" s="2">
        <v>43403.696192129632</v>
      </c>
      <c r="S153" s="2">
        <v>43403.696192129632</v>
      </c>
      <c r="T153" s="2">
        <v>43403.703599537039</v>
      </c>
      <c r="U153" s="2">
        <v>43403.703599537039</v>
      </c>
      <c r="V153" s="2">
        <v>43403.696192129632</v>
      </c>
      <c r="W153" s="8">
        <f>IF(V153&gt;0,V153,D153)</f>
        <v>43403.696192129632</v>
      </c>
      <c r="X153" s="9">
        <f t="shared" si="36"/>
        <v>4.0740740732871927E-3</v>
      </c>
      <c r="Y153" s="9">
        <f t="shared" si="37"/>
        <v>4.0740740732871927E-3</v>
      </c>
      <c r="Z153" s="10"/>
      <c r="AA153" s="10">
        <f t="shared" si="38"/>
        <v>0</v>
      </c>
      <c r="AB153" s="10">
        <f t="shared" si="39"/>
        <v>0</v>
      </c>
      <c r="AC153" s="10"/>
      <c r="AD153" s="10"/>
      <c r="AE153" s="71">
        <f t="shared" si="42"/>
        <v>43403.675000000003</v>
      </c>
      <c r="AF153" s="71">
        <f t="shared" si="43"/>
        <v>43403.695833333331</v>
      </c>
      <c r="AG153" s="26" t="str">
        <f t="shared" si="44"/>
        <v>43403.67543403.6958333333</v>
      </c>
      <c r="AH153" s="26" t="e">
        <f>VLOOKUP(AG153,simple_survey!$M$841:$N$1083,2,FALSE)</f>
        <v>#N/A</v>
      </c>
    </row>
    <row r="154" spans="1:34" s="7" customFormat="1" hidden="1" x14ac:dyDescent="0.4">
      <c r="A154" s="16" t="str">
        <f>IF(V154&gt;0, "★", "-")</f>
        <v>-</v>
      </c>
      <c r="B154" s="16" t="str">
        <f>IF(K154&gt;0, "☆", "-")</f>
        <v>-</v>
      </c>
      <c r="C154" s="7">
        <v>16</v>
      </c>
      <c r="D154" s="2">
        <v>43403.675891203704</v>
      </c>
      <c r="E154" s="3">
        <v>7581</v>
      </c>
      <c r="F154" s="3" t="s">
        <v>18</v>
      </c>
      <c r="G154" s="3">
        <v>4256</v>
      </c>
      <c r="H154" s="3">
        <v>472</v>
      </c>
      <c r="I154" s="3">
        <v>10</v>
      </c>
      <c r="J154" s="3">
        <v>1</v>
      </c>
      <c r="K154" s="3"/>
      <c r="L154" s="2">
        <v>43403.678912037038</v>
      </c>
      <c r="M154" s="2">
        <v>43403.68855324074</v>
      </c>
      <c r="N154" s="3" t="s">
        <v>48</v>
      </c>
      <c r="O154" s="3" t="s">
        <v>49</v>
      </c>
      <c r="P154" s="3" t="s">
        <v>39</v>
      </c>
      <c r="Q154" s="3" t="s">
        <v>40</v>
      </c>
      <c r="R154" s="2">
        <v>43403.681168981479</v>
      </c>
      <c r="S154" s="2">
        <v>43403.681168981479</v>
      </c>
      <c r="T154" s="2">
        <v>43403.694293981483</v>
      </c>
      <c r="U154" s="2">
        <v>43403.694293981483</v>
      </c>
      <c r="V154" s="3"/>
      <c r="W154" s="8">
        <f>IF(V154&gt;0,V154,D154)</f>
        <v>43403.675891203704</v>
      </c>
      <c r="X154" s="9">
        <f t="shared" si="36"/>
        <v>9.6412037019035779E-3</v>
      </c>
      <c r="Y154" s="9">
        <f t="shared" si="37"/>
        <v>9.6412037019035779E-3</v>
      </c>
      <c r="Z154" s="10"/>
      <c r="AA154" s="10">
        <f t="shared" si="38"/>
        <v>0</v>
      </c>
      <c r="AB154" s="10">
        <f t="shared" si="39"/>
        <v>3.0208333337213844E-3</v>
      </c>
      <c r="AC154" s="10"/>
      <c r="AD154" s="10"/>
      <c r="AE154" s="71">
        <f t="shared" si="42"/>
        <v>43403.675694444442</v>
      </c>
      <c r="AF154" s="71">
        <f t="shared" si="43"/>
        <v>43403.688194444447</v>
      </c>
      <c r="AG154" s="26" t="str">
        <f t="shared" si="44"/>
        <v>43403.675694444443403.6881944444</v>
      </c>
      <c r="AH154" s="26" t="e">
        <f>VLOOKUP(AG154,simple_survey!$M$841:$N$1083,2,FALSE)</f>
        <v>#N/A</v>
      </c>
    </row>
    <row r="155" spans="1:34" s="7" customFormat="1" hidden="1" x14ac:dyDescent="0.4">
      <c r="A155" s="16" t="str">
        <f>IF(V155&gt;0, "★", "-")</f>
        <v>-</v>
      </c>
      <c r="B155" s="16" t="str">
        <f>IF(K155&gt;0, "☆", "-")</f>
        <v>-</v>
      </c>
      <c r="C155" s="7">
        <v>16</v>
      </c>
      <c r="D155" s="2">
        <v>43403.67659722222</v>
      </c>
      <c r="E155" s="3">
        <v>7583</v>
      </c>
      <c r="F155" s="3" t="s">
        <v>33</v>
      </c>
      <c r="G155" s="3">
        <v>2253</v>
      </c>
      <c r="H155" s="3">
        <v>1007</v>
      </c>
      <c r="I155" s="3">
        <v>6</v>
      </c>
      <c r="J155" s="3">
        <v>1</v>
      </c>
      <c r="K155" s="3"/>
      <c r="L155" s="2">
        <v>43403.680023148147</v>
      </c>
      <c r="M155" s="2">
        <v>43403.685567129629</v>
      </c>
      <c r="N155" s="3" t="s">
        <v>21</v>
      </c>
      <c r="O155" s="3" t="s">
        <v>22</v>
      </c>
      <c r="P155" s="3" t="s">
        <v>63</v>
      </c>
      <c r="Q155" s="3" t="s">
        <v>64</v>
      </c>
      <c r="R155" s="2">
        <v>43403.684074074074</v>
      </c>
      <c r="S155" s="2">
        <v>43403.684074074074</v>
      </c>
      <c r="T155" s="2">
        <v>43403.694490740738</v>
      </c>
      <c r="U155" s="2">
        <v>43403.694490740738</v>
      </c>
      <c r="V155" s="3"/>
      <c r="W155" s="8">
        <f>IF(V155&gt;0,V155,D155)</f>
        <v>43403.67659722222</v>
      </c>
      <c r="X155" s="9">
        <f t="shared" si="36"/>
        <v>5.543981482333038E-3</v>
      </c>
      <c r="Y155" s="9">
        <f t="shared" si="37"/>
        <v>5.543981482333038E-3</v>
      </c>
      <c r="Z155" s="10"/>
      <c r="AA155" s="10">
        <f t="shared" si="38"/>
        <v>0</v>
      </c>
      <c r="AB155" s="10">
        <f t="shared" si="39"/>
        <v>3.425925926421769E-3</v>
      </c>
      <c r="AC155" s="10"/>
      <c r="AD155" s="10"/>
      <c r="AE155" s="71">
        <f t="shared" si="42"/>
        <v>43403.676388888889</v>
      </c>
      <c r="AF155" s="71">
        <f t="shared" si="43"/>
        <v>43403.685416666667</v>
      </c>
      <c r="AG155" s="26" t="str">
        <f t="shared" si="44"/>
        <v>43403.676388888943403.6854166667</v>
      </c>
      <c r="AH155" s="26" t="e">
        <f>VLOOKUP(AG155,simple_survey!$M$841:$N$1083,2,FALSE)</f>
        <v>#N/A</v>
      </c>
    </row>
    <row r="156" spans="1:34" s="7" customFormat="1" hidden="1" x14ac:dyDescent="0.4">
      <c r="A156" s="16" t="str">
        <f t="shared" si="41"/>
        <v>-</v>
      </c>
      <c r="B156" s="16" t="str">
        <f t="shared" si="40"/>
        <v>-</v>
      </c>
      <c r="C156" s="7">
        <v>16</v>
      </c>
      <c r="D156" s="2">
        <v>43403.676921296297</v>
      </c>
      <c r="E156" s="3">
        <v>7584</v>
      </c>
      <c r="F156" s="3" t="s">
        <v>94</v>
      </c>
      <c r="G156" s="3">
        <v>0</v>
      </c>
      <c r="H156" s="3">
        <v>907</v>
      </c>
      <c r="I156" s="3">
        <v>5</v>
      </c>
      <c r="J156" s="3">
        <v>3</v>
      </c>
      <c r="K156" s="3"/>
      <c r="L156" s="2">
        <v>43403.691053240742</v>
      </c>
      <c r="M156" s="2">
        <v>43403.698854166665</v>
      </c>
      <c r="N156" s="3" t="s">
        <v>63</v>
      </c>
      <c r="O156" s="3" t="s">
        <v>64</v>
      </c>
      <c r="P156" s="3" t="s">
        <v>70</v>
      </c>
      <c r="Q156" s="3" t="s">
        <v>71</v>
      </c>
      <c r="R156" s="2">
        <v>43403.692488425928</v>
      </c>
      <c r="S156" s="2">
        <v>43403.692488425928</v>
      </c>
      <c r="T156" s="2">
        <v>43403.707245370373</v>
      </c>
      <c r="U156" s="2">
        <v>43403.707245370373</v>
      </c>
      <c r="V156" s="3"/>
      <c r="W156" s="8">
        <f t="shared" si="35"/>
        <v>43403.676921296297</v>
      </c>
      <c r="X156" s="9">
        <f t="shared" si="36"/>
        <v>7.8009259232203476E-3</v>
      </c>
      <c r="Y156" s="9">
        <f t="shared" si="37"/>
        <v>2.3402777769661043E-2</v>
      </c>
      <c r="Z156" s="10"/>
      <c r="AA156" s="10">
        <f t="shared" si="38"/>
        <v>0</v>
      </c>
      <c r="AB156" s="10">
        <f t="shared" si="39"/>
        <v>1.4131944444670808E-2</v>
      </c>
      <c r="AC156" s="10"/>
      <c r="AD156" s="10"/>
      <c r="AE156" s="71">
        <f t="shared" si="42"/>
        <v>43403.676388888889</v>
      </c>
      <c r="AF156" s="71">
        <f t="shared" si="43"/>
        <v>43403.698611111111</v>
      </c>
      <c r="AG156" s="26" t="str">
        <f t="shared" si="44"/>
        <v>43403.676388888943403.6986111111</v>
      </c>
      <c r="AH156" s="26" t="e">
        <f>VLOOKUP(AG156,simple_survey!$M$841:$N$1083,2,FALSE)</f>
        <v>#N/A</v>
      </c>
    </row>
    <row r="157" spans="1:34" s="7" customFormat="1" hidden="1" x14ac:dyDescent="0.4">
      <c r="A157" s="16" t="str">
        <f t="shared" si="41"/>
        <v>-</v>
      </c>
      <c r="B157" s="16" t="str">
        <f t="shared" si="40"/>
        <v>-</v>
      </c>
      <c r="C157" s="7">
        <v>16</v>
      </c>
      <c r="D157" s="2">
        <v>43403.6796412037</v>
      </c>
      <c r="E157" s="3">
        <v>7585</v>
      </c>
      <c r="F157" s="3" t="s">
        <v>18</v>
      </c>
      <c r="G157" s="3">
        <v>1663</v>
      </c>
      <c r="H157" s="3">
        <v>1220</v>
      </c>
      <c r="I157" s="3">
        <v>3</v>
      </c>
      <c r="J157" s="3">
        <v>1</v>
      </c>
      <c r="K157" s="3"/>
      <c r="L157" s="2">
        <v>43403.683981481481</v>
      </c>
      <c r="M157" s="2">
        <v>43403.692870370367</v>
      </c>
      <c r="N157" s="3" t="s">
        <v>41</v>
      </c>
      <c r="O157" s="3" t="s">
        <v>42</v>
      </c>
      <c r="P157" s="3" t="s">
        <v>37</v>
      </c>
      <c r="Q157" s="3" t="s">
        <v>38</v>
      </c>
      <c r="R157" s="2">
        <v>43403.683287037034</v>
      </c>
      <c r="S157" s="2">
        <v>43403.683287037034</v>
      </c>
      <c r="T157" s="2">
        <v>43403.699421296296</v>
      </c>
      <c r="U157" s="2">
        <v>43403.699421296296</v>
      </c>
      <c r="V157" s="3"/>
      <c r="W157" s="8">
        <f t="shared" si="35"/>
        <v>43403.6796412037</v>
      </c>
      <c r="X157" s="9">
        <f t="shared" si="36"/>
        <v>8.8888888858491555E-3</v>
      </c>
      <c r="Y157" s="9">
        <f t="shared" si="37"/>
        <v>8.8888888858491555E-3</v>
      </c>
      <c r="Z157" s="10"/>
      <c r="AA157" s="10">
        <f t="shared" si="38"/>
        <v>6.944444467080757E-4</v>
      </c>
      <c r="AB157" s="10">
        <f t="shared" si="39"/>
        <v>4.3402777810115367E-3</v>
      </c>
      <c r="AC157" s="10"/>
      <c r="AD157" s="10"/>
      <c r="AE157" s="71">
        <f t="shared" si="42"/>
        <v>43403.679166666669</v>
      </c>
      <c r="AF157" s="71">
        <f t="shared" si="43"/>
        <v>43403.692361111112</v>
      </c>
      <c r="AG157" s="26" t="str">
        <f t="shared" si="44"/>
        <v>43403.679166666743403.6923611111</v>
      </c>
      <c r="AH157" s="26" t="e">
        <f>VLOOKUP(AG157,simple_survey!$M$841:$N$1083,2,FALSE)</f>
        <v>#N/A</v>
      </c>
    </row>
    <row r="158" spans="1:34" s="7" customFormat="1" hidden="1" x14ac:dyDescent="0.4">
      <c r="A158" s="16" t="str">
        <f t="shared" si="41"/>
        <v>-</v>
      </c>
      <c r="B158" s="16" t="str">
        <f t="shared" si="40"/>
        <v>-</v>
      </c>
      <c r="C158" s="7">
        <v>16</v>
      </c>
      <c r="D158" s="2">
        <v>43403.680335648147</v>
      </c>
      <c r="E158" s="3">
        <v>7586</v>
      </c>
      <c r="F158" s="3" t="s">
        <v>18</v>
      </c>
      <c r="G158" s="3">
        <v>3867</v>
      </c>
      <c r="H158" s="3">
        <v>539</v>
      </c>
      <c r="I158" s="3">
        <v>7</v>
      </c>
      <c r="J158" s="3">
        <v>1</v>
      </c>
      <c r="K158" s="3"/>
      <c r="L158" s="2">
        <v>43403.685162037036</v>
      </c>
      <c r="M158" s="2">
        <v>43403.690324074072</v>
      </c>
      <c r="N158" s="3" t="s">
        <v>57</v>
      </c>
      <c r="O158" s="3" t="s">
        <v>58</v>
      </c>
      <c r="P158" s="3" t="s">
        <v>48</v>
      </c>
      <c r="Q158" s="3" t="s">
        <v>49</v>
      </c>
      <c r="R158" s="2">
        <v>43403.68472222222</v>
      </c>
      <c r="S158" s="2">
        <v>43403.68472222222</v>
      </c>
      <c r="T158" s="2">
        <v>43403.695891203701</v>
      </c>
      <c r="U158" s="2">
        <v>43403.695891203701</v>
      </c>
      <c r="V158" s="3"/>
      <c r="W158" s="8">
        <f t="shared" si="35"/>
        <v>43403.680335648147</v>
      </c>
      <c r="X158" s="9">
        <f t="shared" si="36"/>
        <v>5.1620370359160006E-3</v>
      </c>
      <c r="Y158" s="9">
        <f t="shared" si="37"/>
        <v>5.1620370359160006E-3</v>
      </c>
      <c r="Z158" s="10"/>
      <c r="AA158" s="10">
        <f t="shared" si="38"/>
        <v>4.398148157633841E-4</v>
      </c>
      <c r="AB158" s="10">
        <f t="shared" si="39"/>
        <v>4.8263888893416151E-3</v>
      </c>
      <c r="AC158" s="10"/>
      <c r="AD158" s="10"/>
      <c r="AE158" s="71">
        <f t="shared" si="42"/>
        <v>43403.679861111108</v>
      </c>
      <c r="AF158" s="71">
        <f t="shared" si="43"/>
        <v>43403.69027777778</v>
      </c>
      <c r="AG158" s="26" t="str">
        <f t="shared" si="44"/>
        <v>43403.679861111143403.6902777778</v>
      </c>
      <c r="AH158" s="26" t="e">
        <f>VLOOKUP(AG158,simple_survey!$M$841:$N$1083,2,FALSE)</f>
        <v>#N/A</v>
      </c>
    </row>
    <row r="159" spans="1:34" s="7" customFormat="1" hidden="1" x14ac:dyDescent="0.4">
      <c r="A159" s="16" t="str">
        <f>IF(V159&gt;0, "★", "-")</f>
        <v>-</v>
      </c>
      <c r="B159" s="16" t="str">
        <f>IF(K159&gt;0, "☆", "-")</f>
        <v>-</v>
      </c>
      <c r="C159" s="7">
        <v>16</v>
      </c>
      <c r="D159" s="2">
        <v>43403.681192129632</v>
      </c>
      <c r="E159" s="3">
        <v>7587</v>
      </c>
      <c r="F159" s="3" t="s">
        <v>18</v>
      </c>
      <c r="G159" s="3">
        <v>3162</v>
      </c>
      <c r="H159" s="3">
        <v>405</v>
      </c>
      <c r="I159" s="3">
        <v>2</v>
      </c>
      <c r="J159" s="3">
        <v>1</v>
      </c>
      <c r="K159" s="3"/>
      <c r="L159" s="2">
        <v>43403.688564814816</v>
      </c>
      <c r="M159" s="2">
        <v>43403.699861111112</v>
      </c>
      <c r="N159" s="3" t="s">
        <v>25</v>
      </c>
      <c r="O159" s="3" t="s">
        <v>26</v>
      </c>
      <c r="P159" s="3" t="s">
        <v>27</v>
      </c>
      <c r="Q159" s="3" t="s">
        <v>28</v>
      </c>
      <c r="R159" s="2">
        <v>43403.689027777778</v>
      </c>
      <c r="S159" s="2">
        <v>43403.689027777778</v>
      </c>
      <c r="T159" s="2">
        <v>43403.698055555556</v>
      </c>
      <c r="U159" s="2">
        <v>43403.706331018519</v>
      </c>
      <c r="V159" s="3"/>
      <c r="W159" s="8">
        <f>IF(V159&gt;0,V159,D159)</f>
        <v>43403.681192129632</v>
      </c>
      <c r="X159" s="9">
        <f t="shared" si="36"/>
        <v>1.1296296295768116E-2</v>
      </c>
      <c r="Y159" s="9">
        <f t="shared" si="37"/>
        <v>1.1296296295768116E-2</v>
      </c>
      <c r="Z159" s="10"/>
      <c r="AA159" s="10">
        <f t="shared" si="38"/>
        <v>0</v>
      </c>
      <c r="AB159" s="10">
        <f t="shared" si="39"/>
        <v>7.3726851842366159E-3</v>
      </c>
      <c r="AC159" s="10"/>
      <c r="AD159" s="10"/>
      <c r="AE159" s="71">
        <f t="shared" si="42"/>
        <v>43403.680555555555</v>
      </c>
      <c r="AF159" s="71">
        <f t="shared" si="43"/>
        <v>43403.699305555558</v>
      </c>
      <c r="AG159" s="26" t="str">
        <f t="shared" si="44"/>
        <v>43403.680555555643403.6993055556</v>
      </c>
      <c r="AH159" s="26" t="e">
        <f>VLOOKUP(AG159,simple_survey!$M$841:$N$1083,2,FALSE)</f>
        <v>#N/A</v>
      </c>
    </row>
    <row r="160" spans="1:34" s="7" customFormat="1" hidden="1" x14ac:dyDescent="0.4">
      <c r="A160" s="16" t="str">
        <f>IF(V160&gt;0, "★", "-")</f>
        <v>-</v>
      </c>
      <c r="B160" s="16" t="str">
        <f>IF(K160&gt;0, "☆", "-")</f>
        <v>-</v>
      </c>
      <c r="C160" s="7">
        <v>16</v>
      </c>
      <c r="D160" s="2">
        <v>43403.683287037034</v>
      </c>
      <c r="E160" s="3">
        <v>7588</v>
      </c>
      <c r="F160" s="3" t="s">
        <v>93</v>
      </c>
      <c r="G160" s="3">
        <v>0</v>
      </c>
      <c r="H160" s="3">
        <v>1251</v>
      </c>
      <c r="I160" s="3">
        <v>6</v>
      </c>
      <c r="J160" s="3">
        <v>1</v>
      </c>
      <c r="K160" s="3"/>
      <c r="L160" s="2">
        <v>43403.685740740744</v>
      </c>
      <c r="M160" s="2">
        <v>43403.689189814817</v>
      </c>
      <c r="N160" s="3" t="s">
        <v>63</v>
      </c>
      <c r="O160" s="3" t="s">
        <v>64</v>
      </c>
      <c r="P160" s="3" t="s">
        <v>37</v>
      </c>
      <c r="Q160" s="3" t="s">
        <v>38</v>
      </c>
      <c r="R160" s="2">
        <v>43403.68855324074</v>
      </c>
      <c r="S160" s="2">
        <v>43403.68855324074</v>
      </c>
      <c r="T160" s="2">
        <v>43403.6952662037</v>
      </c>
      <c r="U160" s="2">
        <v>43403.6952662037</v>
      </c>
      <c r="V160" s="3"/>
      <c r="W160" s="8">
        <f>IF(V160&gt;0,V160,D160)</f>
        <v>43403.683287037034</v>
      </c>
      <c r="X160" s="9">
        <f t="shared" si="36"/>
        <v>3.4490740727051161E-3</v>
      </c>
      <c r="Y160" s="9">
        <f t="shared" si="37"/>
        <v>3.4490740727051161E-3</v>
      </c>
      <c r="Z160" s="10"/>
      <c r="AA160" s="10">
        <f t="shared" si="38"/>
        <v>0</v>
      </c>
      <c r="AB160" s="10">
        <f t="shared" si="39"/>
        <v>2.4537037097616121E-3</v>
      </c>
      <c r="AC160" s="10"/>
      <c r="AD160" s="10"/>
      <c r="AE160" s="71">
        <f t="shared" si="42"/>
        <v>43403.682638888888</v>
      </c>
      <c r="AF160" s="71">
        <f t="shared" si="43"/>
        <v>43403.688888888886</v>
      </c>
      <c r="AG160" s="26" t="str">
        <f t="shared" si="44"/>
        <v>43403.682638888943403.6888888889</v>
      </c>
      <c r="AH160" s="26" t="str">
        <f>VLOOKUP(AG160,simple_survey!$M$841:$N$1083,2,FALSE)</f>
        <v>肯定的</v>
      </c>
    </row>
    <row r="161" spans="1:34" s="7" customFormat="1" hidden="1" x14ac:dyDescent="0.4">
      <c r="A161" s="16" t="str">
        <f>IF(V161&gt;0, "★", "-")</f>
        <v>-</v>
      </c>
      <c r="B161" s="16" t="str">
        <f>IF(K161&gt;0, "☆", "-")</f>
        <v>-</v>
      </c>
      <c r="C161" s="7">
        <v>16</v>
      </c>
      <c r="D161" s="2">
        <v>43403.684513888889</v>
      </c>
      <c r="E161" s="3">
        <v>7589</v>
      </c>
      <c r="F161" s="3" t="s">
        <v>33</v>
      </c>
      <c r="G161" s="3">
        <v>2424</v>
      </c>
      <c r="H161" s="3">
        <v>557</v>
      </c>
      <c r="I161" s="3">
        <v>4</v>
      </c>
      <c r="J161" s="3">
        <v>1</v>
      </c>
      <c r="K161" s="3"/>
      <c r="L161" s="2">
        <v>43403.687696759262</v>
      </c>
      <c r="M161" s="2">
        <v>43403.690578703703</v>
      </c>
      <c r="N161" s="3" t="s">
        <v>72</v>
      </c>
      <c r="O161" s="3" t="s">
        <v>73</v>
      </c>
      <c r="P161" s="3" t="s">
        <v>57</v>
      </c>
      <c r="Q161" s="3" t="s">
        <v>58</v>
      </c>
      <c r="R161" s="2">
        <v>43403.689629629633</v>
      </c>
      <c r="S161" s="2">
        <v>43403.689629629633</v>
      </c>
      <c r="T161" s="2">
        <v>43403.694050925929</v>
      </c>
      <c r="U161" s="2">
        <v>43403.694050925929</v>
      </c>
      <c r="V161" s="3"/>
      <c r="W161" s="8">
        <f>IF(V161&gt;0,V161,D161)</f>
        <v>43403.684513888889</v>
      </c>
      <c r="X161" s="9">
        <f t="shared" si="36"/>
        <v>2.8819444414693862E-3</v>
      </c>
      <c r="Y161" s="9">
        <f t="shared" si="37"/>
        <v>2.8819444414693862E-3</v>
      </c>
      <c r="Z161" s="10"/>
      <c r="AA161" s="10">
        <f t="shared" si="38"/>
        <v>0</v>
      </c>
      <c r="AB161" s="10">
        <f t="shared" si="39"/>
        <v>3.1828703722567298E-3</v>
      </c>
      <c r="AC161" s="10"/>
      <c r="AD161" s="10"/>
      <c r="AE161" s="71">
        <f t="shared" si="42"/>
        <v>43403.684027777781</v>
      </c>
      <c r="AF161" s="71">
        <f t="shared" si="43"/>
        <v>43403.69027777778</v>
      </c>
      <c r="AG161" s="26" t="str">
        <f t="shared" si="44"/>
        <v>43403.684027777843403.6902777778</v>
      </c>
      <c r="AH161" s="26" t="e">
        <f>VLOOKUP(AG161,simple_survey!$M$841:$N$1083,2,FALSE)</f>
        <v>#N/A</v>
      </c>
    </row>
    <row r="162" spans="1:34" s="7" customFormat="1" x14ac:dyDescent="0.4">
      <c r="A162" s="16" t="str">
        <f t="shared" si="41"/>
        <v>★</v>
      </c>
      <c r="B162" s="16" t="str">
        <f t="shared" si="40"/>
        <v>-</v>
      </c>
      <c r="C162" s="7">
        <v>16</v>
      </c>
      <c r="D162" s="2">
        <v>43403.686284722222</v>
      </c>
      <c r="E162" s="3">
        <v>7590</v>
      </c>
      <c r="F162" s="3" t="s">
        <v>93</v>
      </c>
      <c r="G162" s="3">
        <v>0</v>
      </c>
      <c r="H162" s="3">
        <v>352</v>
      </c>
      <c r="I162" s="3">
        <v>6</v>
      </c>
      <c r="J162" s="3">
        <v>2</v>
      </c>
      <c r="K162" s="3"/>
      <c r="L162" s="2">
        <v>43403.706863425927</v>
      </c>
      <c r="M162" s="2">
        <v>43403.715856481482</v>
      </c>
      <c r="N162" s="3" t="s">
        <v>19</v>
      </c>
      <c r="O162" s="3" t="s">
        <v>20</v>
      </c>
      <c r="P162" s="3" t="s">
        <v>45</v>
      </c>
      <c r="Q162" s="3" t="s">
        <v>92</v>
      </c>
      <c r="R162" s="2">
        <v>43403.706701388888</v>
      </c>
      <c r="S162" s="2">
        <v>43403.706701388888</v>
      </c>
      <c r="T162" s="2">
        <v>43403.715312499997</v>
      </c>
      <c r="U162" s="2">
        <v>43403.722268518519</v>
      </c>
      <c r="V162" s="2">
        <v>43403.706701388888</v>
      </c>
      <c r="W162" s="8">
        <f t="shared" si="35"/>
        <v>43403.706701388888</v>
      </c>
      <c r="X162" s="9">
        <f t="shared" si="36"/>
        <v>8.9930555550381541E-3</v>
      </c>
      <c r="Y162" s="9">
        <f t="shared" si="37"/>
        <v>1.7986111110076308E-2</v>
      </c>
      <c r="Z162" s="10"/>
      <c r="AA162" s="10">
        <f t="shared" si="38"/>
        <v>1.6203703853534535E-4</v>
      </c>
      <c r="AB162" s="10">
        <f t="shared" si="39"/>
        <v>1.6203703853534535E-4</v>
      </c>
      <c r="AC162" s="10"/>
      <c r="AD162" s="10"/>
      <c r="AE162" s="71">
        <f t="shared" si="42"/>
        <v>43403.686111111114</v>
      </c>
      <c r="AF162" s="71">
        <f t="shared" si="43"/>
        <v>43403.715277777781</v>
      </c>
      <c r="AG162" s="26" t="str">
        <f t="shared" si="44"/>
        <v>43403.686111111143403.7152777778</v>
      </c>
      <c r="AH162" s="26" t="e">
        <f>VLOOKUP(AG162,simple_survey!$M$841:$N$1083,2,FALSE)</f>
        <v>#N/A</v>
      </c>
    </row>
    <row r="163" spans="1:34" s="7" customFormat="1" hidden="1" x14ac:dyDescent="0.4">
      <c r="A163" s="16" t="str">
        <f t="shared" si="41"/>
        <v>-</v>
      </c>
      <c r="B163" s="16" t="str">
        <f t="shared" si="40"/>
        <v>-</v>
      </c>
      <c r="C163" s="7">
        <v>16</v>
      </c>
      <c r="D163" s="2">
        <v>43403.687928240739</v>
      </c>
      <c r="E163" s="3">
        <v>7592</v>
      </c>
      <c r="F163" s="3" t="s">
        <v>18</v>
      </c>
      <c r="G163" s="3">
        <v>4388</v>
      </c>
      <c r="H163" s="3">
        <v>500</v>
      </c>
      <c r="I163" s="3">
        <v>2</v>
      </c>
      <c r="J163" s="3">
        <v>4</v>
      </c>
      <c r="K163" s="3"/>
      <c r="L163" s="2">
        <v>43403.692928240744</v>
      </c>
      <c r="M163" s="2">
        <v>43403.699907407405</v>
      </c>
      <c r="N163" s="3" t="s">
        <v>65</v>
      </c>
      <c r="O163" s="3" t="s">
        <v>66</v>
      </c>
      <c r="P163" s="3" t="s">
        <v>27</v>
      </c>
      <c r="Q163" s="3" t="s">
        <v>28</v>
      </c>
      <c r="R163" s="2">
        <v>43403.695729166669</v>
      </c>
      <c r="S163" s="2">
        <v>43403.695729166669</v>
      </c>
      <c r="T163" s="2">
        <v>43403.707719907405</v>
      </c>
      <c r="U163" s="2">
        <v>43403.707719907405</v>
      </c>
      <c r="V163" s="3"/>
      <c r="W163" s="8">
        <f t="shared" si="35"/>
        <v>43403.687928240739</v>
      </c>
      <c r="X163" s="9">
        <f t="shared" si="36"/>
        <v>6.9791666610399261E-3</v>
      </c>
      <c r="Y163" s="9">
        <f t="shared" si="37"/>
        <v>2.7916666644159704E-2</v>
      </c>
      <c r="Z163" s="10"/>
      <c r="AA163" s="10">
        <f t="shared" si="38"/>
        <v>0</v>
      </c>
      <c r="AB163" s="10">
        <f t="shared" si="39"/>
        <v>5.0000000046566129E-3</v>
      </c>
      <c r="AC163" s="10"/>
      <c r="AD163" s="10"/>
      <c r="AE163" s="71">
        <f t="shared" si="42"/>
        <v>43403.6875</v>
      </c>
      <c r="AF163" s="71">
        <f t="shared" si="43"/>
        <v>43403.699305555558</v>
      </c>
      <c r="AG163" s="26" t="str">
        <f t="shared" si="44"/>
        <v>43403.687543403.6993055556</v>
      </c>
      <c r="AH163" s="26" t="e">
        <f>VLOOKUP(AG163,simple_survey!$M$841:$N$1083,2,FALSE)</f>
        <v>#N/A</v>
      </c>
    </row>
    <row r="164" spans="1:34" s="7" customFormat="1" hidden="1" x14ac:dyDescent="0.4">
      <c r="A164" s="16" t="str">
        <f t="shared" si="41"/>
        <v>-</v>
      </c>
      <c r="B164" s="16" t="str">
        <f t="shared" si="40"/>
        <v>-</v>
      </c>
      <c r="C164" s="7">
        <v>16</v>
      </c>
      <c r="D164" s="2">
        <v>43403.688750000001</v>
      </c>
      <c r="E164" s="3">
        <v>7593</v>
      </c>
      <c r="F164" s="3" t="s">
        <v>93</v>
      </c>
      <c r="G164" s="3">
        <v>0</v>
      </c>
      <c r="H164" s="3">
        <v>887</v>
      </c>
      <c r="I164" s="3">
        <v>8</v>
      </c>
      <c r="J164" s="3">
        <v>2</v>
      </c>
      <c r="K164" s="3"/>
      <c r="L164" s="2">
        <v>43403.69431712963</v>
      </c>
      <c r="M164" s="2">
        <v>43403.696608796294</v>
      </c>
      <c r="N164" s="3" t="s">
        <v>72</v>
      </c>
      <c r="O164" s="3" t="s">
        <v>73</v>
      </c>
      <c r="P164" s="3" t="s">
        <v>31</v>
      </c>
      <c r="Q164" s="3" t="s">
        <v>32</v>
      </c>
      <c r="R164" s="2">
        <v>43403.695173611108</v>
      </c>
      <c r="S164" s="2">
        <v>43403.695173611108</v>
      </c>
      <c r="T164" s="2">
        <v>43403.701620370368</v>
      </c>
      <c r="U164" s="2">
        <v>43403.701620370368</v>
      </c>
      <c r="V164" s="3"/>
      <c r="W164" s="8">
        <f t="shared" si="35"/>
        <v>43403.688750000001</v>
      </c>
      <c r="X164" s="9">
        <f t="shared" si="36"/>
        <v>2.2916666639503092E-3</v>
      </c>
      <c r="Y164" s="9">
        <f t="shared" si="37"/>
        <v>4.5833333279006183E-3</v>
      </c>
      <c r="Z164" s="10"/>
      <c r="AA164" s="10">
        <f t="shared" si="38"/>
        <v>0</v>
      </c>
      <c r="AB164" s="10">
        <f t="shared" si="39"/>
        <v>5.5671296286163852E-3</v>
      </c>
      <c r="AC164" s="10"/>
      <c r="AD164" s="10"/>
      <c r="AE164" s="71">
        <f t="shared" si="42"/>
        <v>43403.688194444447</v>
      </c>
      <c r="AF164" s="71">
        <f t="shared" si="43"/>
        <v>43403.696527777778</v>
      </c>
      <c r="AG164" s="26" t="str">
        <f t="shared" si="44"/>
        <v>43403.688194444443403.6965277778</v>
      </c>
      <c r="AH164" s="26" t="e">
        <f>VLOOKUP(AG164,simple_survey!$M$841:$N$1083,2,FALSE)</f>
        <v>#N/A</v>
      </c>
    </row>
    <row r="165" spans="1:34" s="7" customFormat="1" hidden="1" x14ac:dyDescent="0.4">
      <c r="A165" s="16" t="str">
        <f>IF(V165&gt;0, "★", "-")</f>
        <v>-</v>
      </c>
      <c r="B165" s="16" t="str">
        <f>IF(K165&gt;0, "☆", "-")</f>
        <v>-</v>
      </c>
      <c r="C165" s="7">
        <v>16</v>
      </c>
      <c r="D165" s="2">
        <v>43403.689884259256</v>
      </c>
      <c r="E165" s="3">
        <v>7594</v>
      </c>
      <c r="F165" s="3" t="s">
        <v>94</v>
      </c>
      <c r="G165" s="3">
        <v>0</v>
      </c>
      <c r="H165" s="3">
        <v>1059</v>
      </c>
      <c r="I165" s="3">
        <v>4</v>
      </c>
      <c r="J165" s="3">
        <v>1</v>
      </c>
      <c r="K165" s="3"/>
      <c r="L165" s="2">
        <v>43403.69363425926</v>
      </c>
      <c r="M165" s="2">
        <v>43403.696550925924</v>
      </c>
      <c r="N165" s="3" t="s">
        <v>68</v>
      </c>
      <c r="O165" s="3" t="s">
        <v>69</v>
      </c>
      <c r="P165" s="3" t="s">
        <v>45</v>
      </c>
      <c r="Q165" s="3" t="s">
        <v>92</v>
      </c>
      <c r="R165" s="2">
        <v>43403.693877314814</v>
      </c>
      <c r="S165" s="2">
        <v>43403.693877314814</v>
      </c>
      <c r="T165" s="2">
        <v>43403.699895833335</v>
      </c>
      <c r="U165" s="2">
        <v>43403.699895833335</v>
      </c>
      <c r="V165" s="3"/>
      <c r="W165" s="8">
        <f>IF(V165&gt;0,V165,D165)</f>
        <v>43403.689884259256</v>
      </c>
      <c r="X165" s="9">
        <f t="shared" si="36"/>
        <v>2.9166666645323858E-3</v>
      </c>
      <c r="Y165" s="9">
        <f t="shared" si="37"/>
        <v>2.9166666645323858E-3</v>
      </c>
      <c r="Z165" s="10"/>
      <c r="AA165" s="10">
        <f t="shared" si="38"/>
        <v>0</v>
      </c>
      <c r="AB165" s="10">
        <f t="shared" si="39"/>
        <v>3.7500000034924597E-3</v>
      </c>
      <c r="AC165" s="10"/>
      <c r="AD165" s="10"/>
      <c r="AE165" s="71">
        <f t="shared" si="42"/>
        <v>43403.689583333333</v>
      </c>
      <c r="AF165" s="71">
        <f t="shared" si="43"/>
        <v>43403.696527777778</v>
      </c>
      <c r="AG165" s="26" t="str">
        <f t="shared" si="44"/>
        <v>43403.689583333343403.6965277778</v>
      </c>
      <c r="AH165" s="26" t="e">
        <f>VLOOKUP(AG165,simple_survey!$M$841:$N$1083,2,FALSE)</f>
        <v>#N/A</v>
      </c>
    </row>
    <row r="166" spans="1:34" s="7" customFormat="1" x14ac:dyDescent="0.4">
      <c r="A166" s="16" t="str">
        <f>IF(V166&gt;0, "★", "-")</f>
        <v>★</v>
      </c>
      <c r="B166" s="16" t="str">
        <f>IF(K166&gt;0, "☆", "-")</f>
        <v>-</v>
      </c>
      <c r="C166" s="7">
        <v>16</v>
      </c>
      <c r="D166" s="2">
        <v>43403.692499999997</v>
      </c>
      <c r="E166" s="3">
        <v>7595</v>
      </c>
      <c r="F166" s="3" t="s">
        <v>67</v>
      </c>
      <c r="G166" s="3">
        <v>2161</v>
      </c>
      <c r="H166" s="3">
        <v>1296</v>
      </c>
      <c r="I166" s="3">
        <v>6</v>
      </c>
      <c r="J166" s="3">
        <v>1</v>
      </c>
      <c r="K166" s="3"/>
      <c r="L166" s="2">
        <v>43403.711168981485</v>
      </c>
      <c r="M166" s="2">
        <v>43403.714363425926</v>
      </c>
      <c r="N166" s="3" t="s">
        <v>41</v>
      </c>
      <c r="O166" s="3" t="s">
        <v>42</v>
      </c>
      <c r="P166" s="3" t="s">
        <v>50</v>
      </c>
      <c r="Q166" s="3" t="s">
        <v>51</v>
      </c>
      <c r="R166" s="2">
        <v>43403.714733796296</v>
      </c>
      <c r="S166" s="2">
        <v>43403.714733796296</v>
      </c>
      <c r="T166" s="2">
        <v>43403.718842592592</v>
      </c>
      <c r="U166" s="2">
        <v>43403.718842592592</v>
      </c>
      <c r="V166" s="2">
        <v>43403.713321759256</v>
      </c>
      <c r="W166" s="8">
        <f>IF(V166&gt;0,V166,D166)</f>
        <v>43403.713321759256</v>
      </c>
      <c r="X166" s="9">
        <f t="shared" si="36"/>
        <v>3.1944444417604245E-3</v>
      </c>
      <c r="Y166" s="9">
        <f t="shared" si="37"/>
        <v>3.1944444417604245E-3</v>
      </c>
      <c r="Z166" s="10"/>
      <c r="AA166" s="10">
        <f t="shared" si="38"/>
        <v>0</v>
      </c>
      <c r="AB166" s="10">
        <f t="shared" si="39"/>
        <v>0</v>
      </c>
      <c r="AC166" s="10"/>
      <c r="AD166" s="10"/>
      <c r="AE166" s="71">
        <f t="shared" si="42"/>
        <v>43403.692361111112</v>
      </c>
      <c r="AF166" s="71">
        <f t="shared" si="43"/>
        <v>43403.713888888888</v>
      </c>
      <c r="AG166" s="26" t="str">
        <f t="shared" si="44"/>
        <v>43403.692361111143403.7138888889</v>
      </c>
      <c r="AH166" s="26" t="e">
        <f>VLOOKUP(AG166,simple_survey!$M$841:$N$1083,2,FALSE)</f>
        <v>#N/A</v>
      </c>
    </row>
    <row r="167" spans="1:34" s="7" customFormat="1" hidden="1" x14ac:dyDescent="0.4">
      <c r="A167" s="16" t="str">
        <f>IF(V167&gt;0, "★", "-")</f>
        <v>-</v>
      </c>
      <c r="B167" s="16" t="str">
        <f>IF(K167&gt;0, "☆", "-")</f>
        <v>-</v>
      </c>
      <c r="C167" s="7">
        <v>16</v>
      </c>
      <c r="D167" s="2">
        <v>43403.692835648151</v>
      </c>
      <c r="E167" s="3">
        <v>7596</v>
      </c>
      <c r="F167" s="3" t="s">
        <v>93</v>
      </c>
      <c r="G167" s="3">
        <v>0</v>
      </c>
      <c r="H167" s="3">
        <v>501</v>
      </c>
      <c r="I167" s="3">
        <v>7</v>
      </c>
      <c r="J167" s="3">
        <v>2</v>
      </c>
      <c r="K167" s="3"/>
      <c r="L167" s="2">
        <v>43403.697060185186</v>
      </c>
      <c r="M167" s="2">
        <v>43403.701747685183</v>
      </c>
      <c r="N167" s="3" t="s">
        <v>19</v>
      </c>
      <c r="O167" s="3" t="s">
        <v>20</v>
      </c>
      <c r="P167" s="3" t="s">
        <v>50</v>
      </c>
      <c r="Q167" s="3" t="s">
        <v>51</v>
      </c>
      <c r="R167" s="2">
        <v>43403.697800925926</v>
      </c>
      <c r="S167" s="2">
        <v>43403.697800925926</v>
      </c>
      <c r="T167" s="2">
        <v>43403.705659722225</v>
      </c>
      <c r="U167" s="2">
        <v>43403.705659722225</v>
      </c>
      <c r="V167" s="3"/>
      <c r="W167" s="8">
        <f>IF(V167&gt;0,V167,D167)</f>
        <v>43403.692835648151</v>
      </c>
      <c r="X167" s="9">
        <f t="shared" si="36"/>
        <v>4.687499997089617E-3</v>
      </c>
      <c r="Y167" s="9">
        <f t="shared" si="37"/>
        <v>9.3749999941792339E-3</v>
      </c>
      <c r="Z167" s="10"/>
      <c r="AA167" s="10">
        <f t="shared" si="38"/>
        <v>0</v>
      </c>
      <c r="AB167" s="10">
        <f t="shared" si="39"/>
        <v>4.2245370350428857E-3</v>
      </c>
      <c r="AC167" s="10"/>
      <c r="AD167" s="10"/>
      <c r="AE167" s="71">
        <f t="shared" si="42"/>
        <v>43403.692361111112</v>
      </c>
      <c r="AF167" s="71">
        <f t="shared" si="43"/>
        <v>43403.701388888891</v>
      </c>
      <c r="AG167" s="26" t="str">
        <f t="shared" si="44"/>
        <v>43403.692361111143403.7013888889</v>
      </c>
      <c r="AH167" s="26" t="e">
        <f>VLOOKUP(AG167,simple_survey!$M$841:$N$1083,2,FALSE)</f>
        <v>#N/A</v>
      </c>
    </row>
    <row r="168" spans="1:34" s="7" customFormat="1" hidden="1" x14ac:dyDescent="0.4">
      <c r="A168" s="16" t="str">
        <f>IF(V168&gt;0, "★", "-")</f>
        <v>-</v>
      </c>
      <c r="B168" s="16" t="str">
        <f>IF(K168&gt;0, "☆", "-")</f>
        <v>-</v>
      </c>
      <c r="C168" s="7">
        <v>16</v>
      </c>
      <c r="D168" s="2">
        <v>43403.697233796294</v>
      </c>
      <c r="E168" s="3">
        <v>7599</v>
      </c>
      <c r="F168" s="3" t="s">
        <v>93</v>
      </c>
      <c r="G168" s="3">
        <v>0</v>
      </c>
      <c r="H168" s="3">
        <v>862</v>
      </c>
      <c r="I168" s="3">
        <v>5</v>
      </c>
      <c r="J168" s="3">
        <v>1</v>
      </c>
      <c r="K168" s="3"/>
      <c r="L168" s="2">
        <v>43403.702488425923</v>
      </c>
      <c r="M168" s="2">
        <v>43403.71020833333</v>
      </c>
      <c r="N168" s="3" t="s">
        <v>41</v>
      </c>
      <c r="O168" s="3" t="s">
        <v>42</v>
      </c>
      <c r="P168" s="3" t="s">
        <v>55</v>
      </c>
      <c r="Q168" s="3" t="s">
        <v>56</v>
      </c>
      <c r="R168" s="2">
        <v>43403.702314814815</v>
      </c>
      <c r="S168" s="2">
        <v>43403.702951388892</v>
      </c>
      <c r="T168" s="2">
        <v>43403.70853009259</v>
      </c>
      <c r="U168" s="2">
        <v>43403.711006944446</v>
      </c>
      <c r="V168" s="3"/>
      <c r="W168" s="8">
        <f>IF(V168&gt;0,V168,D168)</f>
        <v>43403.697233796294</v>
      </c>
      <c r="X168" s="9">
        <f t="shared" si="36"/>
        <v>7.7199074075906537E-3</v>
      </c>
      <c r="Y168" s="9">
        <f t="shared" si="37"/>
        <v>7.7199074075906537E-3</v>
      </c>
      <c r="Z168" s="10"/>
      <c r="AA168" s="10">
        <f t="shared" si="38"/>
        <v>1.7361110803904012E-4</v>
      </c>
      <c r="AB168" s="10">
        <f t="shared" si="39"/>
        <v>5.2546296283253469E-3</v>
      </c>
      <c r="AC168" s="10"/>
      <c r="AD168" s="10"/>
      <c r="AE168" s="71">
        <f t="shared" si="42"/>
        <v>43403.697222222225</v>
      </c>
      <c r="AF168" s="71">
        <f t="shared" si="43"/>
        <v>43403.709722222222</v>
      </c>
      <c r="AG168" s="26" t="str">
        <f t="shared" si="44"/>
        <v>43403.697222222243403.7097222222</v>
      </c>
      <c r="AH168" s="26" t="e">
        <f>VLOOKUP(AG168,simple_survey!$M$841:$N$1083,2,FALSE)</f>
        <v>#N/A</v>
      </c>
    </row>
    <row r="169" spans="1:34" s="7" customFormat="1" hidden="1" x14ac:dyDescent="0.4">
      <c r="A169" s="16" t="str">
        <f>IF(V169&gt;0, "★", "-")</f>
        <v>-</v>
      </c>
      <c r="B169" s="16" t="str">
        <f>IF(K169&gt;0, "☆", "-")</f>
        <v>-</v>
      </c>
      <c r="C169" s="7">
        <v>16</v>
      </c>
      <c r="D169" s="2">
        <v>43403.699259259258</v>
      </c>
      <c r="E169" s="3">
        <v>7600</v>
      </c>
      <c r="F169" s="3" t="s">
        <v>93</v>
      </c>
      <c r="G169" s="3">
        <v>0</v>
      </c>
      <c r="H169" s="3">
        <v>478</v>
      </c>
      <c r="I169" s="3">
        <v>8</v>
      </c>
      <c r="J169" s="3">
        <v>2</v>
      </c>
      <c r="K169" s="3"/>
      <c r="L169" s="2">
        <v>43403.704976851855</v>
      </c>
      <c r="M169" s="2">
        <v>43403.714456018519</v>
      </c>
      <c r="N169" s="3" t="s">
        <v>29</v>
      </c>
      <c r="O169" s="3" t="s">
        <v>30</v>
      </c>
      <c r="P169" s="3" t="s">
        <v>45</v>
      </c>
      <c r="Q169" s="3" t="s">
        <v>92</v>
      </c>
      <c r="R169" s="2">
        <v>43403.703263888892</v>
      </c>
      <c r="S169" s="2">
        <v>43403.707060185188</v>
      </c>
      <c r="T169" s="2">
        <v>43403.714849537035</v>
      </c>
      <c r="U169" s="2">
        <v>43403.72210648148</v>
      </c>
      <c r="V169" s="3"/>
      <c r="W169" s="8">
        <f>IF(V169&gt;0,V169,D169)</f>
        <v>43403.699259259258</v>
      </c>
      <c r="X169" s="9">
        <f t="shared" si="36"/>
        <v>9.4791666633682325E-3</v>
      </c>
      <c r="Y169" s="9">
        <f t="shared" si="37"/>
        <v>1.8958333326736465E-2</v>
      </c>
      <c r="Z169" s="10"/>
      <c r="AA169" s="10">
        <f t="shared" si="38"/>
        <v>1.7129629632108845E-3</v>
      </c>
      <c r="AB169" s="10">
        <f t="shared" si="39"/>
        <v>5.7175925976480357E-3</v>
      </c>
      <c r="AC169" s="10"/>
      <c r="AD169" s="10"/>
      <c r="AE169" s="71">
        <f t="shared" si="42"/>
        <v>43403.698611111111</v>
      </c>
      <c r="AF169" s="71">
        <f t="shared" si="43"/>
        <v>43403.713888888888</v>
      </c>
      <c r="AG169" s="26" t="str">
        <f t="shared" si="44"/>
        <v>43403.698611111143403.7138888889</v>
      </c>
      <c r="AH169" s="26" t="e">
        <f>VLOOKUP(AG169,simple_survey!$M$841:$N$1083,2,FALSE)</f>
        <v>#N/A</v>
      </c>
    </row>
    <row r="170" spans="1:34" s="7" customFormat="1" hidden="1" x14ac:dyDescent="0.4">
      <c r="A170" s="16" t="str">
        <f t="shared" si="41"/>
        <v>-</v>
      </c>
      <c r="B170" s="16" t="str">
        <f t="shared" si="40"/>
        <v>-</v>
      </c>
      <c r="C170" s="7">
        <v>16</v>
      </c>
      <c r="D170" s="2">
        <v>43403.699259259258</v>
      </c>
      <c r="E170" s="3">
        <v>7601</v>
      </c>
      <c r="F170" s="3" t="s">
        <v>33</v>
      </c>
      <c r="G170" s="3">
        <v>2225</v>
      </c>
      <c r="H170" s="3">
        <v>366</v>
      </c>
      <c r="I170" s="3">
        <v>2</v>
      </c>
      <c r="J170" s="3">
        <v>1</v>
      </c>
      <c r="K170" s="3"/>
      <c r="L170" s="2">
        <v>43403.700254629628</v>
      </c>
      <c r="M170" s="2">
        <v>43403.7184375</v>
      </c>
      <c r="N170" s="3" t="s">
        <v>27</v>
      </c>
      <c r="O170" s="3" t="s">
        <v>28</v>
      </c>
      <c r="P170" s="3" t="s">
        <v>37</v>
      </c>
      <c r="Q170" s="3" t="s">
        <v>38</v>
      </c>
      <c r="R170" s="2">
        <v>43403.702256944445</v>
      </c>
      <c r="S170" s="2">
        <v>43403.702256944445</v>
      </c>
      <c r="T170" s="2">
        <v>43403.71125</v>
      </c>
      <c r="U170" s="2">
        <v>43403.718645833331</v>
      </c>
      <c r="V170" s="3"/>
      <c r="W170" s="8">
        <f t="shared" si="35"/>
        <v>43403.699259259258</v>
      </c>
      <c r="X170" s="9">
        <f t="shared" si="36"/>
        <v>1.8182870371674653E-2</v>
      </c>
      <c r="Y170" s="9">
        <f t="shared" si="37"/>
        <v>1.8182870371674653E-2</v>
      </c>
      <c r="Z170" s="10"/>
      <c r="AA170" s="10">
        <f t="shared" si="38"/>
        <v>0</v>
      </c>
      <c r="AB170" s="10">
        <f t="shared" si="39"/>
        <v>9.9537037021946162E-4</v>
      </c>
      <c r="AC170" s="10"/>
      <c r="AD170" s="10"/>
      <c r="AE170" s="71">
        <f t="shared" si="42"/>
        <v>43403.698611111111</v>
      </c>
      <c r="AF170" s="71">
        <f t="shared" si="43"/>
        <v>43403.718055555553</v>
      </c>
      <c r="AG170" s="26" t="str">
        <f t="shared" si="44"/>
        <v>43403.698611111143403.7180555556</v>
      </c>
      <c r="AH170" s="26" t="str">
        <f>VLOOKUP(AG170,simple_survey!$M$841:$N$1083,2,FALSE)</f>
        <v>肯定的</v>
      </c>
    </row>
    <row r="171" spans="1:34" s="7" customFormat="1" hidden="1" x14ac:dyDescent="0.4">
      <c r="A171" s="16" t="str">
        <f t="shared" si="41"/>
        <v>-</v>
      </c>
      <c r="B171" s="16" t="str">
        <f t="shared" si="40"/>
        <v>-</v>
      </c>
      <c r="C171" s="7">
        <v>16</v>
      </c>
      <c r="D171" s="2">
        <v>43403.699305555558</v>
      </c>
      <c r="E171" s="3">
        <v>7602</v>
      </c>
      <c r="F171" s="3" t="s">
        <v>94</v>
      </c>
      <c r="G171" s="3">
        <v>0</v>
      </c>
      <c r="H171" s="3">
        <v>1217</v>
      </c>
      <c r="I171" s="3">
        <v>8</v>
      </c>
      <c r="J171" s="3">
        <v>1</v>
      </c>
      <c r="K171" s="3"/>
      <c r="L171" s="2">
        <v>43403.701990740738</v>
      </c>
      <c r="M171" s="2">
        <v>43403.709583333337</v>
      </c>
      <c r="N171" s="3" t="s">
        <v>46</v>
      </c>
      <c r="O171" s="3" t="s">
        <v>47</v>
      </c>
      <c r="P171" s="3" t="s">
        <v>19</v>
      </c>
      <c r="Q171" s="3" t="s">
        <v>20</v>
      </c>
      <c r="R171" s="2">
        <v>43403.701944444445</v>
      </c>
      <c r="S171" s="2">
        <v>43403.701944444445</v>
      </c>
      <c r="T171" s="2">
        <v>43403.714189814818</v>
      </c>
      <c r="U171" s="2">
        <v>43403.714189814818</v>
      </c>
      <c r="V171" s="3"/>
      <c r="W171" s="8">
        <f t="shared" si="35"/>
        <v>43403.699305555558</v>
      </c>
      <c r="X171" s="9">
        <f t="shared" si="36"/>
        <v>7.5925925993942656E-3</v>
      </c>
      <c r="Y171" s="9">
        <f t="shared" si="37"/>
        <v>7.5925925993942656E-3</v>
      </c>
      <c r="Z171" s="10"/>
      <c r="AA171" s="10">
        <f t="shared" si="38"/>
        <v>4.6296292566694319E-5</v>
      </c>
      <c r="AB171" s="10">
        <f t="shared" si="39"/>
        <v>2.6851851798710413E-3</v>
      </c>
      <c r="AC171" s="10"/>
      <c r="AD171" s="10"/>
      <c r="AE171" s="71">
        <f t="shared" si="42"/>
        <v>43403.699305555558</v>
      </c>
      <c r="AF171" s="71">
        <f t="shared" si="43"/>
        <v>43403.709027777775</v>
      </c>
      <c r="AG171" s="26" t="str">
        <f t="shared" si="44"/>
        <v>43403.699305555643403.7090277778</v>
      </c>
      <c r="AH171" s="26" t="e">
        <f>VLOOKUP(AG171,simple_survey!$M$841:$N$1083,2,FALSE)</f>
        <v>#N/A</v>
      </c>
    </row>
    <row r="172" spans="1:34" s="7" customFormat="1" hidden="1" x14ac:dyDescent="0.4">
      <c r="A172" s="16" t="str">
        <f t="shared" si="41"/>
        <v>-</v>
      </c>
      <c r="B172" s="16" t="str">
        <f>IF(K172&gt;0, "☆", "-")</f>
        <v>-</v>
      </c>
      <c r="C172" s="7">
        <v>16</v>
      </c>
      <c r="D172" s="2">
        <v>43403.700624999998</v>
      </c>
      <c r="E172" s="3">
        <v>7603</v>
      </c>
      <c r="F172" s="3" t="s">
        <v>93</v>
      </c>
      <c r="G172" s="3">
        <v>0</v>
      </c>
      <c r="H172" s="3">
        <v>1026</v>
      </c>
      <c r="I172" s="3">
        <v>2</v>
      </c>
      <c r="J172" s="3">
        <v>2</v>
      </c>
      <c r="K172" s="3"/>
      <c r="L172" s="2">
        <v>43403.709074074075</v>
      </c>
      <c r="M172" s="2">
        <v>43403.718599537038</v>
      </c>
      <c r="N172" s="3" t="s">
        <v>50</v>
      </c>
      <c r="O172" s="3" t="s">
        <v>51</v>
      </c>
      <c r="P172" s="3" t="s">
        <v>37</v>
      </c>
      <c r="Q172" s="3" t="s">
        <v>38</v>
      </c>
      <c r="R172" s="2">
        <v>43403.706620370373</v>
      </c>
      <c r="S172" s="2">
        <v>43403.706620370373</v>
      </c>
      <c r="T172" s="2">
        <v>43403.719340277778</v>
      </c>
      <c r="U172" s="2">
        <v>43403.719340277778</v>
      </c>
      <c r="V172" s="3"/>
      <c r="W172" s="8">
        <f>IF(V172&gt;0,V172,D172)</f>
        <v>43403.700624999998</v>
      </c>
      <c r="X172" s="9">
        <f t="shared" si="36"/>
        <v>9.5254629632108845E-3</v>
      </c>
      <c r="Y172" s="9">
        <f t="shared" si="37"/>
        <v>1.9050925926421769E-2</v>
      </c>
      <c r="Z172" s="10"/>
      <c r="AA172" s="10">
        <f t="shared" si="38"/>
        <v>2.4537037024856545E-3</v>
      </c>
      <c r="AB172" s="10">
        <f t="shared" si="39"/>
        <v>8.449074077361729E-3</v>
      </c>
      <c r="AC172" s="10"/>
      <c r="AD172" s="10"/>
      <c r="AE172" s="71">
        <f t="shared" si="42"/>
        <v>43403.7</v>
      </c>
      <c r="AF172" s="71">
        <f t="shared" si="43"/>
        <v>43403.718055555553</v>
      </c>
      <c r="AG172" s="26" t="str">
        <f t="shared" si="44"/>
        <v>43403.743403.7180555556</v>
      </c>
      <c r="AH172" s="26" t="e">
        <f>VLOOKUP(AG172,simple_survey!$M$841:$N$1083,2,FALSE)</f>
        <v>#N/A</v>
      </c>
    </row>
    <row r="173" spans="1:34" s="7" customFormat="1" hidden="1" x14ac:dyDescent="0.4">
      <c r="A173" s="16" t="str">
        <f t="shared" si="41"/>
        <v>-</v>
      </c>
      <c r="B173" s="16" t="str">
        <f>IF(K173&gt;0, "☆", "-")</f>
        <v>-</v>
      </c>
      <c r="C173" s="7">
        <v>16</v>
      </c>
      <c r="D173" s="2">
        <v>43403.700821759259</v>
      </c>
      <c r="E173" s="3">
        <v>7604</v>
      </c>
      <c r="F173" s="3" t="s">
        <v>33</v>
      </c>
      <c r="G173" s="3">
        <v>4409</v>
      </c>
      <c r="H173" s="3">
        <v>390</v>
      </c>
      <c r="I173" s="3">
        <v>4</v>
      </c>
      <c r="J173" s="3">
        <v>1</v>
      </c>
      <c r="K173" s="3"/>
      <c r="L173" s="2">
        <v>43403.706608796296</v>
      </c>
      <c r="M173" s="2">
        <v>43403.713159722225</v>
      </c>
      <c r="N173" s="3" t="s">
        <v>21</v>
      </c>
      <c r="O173" s="3" t="s">
        <v>22</v>
      </c>
      <c r="P173" s="3" t="s">
        <v>27</v>
      </c>
      <c r="Q173" s="3" t="s">
        <v>28</v>
      </c>
      <c r="R173" s="2">
        <v>43403.707291666666</v>
      </c>
      <c r="S173" s="2">
        <v>43403.709155092591</v>
      </c>
      <c r="T173" s="2">
        <v>43403.71603009259</v>
      </c>
      <c r="U173" s="2">
        <v>43403.718969907408</v>
      </c>
      <c r="V173" s="3"/>
      <c r="W173" s="8">
        <f>IF(V173&gt;0,V173,D173)</f>
        <v>43403.700821759259</v>
      </c>
      <c r="X173" s="9">
        <f t="shared" si="36"/>
        <v>6.550925929332152E-3</v>
      </c>
      <c r="Y173" s="9">
        <f t="shared" si="37"/>
        <v>6.550925929332152E-3</v>
      </c>
      <c r="Z173" s="10"/>
      <c r="AA173" s="10">
        <f t="shared" si="38"/>
        <v>0</v>
      </c>
      <c r="AB173" s="10">
        <f t="shared" si="39"/>
        <v>5.7870370364980772E-3</v>
      </c>
      <c r="AC173" s="10"/>
      <c r="AD173" s="10"/>
      <c r="AE173" s="71">
        <f t="shared" si="42"/>
        <v>43403.700694444444</v>
      </c>
      <c r="AF173" s="71">
        <f t="shared" si="43"/>
        <v>43403.712500000001</v>
      </c>
      <c r="AG173" s="26" t="str">
        <f t="shared" si="44"/>
        <v>43403.700694444443403.7125</v>
      </c>
      <c r="AH173" s="26" t="e">
        <f>VLOOKUP(AG173,simple_survey!$M$841:$N$1083,2,FALSE)</f>
        <v>#N/A</v>
      </c>
    </row>
    <row r="174" spans="1:34" s="7" customFormat="1" hidden="1" x14ac:dyDescent="0.4">
      <c r="A174" s="16" t="str">
        <f t="shared" si="41"/>
        <v>-</v>
      </c>
      <c r="B174" s="16" t="str">
        <f t="shared" si="40"/>
        <v>-</v>
      </c>
      <c r="C174" s="7">
        <v>16</v>
      </c>
      <c r="D174" s="2">
        <v>43403.701145833336</v>
      </c>
      <c r="E174" s="3">
        <v>7605</v>
      </c>
      <c r="F174" s="3" t="s">
        <v>18</v>
      </c>
      <c r="G174" s="3">
        <v>1316</v>
      </c>
      <c r="H174" s="3">
        <v>630</v>
      </c>
      <c r="I174" s="3">
        <v>5</v>
      </c>
      <c r="J174" s="3">
        <v>1</v>
      </c>
      <c r="K174" s="3"/>
      <c r="L174" s="2">
        <v>43403.708344907405</v>
      </c>
      <c r="M174" s="2">
        <v>43403.725671296299</v>
      </c>
      <c r="N174" s="3" t="s">
        <v>70</v>
      </c>
      <c r="O174" s="3" t="s">
        <v>71</v>
      </c>
      <c r="P174" s="3" t="s">
        <v>65</v>
      </c>
      <c r="Q174" s="3" t="s">
        <v>66</v>
      </c>
      <c r="R174" s="2">
        <v>43403.708240740743</v>
      </c>
      <c r="S174" s="2">
        <v>43403.708240740743</v>
      </c>
      <c r="T174" s="2">
        <v>43403.725138888891</v>
      </c>
      <c r="U174" s="2">
        <v>43403.730995370373</v>
      </c>
      <c r="V174" s="3"/>
      <c r="W174" s="8">
        <f t="shared" si="35"/>
        <v>43403.701145833336</v>
      </c>
      <c r="X174" s="9">
        <f t="shared" si="36"/>
        <v>1.732638889370719E-2</v>
      </c>
      <c r="Y174" s="9">
        <f t="shared" si="37"/>
        <v>1.732638889370719E-2</v>
      </c>
      <c r="Z174" s="10"/>
      <c r="AA174" s="10">
        <f t="shared" si="38"/>
        <v>1.0416666191304103E-4</v>
      </c>
      <c r="AB174" s="10">
        <f t="shared" si="39"/>
        <v>7.1990740689216182E-3</v>
      </c>
      <c r="AC174" s="10"/>
      <c r="AD174" s="10"/>
      <c r="AE174" s="71">
        <f t="shared" si="42"/>
        <v>43403.700694444444</v>
      </c>
      <c r="AF174" s="71">
        <f t="shared" si="43"/>
        <v>43403.724999999999</v>
      </c>
      <c r="AG174" s="26" t="str">
        <f t="shared" si="44"/>
        <v>43403.700694444443403.725</v>
      </c>
      <c r="AH174" s="26" t="str">
        <f>VLOOKUP(AG174,simple_survey!$M$841:$N$1083,2,FALSE)</f>
        <v>肯定的</v>
      </c>
    </row>
    <row r="175" spans="1:34" s="7" customFormat="1" hidden="1" x14ac:dyDescent="0.4">
      <c r="A175" s="16" t="str">
        <f t="shared" si="41"/>
        <v>-</v>
      </c>
      <c r="B175" s="16" t="str">
        <f t="shared" si="40"/>
        <v>-</v>
      </c>
      <c r="C175" s="7">
        <v>16</v>
      </c>
      <c r="D175" s="2">
        <v>43403.701458333337</v>
      </c>
      <c r="E175" s="3">
        <v>7606</v>
      </c>
      <c r="F175" s="3" t="s">
        <v>94</v>
      </c>
      <c r="G175" s="3">
        <v>0</v>
      </c>
      <c r="H175" s="3">
        <v>892</v>
      </c>
      <c r="I175" s="3">
        <v>9</v>
      </c>
      <c r="J175" s="3">
        <v>2</v>
      </c>
      <c r="K175" s="3"/>
      <c r="L175" s="2">
        <v>43403.704513888886</v>
      </c>
      <c r="M175" s="2">
        <v>43403.712731481479</v>
      </c>
      <c r="N175" s="3" t="s">
        <v>41</v>
      </c>
      <c r="O175" s="3" t="s">
        <v>42</v>
      </c>
      <c r="P175" s="3" t="s">
        <v>27</v>
      </c>
      <c r="Q175" s="3" t="s">
        <v>28</v>
      </c>
      <c r="R175" s="2">
        <v>43403.703599537039</v>
      </c>
      <c r="S175" s="2">
        <v>43403.70511574074</v>
      </c>
      <c r="T175" s="2">
        <v>43403.711400462962</v>
      </c>
      <c r="U175" s="2">
        <v>43403.714606481481</v>
      </c>
      <c r="V175" s="3"/>
      <c r="W175" s="8">
        <f t="shared" si="35"/>
        <v>43403.701458333337</v>
      </c>
      <c r="X175" s="9">
        <f t="shared" si="36"/>
        <v>8.2175925927003846E-3</v>
      </c>
      <c r="Y175" s="9">
        <f t="shared" si="37"/>
        <v>1.6435185185400769E-2</v>
      </c>
      <c r="Z175" s="10"/>
      <c r="AA175" s="10">
        <f t="shared" si="38"/>
        <v>9.1435184731381014E-4</v>
      </c>
      <c r="AB175" s="10">
        <f t="shared" si="39"/>
        <v>3.0555555495084263E-3</v>
      </c>
      <c r="AC175" s="10"/>
      <c r="AD175" s="10"/>
      <c r="AE175" s="71">
        <f t="shared" si="42"/>
        <v>43403.701388888891</v>
      </c>
      <c r="AF175" s="71">
        <f t="shared" si="43"/>
        <v>43403.712500000001</v>
      </c>
      <c r="AG175" s="26" t="str">
        <f t="shared" si="44"/>
        <v>43403.701388888943403.7125</v>
      </c>
      <c r="AH175" s="26" t="e">
        <f>VLOOKUP(AG175,simple_survey!$M$841:$N$1083,2,FALSE)</f>
        <v>#N/A</v>
      </c>
    </row>
    <row r="176" spans="1:34" s="7" customFormat="1" hidden="1" x14ac:dyDescent="0.4">
      <c r="A176" s="16" t="str">
        <f t="shared" si="41"/>
        <v>-</v>
      </c>
      <c r="B176" s="16" t="str">
        <f t="shared" si="40"/>
        <v>-</v>
      </c>
      <c r="C176" s="7">
        <v>16</v>
      </c>
      <c r="D176" s="2">
        <v>43403.703715277778</v>
      </c>
      <c r="E176" s="3">
        <v>7607</v>
      </c>
      <c r="F176" s="3" t="s">
        <v>18</v>
      </c>
      <c r="G176" s="3">
        <v>2351</v>
      </c>
      <c r="H176" s="3">
        <v>900</v>
      </c>
      <c r="I176" s="3">
        <v>9</v>
      </c>
      <c r="J176" s="3">
        <v>2</v>
      </c>
      <c r="K176" s="3"/>
      <c r="L176" s="2">
        <v>43403.708009259259</v>
      </c>
      <c r="M176" s="2">
        <v>43403.719525462962</v>
      </c>
      <c r="N176" s="3" t="s">
        <v>57</v>
      </c>
      <c r="O176" s="3" t="s">
        <v>58</v>
      </c>
      <c r="P176" s="3" t="s">
        <v>65</v>
      </c>
      <c r="Q176" s="3" t="s">
        <v>66</v>
      </c>
      <c r="R176" s="2">
        <v>43403.70888888889</v>
      </c>
      <c r="S176" s="2">
        <v>43403.70888888889</v>
      </c>
      <c r="T176" s="2">
        <v>43403.724351851852</v>
      </c>
      <c r="U176" s="2">
        <v>43403.724351851852</v>
      </c>
      <c r="V176" s="3"/>
      <c r="W176" s="8">
        <f t="shared" si="35"/>
        <v>43403.703715277778</v>
      </c>
      <c r="X176" s="9">
        <f t="shared" si="36"/>
        <v>1.1516203703649808E-2</v>
      </c>
      <c r="Y176" s="9">
        <f t="shared" si="37"/>
        <v>2.3032407407299615E-2</v>
      </c>
      <c r="Z176" s="10"/>
      <c r="AA176" s="10">
        <f t="shared" si="38"/>
        <v>0</v>
      </c>
      <c r="AB176" s="10">
        <f t="shared" si="39"/>
        <v>4.2939814811688848E-3</v>
      </c>
      <c r="AC176" s="10"/>
      <c r="AD176" s="10"/>
      <c r="AE176" s="71">
        <f t="shared" si="42"/>
        <v>43403.703472222223</v>
      </c>
      <c r="AF176" s="71">
        <f t="shared" si="43"/>
        <v>43403.719444444447</v>
      </c>
      <c r="AG176" s="26" t="str">
        <f t="shared" si="44"/>
        <v>43403.703472222243403.7194444444</v>
      </c>
      <c r="AH176" s="26" t="e">
        <f>VLOOKUP(AG176,simple_survey!$M$841:$N$1083,2,FALSE)</f>
        <v>#N/A</v>
      </c>
    </row>
    <row r="177" spans="1:36" s="7" customFormat="1" hidden="1" x14ac:dyDescent="0.4">
      <c r="A177" s="16" t="str">
        <f t="shared" si="41"/>
        <v>-</v>
      </c>
      <c r="B177" s="16" t="str">
        <f t="shared" si="40"/>
        <v>-</v>
      </c>
      <c r="C177" s="7">
        <v>16</v>
      </c>
      <c r="D177" s="2">
        <v>43403.70385416667</v>
      </c>
      <c r="E177" s="3">
        <v>7608</v>
      </c>
      <c r="F177" s="3" t="s">
        <v>94</v>
      </c>
      <c r="G177" s="3">
        <v>0</v>
      </c>
      <c r="H177" s="3">
        <v>1213</v>
      </c>
      <c r="I177" s="3">
        <v>4</v>
      </c>
      <c r="J177" s="3">
        <v>1</v>
      </c>
      <c r="K177" s="3"/>
      <c r="L177" s="2">
        <v>43403.707453703704</v>
      </c>
      <c r="M177" s="2">
        <v>43403.716412037036</v>
      </c>
      <c r="N177" s="3" t="s">
        <v>31</v>
      </c>
      <c r="O177" s="3" t="s">
        <v>32</v>
      </c>
      <c r="P177" s="3" t="s">
        <v>19</v>
      </c>
      <c r="Q177" s="3" t="s">
        <v>20</v>
      </c>
      <c r="R177" s="2">
        <v>43403.710995370369</v>
      </c>
      <c r="S177" s="2">
        <v>43403.710995370369</v>
      </c>
      <c r="T177" s="2">
        <v>43403.723576388889</v>
      </c>
      <c r="U177" s="2">
        <v>43403.723576388889</v>
      </c>
      <c r="V177" s="3"/>
      <c r="W177" s="8">
        <f t="shared" si="35"/>
        <v>43403.70385416667</v>
      </c>
      <c r="X177" s="9">
        <f t="shared" si="36"/>
        <v>8.9583333319751546E-3</v>
      </c>
      <c r="Y177" s="9">
        <f t="shared" si="37"/>
        <v>8.9583333319751546E-3</v>
      </c>
      <c r="Z177" s="10"/>
      <c r="AA177" s="10">
        <f t="shared" si="38"/>
        <v>0</v>
      </c>
      <c r="AB177" s="10">
        <f t="shared" si="39"/>
        <v>3.5995370344608091E-3</v>
      </c>
      <c r="AC177" s="10"/>
      <c r="AD177" s="10"/>
      <c r="AE177" s="71">
        <f t="shared" si="42"/>
        <v>43403.703472222223</v>
      </c>
      <c r="AF177" s="71">
        <f t="shared" si="43"/>
        <v>43403.71597222222</v>
      </c>
      <c r="AG177" s="26" t="str">
        <f t="shared" si="44"/>
        <v>43403.703472222243403.7159722222</v>
      </c>
      <c r="AH177" s="26" t="e">
        <f>VLOOKUP(AG177,simple_survey!$M$841:$N$1083,2,FALSE)</f>
        <v>#N/A</v>
      </c>
    </row>
    <row r="178" spans="1:36" s="7" customFormat="1" hidden="1" x14ac:dyDescent="0.4">
      <c r="A178" s="16" t="str">
        <f>IF(V178&gt;0, "★", "-")</f>
        <v>-</v>
      </c>
      <c r="B178" s="16" t="str">
        <f t="shared" ref="B178:B185" si="45">IF(K178&gt;0, "☆", "-")</f>
        <v>-</v>
      </c>
      <c r="C178" s="7">
        <v>16</v>
      </c>
      <c r="D178" s="2">
        <v>43403.706307870372</v>
      </c>
      <c r="E178" s="3">
        <v>7610</v>
      </c>
      <c r="F178" s="3" t="s">
        <v>33</v>
      </c>
      <c r="G178" s="3">
        <v>4073</v>
      </c>
      <c r="H178" s="3">
        <v>917</v>
      </c>
      <c r="I178" s="3">
        <v>7</v>
      </c>
      <c r="J178" s="3">
        <v>1</v>
      </c>
      <c r="K178" s="3"/>
      <c r="L178" s="2">
        <v>43403.711168981485</v>
      </c>
      <c r="M178" s="2">
        <v>43403.716886574075</v>
      </c>
      <c r="N178" s="3" t="s">
        <v>91</v>
      </c>
      <c r="O178" s="3" t="s">
        <v>36</v>
      </c>
      <c r="P178" s="3" t="s">
        <v>19</v>
      </c>
      <c r="Q178" s="3" t="s">
        <v>20</v>
      </c>
      <c r="R178" s="2">
        <v>43403.709027777775</v>
      </c>
      <c r="S178" s="2">
        <v>43403.710879629631</v>
      </c>
      <c r="T178" s="2">
        <v>43403.71539351852</v>
      </c>
      <c r="U178" s="2">
        <v>43403.717245370368</v>
      </c>
      <c r="V178" s="3"/>
      <c r="W178" s="8">
        <f t="shared" ref="W178:W185" si="46">IF(V178&gt;0,V178,D178)</f>
        <v>43403.706307870372</v>
      </c>
      <c r="X178" s="9">
        <f t="shared" si="36"/>
        <v>5.7175925903720781E-3</v>
      </c>
      <c r="Y178" s="9">
        <f t="shared" si="37"/>
        <v>5.7175925903720781E-3</v>
      </c>
      <c r="Z178" s="10"/>
      <c r="AA178" s="10">
        <f t="shared" si="38"/>
        <v>2.1412037094705738E-3</v>
      </c>
      <c r="AB178" s="10">
        <f t="shared" si="39"/>
        <v>4.8611111124046147E-3</v>
      </c>
      <c r="AC178" s="10"/>
      <c r="AD178" s="10"/>
      <c r="AE178" s="71">
        <f t="shared" si="42"/>
        <v>43403.706250000003</v>
      </c>
      <c r="AF178" s="71">
        <f t="shared" si="43"/>
        <v>43403.716666666667</v>
      </c>
      <c r="AG178" s="26" t="str">
        <f t="shared" si="44"/>
        <v>43403.7062543403.7166666667</v>
      </c>
      <c r="AH178" s="26" t="e">
        <f>VLOOKUP(AG178,simple_survey!$M$841:$N$1083,2,FALSE)</f>
        <v>#N/A</v>
      </c>
    </row>
    <row r="179" spans="1:36" s="7" customFormat="1" hidden="1" x14ac:dyDescent="0.4">
      <c r="A179" s="16" t="str">
        <f t="shared" si="41"/>
        <v>-</v>
      </c>
      <c r="B179" s="16" t="str">
        <f t="shared" si="45"/>
        <v>☆</v>
      </c>
      <c r="C179" s="7">
        <v>16</v>
      </c>
      <c r="D179" s="2">
        <v>43403.70820601852</v>
      </c>
      <c r="E179" s="3">
        <v>7611</v>
      </c>
      <c r="F179" s="3" t="s">
        <v>33</v>
      </c>
      <c r="G179" s="3">
        <v>4103</v>
      </c>
      <c r="H179" s="3">
        <v>1264</v>
      </c>
      <c r="I179" s="3">
        <v>7</v>
      </c>
      <c r="J179" s="3">
        <v>1</v>
      </c>
      <c r="K179" s="2">
        <v>43403.708449074074</v>
      </c>
      <c r="L179" s="3"/>
      <c r="M179" s="3"/>
      <c r="N179" s="3" t="s">
        <v>23</v>
      </c>
      <c r="O179" s="3" t="s">
        <v>24</v>
      </c>
      <c r="P179" s="3" t="s">
        <v>31</v>
      </c>
      <c r="Q179" s="3" t="s">
        <v>32</v>
      </c>
      <c r="R179" s="2">
        <v>43403.725578703707</v>
      </c>
      <c r="S179" s="3"/>
      <c r="T179" s="2">
        <v>43403.733113425929</v>
      </c>
      <c r="U179" s="3"/>
      <c r="V179" s="3"/>
      <c r="W179" s="8">
        <f t="shared" si="46"/>
        <v>43403.70820601852</v>
      </c>
      <c r="X179" s="9">
        <f t="shared" si="36"/>
        <v>0</v>
      </c>
      <c r="Y179" s="9">
        <f t="shared" si="37"/>
        <v>0</v>
      </c>
      <c r="Z179" s="10"/>
      <c r="AA179" s="10">
        <f t="shared" si="38"/>
        <v>0</v>
      </c>
      <c r="AB179" s="10">
        <f t="shared" si="39"/>
        <v>1.7372685186273884E-2</v>
      </c>
      <c r="AC179" s="10"/>
      <c r="AD179" s="10"/>
      <c r="AE179" s="71">
        <f t="shared" si="42"/>
        <v>43403.707638888889</v>
      </c>
      <c r="AF179" s="71">
        <f t="shared" si="43"/>
        <v>0</v>
      </c>
      <c r="AG179" s="26" t="str">
        <f t="shared" si="44"/>
        <v>43403.70763888890</v>
      </c>
      <c r="AH179" s="26" t="e">
        <f>VLOOKUP(AG179,simple_survey!$M$841:$N$1083,2,FALSE)</f>
        <v>#N/A</v>
      </c>
    </row>
    <row r="180" spans="1:36" s="7" customFormat="1" x14ac:dyDescent="0.4">
      <c r="A180" s="16" t="str">
        <f t="shared" ref="A180:A185" si="47">IF(V180&gt;0, "★", "-")</f>
        <v>★</v>
      </c>
      <c r="B180" s="16" t="str">
        <f t="shared" si="45"/>
        <v>☆</v>
      </c>
      <c r="C180" s="7">
        <v>16</v>
      </c>
      <c r="D180" s="2">
        <v>43403.633587962962</v>
      </c>
      <c r="E180" s="3">
        <v>7547</v>
      </c>
      <c r="F180" s="3" t="s">
        <v>94</v>
      </c>
      <c r="G180" s="3">
        <v>0</v>
      </c>
      <c r="H180" s="3">
        <v>407</v>
      </c>
      <c r="I180" s="3">
        <v>2</v>
      </c>
      <c r="J180" s="3">
        <v>1</v>
      </c>
      <c r="K180" s="2">
        <v>43403.633877314816</v>
      </c>
      <c r="L180" s="3"/>
      <c r="M180" s="3"/>
      <c r="N180" s="3" t="s">
        <v>45</v>
      </c>
      <c r="O180" s="3" t="s">
        <v>92</v>
      </c>
      <c r="P180" s="3" t="s">
        <v>46</v>
      </c>
      <c r="Q180" s="3" t="s">
        <v>47</v>
      </c>
      <c r="R180" s="2">
        <v>43403.675092592595</v>
      </c>
      <c r="S180" s="3"/>
      <c r="T180" s="2">
        <v>43403.683148148149</v>
      </c>
      <c r="U180" s="3"/>
      <c r="V180" s="2">
        <v>43403.675092592595</v>
      </c>
      <c r="W180" s="8">
        <f t="shared" si="46"/>
        <v>43403.675092592595</v>
      </c>
      <c r="X180" s="9">
        <f>M180-L180</f>
        <v>0</v>
      </c>
      <c r="Y180" s="9">
        <f>X180*J180</f>
        <v>0</v>
      </c>
      <c r="Z180" s="10"/>
      <c r="AA180" s="10">
        <f t="shared" ref="AA180:AA185" si="48">IF(IF(A180="☆",K180-R180,L180-R180)&lt;0,0,IF(A180="☆",K180-R180,L180-R180))</f>
        <v>0</v>
      </c>
      <c r="AB180" s="10">
        <f>IF(IF(B180="☆",(IF(K180&gt;R180,K180-W180,R180-W180)),L180-W180)&lt;0,0,IF(B180="☆",(IF(K180&gt;R180,K180-W180,R180-W180)),L180-W180))</f>
        <v>0</v>
      </c>
      <c r="AC180" s="10"/>
      <c r="AD180" s="10"/>
      <c r="AE180" s="71">
        <f t="shared" si="42"/>
        <v>43403.633333333331</v>
      </c>
      <c r="AF180" s="71">
        <f t="shared" si="43"/>
        <v>0</v>
      </c>
      <c r="AG180" s="26" t="str">
        <f t="shared" si="44"/>
        <v>43403.63333333330</v>
      </c>
      <c r="AH180" s="26" t="e">
        <f>VLOOKUP(AG180,simple_survey!$M$841:$N$1083,2,FALSE)</f>
        <v>#N/A</v>
      </c>
    </row>
    <row r="181" spans="1:36" s="7" customFormat="1" hidden="1" x14ac:dyDescent="0.4">
      <c r="A181" s="16" t="str">
        <f t="shared" si="47"/>
        <v>-</v>
      </c>
      <c r="B181" s="16" t="str">
        <f t="shared" si="45"/>
        <v>☆</v>
      </c>
      <c r="C181" s="7">
        <v>16</v>
      </c>
      <c r="D181" s="2">
        <v>43403.675208333334</v>
      </c>
      <c r="E181" s="3">
        <v>7579</v>
      </c>
      <c r="F181" s="3" t="s">
        <v>18</v>
      </c>
      <c r="G181" s="3">
        <v>1663</v>
      </c>
      <c r="H181" s="3">
        <v>384</v>
      </c>
      <c r="I181" s="3">
        <v>6</v>
      </c>
      <c r="J181" s="3">
        <v>1</v>
      </c>
      <c r="K181" s="2">
        <v>43403.675902777781</v>
      </c>
      <c r="L181" s="3"/>
      <c r="M181" s="3"/>
      <c r="N181" s="3" t="s">
        <v>41</v>
      </c>
      <c r="O181" s="3" t="s">
        <v>42</v>
      </c>
      <c r="P181" s="3" t="s">
        <v>37</v>
      </c>
      <c r="Q181" s="3" t="s">
        <v>38</v>
      </c>
      <c r="R181" s="2">
        <v>43403.686956018515</v>
      </c>
      <c r="S181" s="3"/>
      <c r="T181" s="2">
        <v>43403.700706018521</v>
      </c>
      <c r="U181" s="3"/>
      <c r="V181" s="3"/>
      <c r="W181" s="8">
        <f t="shared" si="46"/>
        <v>43403.675208333334</v>
      </c>
      <c r="X181" s="9">
        <f>M181-L181</f>
        <v>0</v>
      </c>
      <c r="Y181" s="9">
        <f>X181*J181</f>
        <v>0</v>
      </c>
      <c r="Z181" s="10"/>
      <c r="AA181" s="10">
        <f t="shared" si="48"/>
        <v>0</v>
      </c>
      <c r="AB181" s="19"/>
      <c r="AC181" s="10"/>
      <c r="AD181" s="10"/>
      <c r="AE181" s="71">
        <f t="shared" si="42"/>
        <v>43403.675000000003</v>
      </c>
      <c r="AF181" s="71">
        <f t="shared" si="43"/>
        <v>0</v>
      </c>
      <c r="AG181" s="26" t="str">
        <f t="shared" si="44"/>
        <v>43403.6750</v>
      </c>
      <c r="AH181" s="26" t="e">
        <f>VLOOKUP(AG181,simple_survey!$M$841:$N$1083,2,FALSE)</f>
        <v>#N/A</v>
      </c>
      <c r="AJ181" s="7" t="s">
        <v>158</v>
      </c>
    </row>
    <row r="182" spans="1:36" s="7" customFormat="1" hidden="1" x14ac:dyDescent="0.4">
      <c r="A182" s="16" t="str">
        <f t="shared" si="47"/>
        <v>-</v>
      </c>
      <c r="B182" s="16" t="str">
        <f t="shared" si="45"/>
        <v>☆</v>
      </c>
      <c r="C182" s="7">
        <v>16</v>
      </c>
      <c r="D182" s="2">
        <v>43403.676203703704</v>
      </c>
      <c r="E182" s="3">
        <v>7582</v>
      </c>
      <c r="F182" s="3" t="s">
        <v>18</v>
      </c>
      <c r="G182" s="3">
        <v>1663</v>
      </c>
      <c r="H182" s="3">
        <v>748</v>
      </c>
      <c r="I182" s="3">
        <v>3</v>
      </c>
      <c r="J182" s="3">
        <v>1</v>
      </c>
      <c r="K182" s="2">
        <v>43403.679386574076</v>
      </c>
      <c r="L182" s="3"/>
      <c r="M182" s="3"/>
      <c r="N182" s="3" t="s">
        <v>41</v>
      </c>
      <c r="O182" s="3" t="s">
        <v>42</v>
      </c>
      <c r="P182" s="3" t="s">
        <v>37</v>
      </c>
      <c r="Q182" s="3" t="s">
        <v>38</v>
      </c>
      <c r="R182" s="2">
        <v>43403.686689814815</v>
      </c>
      <c r="S182" s="3"/>
      <c r="T182" s="2">
        <v>43403.702824074076</v>
      </c>
      <c r="U182" s="3"/>
      <c r="V182" s="3"/>
      <c r="W182" s="8">
        <f t="shared" si="46"/>
        <v>43403.676203703704</v>
      </c>
      <c r="X182" s="9">
        <f>M182-L182</f>
        <v>0</v>
      </c>
      <c r="Y182" s="9">
        <f>X182*J182</f>
        <v>0</v>
      </c>
      <c r="Z182" s="10"/>
      <c r="AA182" s="10">
        <f t="shared" si="48"/>
        <v>0</v>
      </c>
      <c r="AB182" s="10">
        <f>IF(IF(B182="☆",(IF(K182&gt;R182,K182-W182,R182-W182)),L182-W182)&lt;0,0,IF(B182="☆",(IF(K182&gt;R182,K182-W182,R182-W182)),L182-W182))</f>
        <v>1.0486111110367347E-2</v>
      </c>
      <c r="AC182" s="10"/>
      <c r="AD182" s="10"/>
      <c r="AE182" s="71">
        <f t="shared" si="42"/>
        <v>43403.675694444442</v>
      </c>
      <c r="AF182" s="71">
        <f t="shared" si="43"/>
        <v>0</v>
      </c>
      <c r="AG182" s="26" t="str">
        <f t="shared" si="44"/>
        <v>43403.67569444440</v>
      </c>
      <c r="AH182" s="26" t="e">
        <f>VLOOKUP(AG182,simple_survey!$M$841:$N$1083,2,FALSE)</f>
        <v>#N/A</v>
      </c>
      <c r="AJ182" s="7" t="s">
        <v>159</v>
      </c>
    </row>
    <row r="183" spans="1:36" s="7" customFormat="1" hidden="1" x14ac:dyDescent="0.4">
      <c r="A183" s="16" t="str">
        <f t="shared" si="47"/>
        <v>-</v>
      </c>
      <c r="B183" s="16" t="str">
        <f t="shared" si="45"/>
        <v>☆</v>
      </c>
      <c r="C183" s="7">
        <v>16</v>
      </c>
      <c r="D183" s="2">
        <v>43403.686689814815</v>
      </c>
      <c r="E183" s="3">
        <v>7591</v>
      </c>
      <c r="F183" s="3" t="s">
        <v>93</v>
      </c>
      <c r="G183" s="3">
        <v>0</v>
      </c>
      <c r="H183" s="3">
        <v>1294</v>
      </c>
      <c r="I183" s="3">
        <v>7</v>
      </c>
      <c r="J183" s="3">
        <v>3</v>
      </c>
      <c r="K183" s="2">
        <v>43403.692476851851</v>
      </c>
      <c r="L183" s="3"/>
      <c r="M183" s="3"/>
      <c r="N183" s="3" t="s">
        <v>63</v>
      </c>
      <c r="O183" s="3" t="s">
        <v>64</v>
      </c>
      <c r="P183" s="3" t="s">
        <v>37</v>
      </c>
      <c r="Q183" s="3" t="s">
        <v>38</v>
      </c>
      <c r="R183" s="2">
        <v>43403.701527777775</v>
      </c>
      <c r="S183" s="3"/>
      <c r="T183" s="2">
        <v>43403.709629629629</v>
      </c>
      <c r="U183" s="3"/>
      <c r="V183" s="3"/>
      <c r="W183" s="8">
        <f t="shared" si="46"/>
        <v>43403.686689814815</v>
      </c>
      <c r="X183" s="9">
        <f>M183-L183</f>
        <v>0</v>
      </c>
      <c r="Y183" s="9">
        <f>X183*J183</f>
        <v>0</v>
      </c>
      <c r="AA183" s="10">
        <f t="shared" si="48"/>
        <v>0</v>
      </c>
      <c r="AB183" s="10">
        <f>IF(IF(B183="☆",(IF(K183&gt;R183,K183-W183,R183-W183)),L183-W183)&lt;0,0,IF(B183="☆",(IF(K183&gt;R183,K183-W183,R183-W183)),L183-W183))</f>
        <v>1.4837962960882578E-2</v>
      </c>
      <c r="AE183" s="71">
        <f t="shared" si="42"/>
        <v>43403.686111111114</v>
      </c>
      <c r="AF183" s="71">
        <f t="shared" si="43"/>
        <v>0</v>
      </c>
      <c r="AG183" s="26" t="str">
        <f t="shared" si="44"/>
        <v>43403.68611111110</v>
      </c>
      <c r="AH183" s="26" t="e">
        <f>VLOOKUP(AG183,simple_survey!$M$841:$N$1083,2,FALSE)</f>
        <v>#N/A</v>
      </c>
    </row>
    <row r="184" spans="1:36" s="7" customFormat="1" hidden="1" x14ac:dyDescent="0.4">
      <c r="A184" s="16" t="str">
        <f t="shared" si="47"/>
        <v>-</v>
      </c>
      <c r="B184" s="16" t="str">
        <f t="shared" si="45"/>
        <v>☆</v>
      </c>
      <c r="C184" s="7">
        <v>16</v>
      </c>
      <c r="D184" s="2">
        <v>43403.692939814813</v>
      </c>
      <c r="E184" s="3">
        <v>7597</v>
      </c>
      <c r="F184" s="3" t="s">
        <v>93</v>
      </c>
      <c r="G184" s="3">
        <v>0</v>
      </c>
      <c r="H184" s="3">
        <v>548</v>
      </c>
      <c r="I184" s="3">
        <v>3</v>
      </c>
      <c r="J184" s="3">
        <v>3</v>
      </c>
      <c r="K184" s="2">
        <v>43403.699305555558</v>
      </c>
      <c r="L184" s="3"/>
      <c r="M184" s="3"/>
      <c r="N184" s="3" t="s">
        <v>63</v>
      </c>
      <c r="O184" s="3" t="s">
        <v>64</v>
      </c>
      <c r="P184" s="3" t="s">
        <v>19</v>
      </c>
      <c r="Q184" s="3" t="s">
        <v>20</v>
      </c>
      <c r="R184" s="2">
        <v>43403.69835648148</v>
      </c>
      <c r="S184" s="3"/>
      <c r="T184" s="2">
        <v>43403.705925925926</v>
      </c>
      <c r="U184" s="3"/>
      <c r="V184" s="3"/>
      <c r="W184" s="8">
        <f t="shared" si="46"/>
        <v>43403.692939814813</v>
      </c>
      <c r="X184" s="9">
        <f>M184-L184</f>
        <v>0</v>
      </c>
      <c r="Y184" s="9">
        <f>X184*J184</f>
        <v>0</v>
      </c>
      <c r="Z184" s="10"/>
      <c r="AA184" s="10">
        <f t="shared" si="48"/>
        <v>0</v>
      </c>
      <c r="AB184" s="10">
        <f>IF(IF(B184="☆",(IF(K184&gt;R184,K184-W184,R184-W184)),L184-W184)&lt;0,0,IF(B184="☆",(IF(K184&gt;R184,K184-W184,R184-W184)),L184-W184))</f>
        <v>6.3657407445134595E-3</v>
      </c>
      <c r="AC184" s="10"/>
      <c r="AD184" s="10"/>
      <c r="AE184" s="71">
        <f t="shared" si="42"/>
        <v>43403.692361111112</v>
      </c>
      <c r="AF184" s="71">
        <f t="shared" si="43"/>
        <v>0</v>
      </c>
      <c r="AG184" s="26" t="str">
        <f t="shared" si="44"/>
        <v>43403.69236111110</v>
      </c>
      <c r="AH184" s="26" t="e">
        <f>VLOOKUP(AG184,simple_survey!$M$841:$N$1083,2,FALSE)</f>
        <v>#N/A</v>
      </c>
    </row>
    <row r="185" spans="1:36" s="12" customFormat="1" hidden="1" x14ac:dyDescent="0.4">
      <c r="A185" s="17" t="str">
        <f t="shared" si="47"/>
        <v>-</v>
      </c>
      <c r="B185" s="17" t="str">
        <f t="shared" si="45"/>
        <v>☆</v>
      </c>
      <c r="C185" s="12">
        <v>16</v>
      </c>
      <c r="D185" s="4">
        <v>43403.70517361111</v>
      </c>
      <c r="E185" s="5">
        <v>7609</v>
      </c>
      <c r="F185" s="5" t="s">
        <v>33</v>
      </c>
      <c r="G185" s="5">
        <v>4398</v>
      </c>
      <c r="H185" s="5">
        <v>379</v>
      </c>
      <c r="I185" s="5">
        <v>5</v>
      </c>
      <c r="J185" s="5">
        <v>2</v>
      </c>
      <c r="K185" s="4">
        <v>43403.737673611111</v>
      </c>
      <c r="L185" s="4">
        <v>43403.713287037041</v>
      </c>
      <c r="M185" s="5"/>
      <c r="N185" s="5" t="s">
        <v>45</v>
      </c>
      <c r="O185" s="5" t="s">
        <v>92</v>
      </c>
      <c r="P185" s="5" t="s">
        <v>27</v>
      </c>
      <c r="Q185" s="5" t="s">
        <v>28</v>
      </c>
      <c r="R185" s="4">
        <v>43403.710902777777</v>
      </c>
      <c r="S185" s="4">
        <v>43403.711782407408</v>
      </c>
      <c r="T185" s="4">
        <v>43403.721597222226</v>
      </c>
      <c r="U185" s="5"/>
      <c r="V185" s="5"/>
      <c r="W185" s="13">
        <f t="shared" si="46"/>
        <v>43403.70517361111</v>
      </c>
      <c r="X185" s="18"/>
      <c r="Y185" s="18"/>
      <c r="Z185" s="19"/>
      <c r="AA185" s="19">
        <f t="shared" si="48"/>
        <v>2.384259263635613E-3</v>
      </c>
      <c r="AB185" s="19">
        <f>IF(IF(B185="☆",(IF(K185&gt;R185,K185-W185,R185-W185)),L185-W185)&lt;0,0,IF(B185="☆",(IF(K185&gt;R185,K185-W185,R185-W185)),L185-W185))</f>
        <v>3.2500000001164153E-2</v>
      </c>
      <c r="AC185" s="19"/>
      <c r="AD185" s="19"/>
      <c r="AE185" s="71">
        <f t="shared" si="42"/>
        <v>43403.704861111109</v>
      </c>
      <c r="AF185" s="71">
        <f t="shared" si="43"/>
        <v>0</v>
      </c>
      <c r="AG185" s="26" t="str">
        <f t="shared" si="44"/>
        <v>43403.70486111110</v>
      </c>
      <c r="AH185" s="26" t="e">
        <f>VLOOKUP(AG185,simple_survey!$M$841:$N$1083,2,FALSE)</f>
        <v>#N/A</v>
      </c>
    </row>
    <row r="186" spans="1:36" s="23" customFormat="1" hidden="1" x14ac:dyDescent="0.4">
      <c r="A186" s="20" t="str">
        <f t="shared" si="41"/>
        <v>-</v>
      </c>
      <c r="B186" s="20" t="str">
        <f t="shared" ref="B186:B193" si="49">IF(K186&gt;0, "☆", "-")</f>
        <v>-</v>
      </c>
      <c r="C186" s="23">
        <v>17</v>
      </c>
      <c r="D186" s="22">
        <v>43403.708854166667</v>
      </c>
      <c r="E186" s="21">
        <v>7613</v>
      </c>
      <c r="F186" s="21" t="s">
        <v>94</v>
      </c>
      <c r="G186" s="21">
        <v>0</v>
      </c>
      <c r="H186" s="21">
        <v>1174</v>
      </c>
      <c r="I186" s="21">
        <v>10</v>
      </c>
      <c r="J186" s="21">
        <v>2</v>
      </c>
      <c r="K186" s="21"/>
      <c r="L186" s="22">
        <v>43403.712500000001</v>
      </c>
      <c r="M186" s="22">
        <v>43403.719189814816</v>
      </c>
      <c r="N186" s="21" t="s">
        <v>59</v>
      </c>
      <c r="O186" s="21" t="s">
        <v>60</v>
      </c>
      <c r="P186" s="21" t="s">
        <v>63</v>
      </c>
      <c r="Q186" s="21" t="s">
        <v>64</v>
      </c>
      <c r="R186" s="22">
        <v>43403.715821759259</v>
      </c>
      <c r="S186" s="22">
        <v>43403.715821759259</v>
      </c>
      <c r="T186" s="22">
        <v>43403.722569444442</v>
      </c>
      <c r="U186" s="22">
        <v>43403.725578703707</v>
      </c>
      <c r="V186" s="21"/>
      <c r="W186" s="24">
        <f t="shared" ref="W186:W193" si="50">IF(V186&gt;0,V186,D186)</f>
        <v>43403.708854166667</v>
      </c>
      <c r="X186" s="25">
        <f t="shared" si="36"/>
        <v>6.6898148143081926E-3</v>
      </c>
      <c r="Y186" s="25">
        <f t="shared" si="37"/>
        <v>1.3379629628616385E-2</v>
      </c>
      <c r="Z186" s="26">
        <f>SUM(Y186:Y227)</f>
        <v>0.36943287034227978</v>
      </c>
      <c r="AA186" s="26">
        <f t="shared" si="38"/>
        <v>0</v>
      </c>
      <c r="AB186" s="26">
        <f t="shared" si="39"/>
        <v>3.645833334303461E-3</v>
      </c>
      <c r="AC186" s="26">
        <f>AVERAGE(AB186:AB227)</f>
        <v>4.918016975352657E-3</v>
      </c>
      <c r="AD186" s="26">
        <f>MEDIAN(AB186:AB227)</f>
        <v>4.664351847168291E-3</v>
      </c>
      <c r="AE186" s="71">
        <f t="shared" si="42"/>
        <v>43403.708333333336</v>
      </c>
      <c r="AF186" s="71">
        <f t="shared" si="43"/>
        <v>43403.71875</v>
      </c>
      <c r="AG186" s="26" t="str">
        <f t="shared" si="44"/>
        <v>43403.708333333343403.71875</v>
      </c>
      <c r="AH186" s="26" t="e">
        <f>VLOOKUP(AG186,simple_survey!$M$841:$N$1083,2,FALSE)</f>
        <v>#N/A</v>
      </c>
    </row>
    <row r="187" spans="1:36" s="7" customFormat="1" hidden="1" x14ac:dyDescent="0.4">
      <c r="A187" s="16" t="str">
        <f t="shared" si="41"/>
        <v>-</v>
      </c>
      <c r="B187" s="16" t="str">
        <f t="shared" si="49"/>
        <v>-</v>
      </c>
      <c r="C187" s="7">
        <v>17</v>
      </c>
      <c r="D187" s="2">
        <v>43403.708969907406</v>
      </c>
      <c r="E187" s="3">
        <v>7614</v>
      </c>
      <c r="F187" s="3" t="s">
        <v>18</v>
      </c>
      <c r="G187" s="3">
        <v>2170</v>
      </c>
      <c r="H187" s="3">
        <v>1169</v>
      </c>
      <c r="I187" s="3">
        <v>5</v>
      </c>
      <c r="J187" s="3">
        <v>1</v>
      </c>
      <c r="K187" s="3"/>
      <c r="L187" s="2">
        <v>43403.709363425929</v>
      </c>
      <c r="M187" s="2">
        <v>43403.72583333333</v>
      </c>
      <c r="N187" s="3" t="s">
        <v>70</v>
      </c>
      <c r="O187" s="3" t="s">
        <v>71</v>
      </c>
      <c r="P187" s="3" t="s">
        <v>37</v>
      </c>
      <c r="Q187" s="3" t="s">
        <v>38</v>
      </c>
      <c r="R187" s="2">
        <v>43403.716412037036</v>
      </c>
      <c r="S187" s="2">
        <v>43403.716412037036</v>
      </c>
      <c r="T187" s="2">
        <v>43403.738587962966</v>
      </c>
      <c r="U187" s="2">
        <v>43403.738587962966</v>
      </c>
      <c r="V187" s="3"/>
      <c r="W187" s="8">
        <f t="shared" si="50"/>
        <v>43403.708969907406</v>
      </c>
      <c r="X187" s="9">
        <f t="shared" si="36"/>
        <v>1.6469907401187811E-2</v>
      </c>
      <c r="Y187" s="9">
        <f t="shared" si="37"/>
        <v>1.6469907401187811E-2</v>
      </c>
      <c r="Z187" s="10"/>
      <c r="AA187" s="10">
        <f t="shared" si="38"/>
        <v>0</v>
      </c>
      <c r="AB187" s="10">
        <f t="shared" si="39"/>
        <v>3.9351852319668978E-4</v>
      </c>
      <c r="AC187" s="10"/>
      <c r="AD187" s="10"/>
      <c r="AE187" s="71">
        <f t="shared" si="42"/>
        <v>43403.708333333336</v>
      </c>
      <c r="AF187" s="71">
        <f t="shared" si="43"/>
        <v>43403.725694444445</v>
      </c>
      <c r="AG187" s="26" t="str">
        <f t="shared" si="44"/>
        <v>43403.708333333343403.7256944444</v>
      </c>
      <c r="AH187" s="26" t="str">
        <f>VLOOKUP(AG187,simple_survey!$M$841:$N$1083,2,FALSE)</f>
        <v>否定的</v>
      </c>
    </row>
    <row r="188" spans="1:36" s="7" customFormat="1" hidden="1" x14ac:dyDescent="0.4">
      <c r="A188" s="16" t="str">
        <f t="shared" ref="A188:A193" si="51">IF(V188&gt;0, "★", "-")</f>
        <v>-</v>
      </c>
      <c r="B188" s="16" t="str">
        <f t="shared" si="49"/>
        <v>-</v>
      </c>
      <c r="C188" s="7">
        <v>17</v>
      </c>
      <c r="D188" s="2">
        <v>43403.711770833332</v>
      </c>
      <c r="E188" s="3">
        <v>7616</v>
      </c>
      <c r="F188" s="3" t="s">
        <v>94</v>
      </c>
      <c r="G188" s="3">
        <v>0</v>
      </c>
      <c r="H188" s="3">
        <v>418</v>
      </c>
      <c r="I188" s="3">
        <v>1</v>
      </c>
      <c r="J188" s="3">
        <v>1</v>
      </c>
      <c r="K188" s="3"/>
      <c r="L188" s="2">
        <v>43403.717546296299</v>
      </c>
      <c r="M188" s="2">
        <v>43403.721435185187</v>
      </c>
      <c r="N188" s="3" t="s">
        <v>46</v>
      </c>
      <c r="O188" s="3" t="s">
        <v>47</v>
      </c>
      <c r="P188" s="3" t="s">
        <v>34</v>
      </c>
      <c r="Q188" s="3" t="s">
        <v>35</v>
      </c>
      <c r="R188" s="2">
        <v>43403.718414351853</v>
      </c>
      <c r="S188" s="2">
        <v>43403.718414351853</v>
      </c>
      <c r="T188" s="2">
        <v>43403.726724537039</v>
      </c>
      <c r="U188" s="2">
        <v>43403.726724537039</v>
      </c>
      <c r="V188" s="3"/>
      <c r="W188" s="8">
        <f t="shared" si="50"/>
        <v>43403.711770833332</v>
      </c>
      <c r="X188" s="9">
        <f t="shared" si="36"/>
        <v>3.8888888884685002E-3</v>
      </c>
      <c r="Y188" s="9">
        <f t="shared" si="37"/>
        <v>3.8888888884685002E-3</v>
      </c>
      <c r="Z188" s="10"/>
      <c r="AA188" s="10">
        <f t="shared" si="38"/>
        <v>0</v>
      </c>
      <c r="AB188" s="10">
        <f t="shared" si="39"/>
        <v>5.7754629669943824E-3</v>
      </c>
      <c r="AC188" s="10"/>
      <c r="AD188" s="10"/>
      <c r="AE188" s="71">
        <f t="shared" si="42"/>
        <v>43403.711111111108</v>
      </c>
      <c r="AF188" s="71">
        <f t="shared" si="43"/>
        <v>43403.720833333333</v>
      </c>
      <c r="AG188" s="26" t="str">
        <f t="shared" si="44"/>
        <v>43403.711111111143403.7208333333</v>
      </c>
      <c r="AH188" s="26" t="e">
        <f>VLOOKUP(AG188,simple_survey!$M$841:$N$1083,2,FALSE)</f>
        <v>#N/A</v>
      </c>
    </row>
    <row r="189" spans="1:36" s="7" customFormat="1" hidden="1" x14ac:dyDescent="0.4">
      <c r="A189" s="16" t="str">
        <f t="shared" si="51"/>
        <v>-</v>
      </c>
      <c r="B189" s="16" t="str">
        <f t="shared" si="49"/>
        <v>-</v>
      </c>
      <c r="C189" s="7">
        <v>17</v>
      </c>
      <c r="D189" s="2">
        <v>43403.711828703701</v>
      </c>
      <c r="E189" s="3">
        <v>7617</v>
      </c>
      <c r="F189" s="3" t="s">
        <v>33</v>
      </c>
      <c r="G189" s="3">
        <v>1666</v>
      </c>
      <c r="H189" s="3">
        <v>693</v>
      </c>
      <c r="I189" s="3">
        <v>10</v>
      </c>
      <c r="J189" s="3">
        <v>1</v>
      </c>
      <c r="K189" s="3"/>
      <c r="L189" s="2">
        <v>43403.714502314811</v>
      </c>
      <c r="M189" s="2">
        <v>43403.718993055554</v>
      </c>
      <c r="N189" s="3" t="s">
        <v>37</v>
      </c>
      <c r="O189" s="3" t="s">
        <v>38</v>
      </c>
      <c r="P189" s="3" t="s">
        <v>63</v>
      </c>
      <c r="Q189" s="3" t="s">
        <v>64</v>
      </c>
      <c r="R189" s="2">
        <v>43403.718738425923</v>
      </c>
      <c r="S189" s="2">
        <v>43403.718738425923</v>
      </c>
      <c r="T189" s="2">
        <v>43403.72488425926</v>
      </c>
      <c r="U189" s="2">
        <v>43403.72488425926</v>
      </c>
      <c r="V189" s="3"/>
      <c r="W189" s="8">
        <f t="shared" si="50"/>
        <v>43403.711828703701</v>
      </c>
      <c r="X189" s="9">
        <f t="shared" si="36"/>
        <v>4.4907407427672297E-3</v>
      </c>
      <c r="Y189" s="9">
        <f t="shared" si="37"/>
        <v>4.4907407427672297E-3</v>
      </c>
      <c r="Z189" s="10"/>
      <c r="AA189" s="10">
        <f t="shared" si="38"/>
        <v>0</v>
      </c>
      <c r="AB189" s="10">
        <f t="shared" si="39"/>
        <v>2.6736111103673466E-3</v>
      </c>
      <c r="AC189" s="10"/>
      <c r="AD189" s="10"/>
      <c r="AE189" s="71">
        <f t="shared" si="42"/>
        <v>43403.711805555555</v>
      </c>
      <c r="AF189" s="71">
        <f t="shared" si="43"/>
        <v>43403.71875</v>
      </c>
      <c r="AG189" s="26" t="str">
        <f t="shared" si="44"/>
        <v>43403.711805555643403.71875</v>
      </c>
      <c r="AH189" s="26" t="e">
        <f>VLOOKUP(AG189,simple_survey!$M$841:$N$1083,2,FALSE)</f>
        <v>#N/A</v>
      </c>
    </row>
    <row r="190" spans="1:36" s="7" customFormat="1" x14ac:dyDescent="0.4">
      <c r="A190" s="16" t="str">
        <f t="shared" si="51"/>
        <v>★</v>
      </c>
      <c r="B190" s="16" t="str">
        <f t="shared" si="49"/>
        <v>-</v>
      </c>
      <c r="C190" s="7">
        <v>17</v>
      </c>
      <c r="D190" s="2">
        <v>43403.713206018518</v>
      </c>
      <c r="E190" s="3">
        <v>7619</v>
      </c>
      <c r="F190" s="3" t="s">
        <v>33</v>
      </c>
      <c r="G190" s="3">
        <v>2554</v>
      </c>
      <c r="H190" s="3">
        <v>1036</v>
      </c>
      <c r="I190" s="3">
        <v>9</v>
      </c>
      <c r="J190" s="3">
        <v>1</v>
      </c>
      <c r="K190" s="3"/>
      <c r="L190" s="2">
        <v>43403.733217592591</v>
      </c>
      <c r="M190" s="2">
        <v>43403.740659722222</v>
      </c>
      <c r="N190" s="3" t="s">
        <v>29</v>
      </c>
      <c r="O190" s="3" t="s">
        <v>30</v>
      </c>
      <c r="P190" s="3" t="s">
        <v>45</v>
      </c>
      <c r="Q190" s="3" t="s">
        <v>92</v>
      </c>
      <c r="R190" s="2">
        <v>43403.734039351853</v>
      </c>
      <c r="S190" s="2">
        <v>43403.734039351853</v>
      </c>
      <c r="T190" s="2">
        <v>43403.747395833336</v>
      </c>
      <c r="U190" s="2">
        <v>43403.747395833336</v>
      </c>
      <c r="V190" s="2">
        <v>43403.734039351853</v>
      </c>
      <c r="W190" s="8">
        <f t="shared" si="50"/>
        <v>43403.734039351853</v>
      </c>
      <c r="X190" s="9">
        <f t="shared" ref="X190:X253" si="52">M190-L190</f>
        <v>7.442129630362615E-3</v>
      </c>
      <c r="Y190" s="9">
        <f t="shared" ref="Y190:Y253" si="53">X190*J190</f>
        <v>7.442129630362615E-3</v>
      </c>
      <c r="Z190" s="10"/>
      <c r="AA190" s="10">
        <f t="shared" ref="AA190:AA253" si="54">IF(IF(A190="☆",K190-R190,L190-R190)&lt;0,0,IF(A190="☆",K190-R190,L190-R190))</f>
        <v>0</v>
      </c>
      <c r="AB190" s="10">
        <f t="shared" ref="AB190:AB253" si="55">IF(IF(B190="☆",(IF(K190&gt;R190,K190-W190,R190-W190)),L190-W190)&lt;0,0,IF(B190="☆",(IF(K190&gt;R190,K190-W190,R190-W190)),L190-W190))</f>
        <v>0</v>
      </c>
      <c r="AC190" s="10"/>
      <c r="AD190" s="10"/>
      <c r="AE190" s="71">
        <f t="shared" si="42"/>
        <v>43403.713194444441</v>
      </c>
      <c r="AF190" s="71">
        <f t="shared" si="43"/>
        <v>43403.740277777775</v>
      </c>
      <c r="AG190" s="26" t="str">
        <f t="shared" si="44"/>
        <v>43403.713194444443403.7402777778</v>
      </c>
      <c r="AH190" s="26" t="e">
        <f>VLOOKUP(AG190,simple_survey!$M$841:$N$1083,2,FALSE)</f>
        <v>#N/A</v>
      </c>
    </row>
    <row r="191" spans="1:36" s="7" customFormat="1" hidden="1" x14ac:dyDescent="0.4">
      <c r="A191" s="16" t="str">
        <f t="shared" si="51"/>
        <v>-</v>
      </c>
      <c r="B191" s="16" t="str">
        <f t="shared" si="49"/>
        <v>-</v>
      </c>
      <c r="C191" s="7">
        <v>17</v>
      </c>
      <c r="D191" s="2">
        <v>43403.713425925926</v>
      </c>
      <c r="E191" s="3">
        <v>7620</v>
      </c>
      <c r="F191" s="3" t="s">
        <v>93</v>
      </c>
      <c r="G191" s="3">
        <v>0</v>
      </c>
      <c r="H191" s="3">
        <v>1020</v>
      </c>
      <c r="I191" s="3">
        <v>8</v>
      </c>
      <c r="J191" s="3">
        <v>2</v>
      </c>
      <c r="K191" s="3"/>
      <c r="L191" s="2">
        <v>43403.718900462962</v>
      </c>
      <c r="M191" s="2">
        <v>43403.724293981482</v>
      </c>
      <c r="N191" s="3" t="s">
        <v>46</v>
      </c>
      <c r="O191" s="3" t="s">
        <v>47</v>
      </c>
      <c r="P191" s="3" t="s">
        <v>45</v>
      </c>
      <c r="Q191" s="3" t="s">
        <v>92</v>
      </c>
      <c r="R191" s="2">
        <v>43403.722650462965</v>
      </c>
      <c r="S191" s="2">
        <v>43403.722650462965</v>
      </c>
      <c r="T191" s="2">
        <v>43403.731192129628</v>
      </c>
      <c r="U191" s="2">
        <v>43403.731192129628</v>
      </c>
      <c r="V191" s="3"/>
      <c r="W191" s="8">
        <f t="shared" si="50"/>
        <v>43403.713425925926</v>
      </c>
      <c r="X191" s="9">
        <f t="shared" si="52"/>
        <v>5.393518520577345E-3</v>
      </c>
      <c r="Y191" s="9">
        <f t="shared" si="53"/>
        <v>1.078703704115469E-2</v>
      </c>
      <c r="Z191" s="10"/>
      <c r="AA191" s="10">
        <f t="shared" si="54"/>
        <v>0</v>
      </c>
      <c r="AB191" s="10">
        <f t="shared" si="55"/>
        <v>5.4745370362070389E-3</v>
      </c>
      <c r="AC191" s="10"/>
      <c r="AD191" s="10"/>
      <c r="AE191" s="71">
        <f t="shared" si="42"/>
        <v>43403.713194444441</v>
      </c>
      <c r="AF191" s="71">
        <f t="shared" si="43"/>
        <v>43403.723611111112</v>
      </c>
      <c r="AG191" s="26" t="str">
        <f t="shared" si="44"/>
        <v>43403.713194444443403.7236111111</v>
      </c>
      <c r="AH191" s="26" t="e">
        <f>VLOOKUP(AG191,simple_survey!$M$841:$N$1083,2,FALSE)</f>
        <v>#N/A</v>
      </c>
    </row>
    <row r="192" spans="1:36" s="7" customFormat="1" hidden="1" x14ac:dyDescent="0.4">
      <c r="A192" s="16" t="str">
        <f t="shared" si="51"/>
        <v>-</v>
      </c>
      <c r="B192" s="16" t="str">
        <f t="shared" si="49"/>
        <v>-</v>
      </c>
      <c r="C192" s="7">
        <v>17</v>
      </c>
      <c r="D192" s="2">
        <v>43403.713993055557</v>
      </c>
      <c r="E192" s="3">
        <v>7621</v>
      </c>
      <c r="F192" s="3" t="s">
        <v>93</v>
      </c>
      <c r="G192" s="3">
        <v>0</v>
      </c>
      <c r="H192" s="3">
        <v>1185</v>
      </c>
      <c r="I192" s="3">
        <v>6</v>
      </c>
      <c r="J192" s="3">
        <v>1</v>
      </c>
      <c r="K192" s="3"/>
      <c r="L192" s="2">
        <v>43403.718738425923</v>
      </c>
      <c r="M192" s="2">
        <v>43403.723020833335</v>
      </c>
      <c r="N192" s="3" t="s">
        <v>53</v>
      </c>
      <c r="O192" s="3" t="s">
        <v>54</v>
      </c>
      <c r="P192" s="3" t="s">
        <v>19</v>
      </c>
      <c r="Q192" s="3" t="s">
        <v>20</v>
      </c>
      <c r="R192" s="2">
        <v>43403.721400462964</v>
      </c>
      <c r="S192" s="2">
        <v>43403.721400462964</v>
      </c>
      <c r="T192" s="2">
        <v>43403.729143518518</v>
      </c>
      <c r="U192" s="2">
        <v>43403.729143518518</v>
      </c>
      <c r="V192" s="3"/>
      <c r="W192" s="8">
        <f t="shared" si="50"/>
        <v>43403.713993055557</v>
      </c>
      <c r="X192" s="9">
        <f t="shared" si="52"/>
        <v>4.28240741166519E-3</v>
      </c>
      <c r="Y192" s="9">
        <f t="shared" si="53"/>
        <v>4.28240741166519E-3</v>
      </c>
      <c r="Z192" s="10"/>
      <c r="AA192" s="10">
        <f t="shared" si="54"/>
        <v>0</v>
      </c>
      <c r="AB192" s="10">
        <f t="shared" si="55"/>
        <v>4.7453703664359637E-3</v>
      </c>
      <c r="AC192" s="10"/>
      <c r="AD192" s="10"/>
      <c r="AE192" s="71">
        <f t="shared" si="42"/>
        <v>43403.713888888888</v>
      </c>
      <c r="AF192" s="71">
        <f t="shared" si="43"/>
        <v>43403.722916666666</v>
      </c>
      <c r="AG192" s="26" t="str">
        <f t="shared" si="44"/>
        <v>43403.713888888943403.7229166667</v>
      </c>
      <c r="AH192" s="26" t="e">
        <f>VLOOKUP(AG192,simple_survey!$M$841:$N$1083,2,FALSE)</f>
        <v>#N/A</v>
      </c>
    </row>
    <row r="193" spans="1:34" s="7" customFormat="1" hidden="1" x14ac:dyDescent="0.4">
      <c r="A193" s="16" t="str">
        <f t="shared" si="51"/>
        <v>-</v>
      </c>
      <c r="B193" s="16" t="str">
        <f t="shared" si="49"/>
        <v>-</v>
      </c>
      <c r="C193" s="7">
        <v>17</v>
      </c>
      <c r="D193" s="2">
        <v>43403.717199074075</v>
      </c>
      <c r="E193" s="3">
        <v>7622</v>
      </c>
      <c r="F193" s="3" t="s">
        <v>93</v>
      </c>
      <c r="G193" s="3">
        <v>0</v>
      </c>
      <c r="H193" s="3">
        <v>1217</v>
      </c>
      <c r="I193" s="3">
        <v>2</v>
      </c>
      <c r="J193" s="3">
        <v>2</v>
      </c>
      <c r="K193" s="3"/>
      <c r="L193" s="2">
        <v>43403.721666666665</v>
      </c>
      <c r="M193" s="2">
        <v>43403.72724537037</v>
      </c>
      <c r="N193" s="3" t="s">
        <v>29</v>
      </c>
      <c r="O193" s="3" t="s">
        <v>30</v>
      </c>
      <c r="P193" s="3" t="s">
        <v>41</v>
      </c>
      <c r="Q193" s="3" t="s">
        <v>42</v>
      </c>
      <c r="R193" s="2">
        <v>43403.72483796296</v>
      </c>
      <c r="S193" s="2">
        <v>43403.72483796296</v>
      </c>
      <c r="T193" s="2">
        <v>43403.735555555555</v>
      </c>
      <c r="U193" s="2">
        <v>43403.735555555555</v>
      </c>
      <c r="V193" s="3"/>
      <c r="W193" s="8">
        <f t="shared" si="50"/>
        <v>43403.717199074075</v>
      </c>
      <c r="X193" s="9">
        <f t="shared" si="52"/>
        <v>5.5787037053960375E-3</v>
      </c>
      <c r="Y193" s="9">
        <f t="shared" si="53"/>
        <v>1.1157407410792075E-2</v>
      </c>
      <c r="Z193" s="10"/>
      <c r="AA193" s="10">
        <f t="shared" si="54"/>
        <v>0</v>
      </c>
      <c r="AB193" s="10">
        <f t="shared" si="55"/>
        <v>4.4675925892079249E-3</v>
      </c>
      <c r="AC193" s="10"/>
      <c r="AD193" s="10"/>
      <c r="AE193" s="71">
        <f t="shared" si="42"/>
        <v>43403.716666666667</v>
      </c>
      <c r="AF193" s="71">
        <f t="shared" si="43"/>
        <v>43403.727083333331</v>
      </c>
      <c r="AG193" s="26" t="str">
        <f t="shared" si="44"/>
        <v>43403.716666666743403.7270833333</v>
      </c>
      <c r="AH193" s="26" t="e">
        <f>VLOOKUP(AG193,simple_survey!$M$841:$N$1083,2,FALSE)</f>
        <v>#N/A</v>
      </c>
    </row>
    <row r="194" spans="1:34" s="7" customFormat="1" hidden="1" x14ac:dyDescent="0.4">
      <c r="A194" s="16" t="str">
        <f t="shared" ref="A194:A205" si="56">IF(V194&gt;0, "★", "-")</f>
        <v>-</v>
      </c>
      <c r="B194" s="16" t="str">
        <f t="shared" ref="B194:B205" si="57">IF(K194&gt;0, "☆", "-")</f>
        <v>-</v>
      </c>
      <c r="C194" s="7">
        <v>17</v>
      </c>
      <c r="D194" s="2">
        <v>43403.721979166665</v>
      </c>
      <c r="E194" s="3">
        <v>7623</v>
      </c>
      <c r="F194" s="3" t="s">
        <v>94</v>
      </c>
      <c r="G194" s="3">
        <v>0</v>
      </c>
      <c r="H194" s="3">
        <v>741</v>
      </c>
      <c r="I194" s="3">
        <v>6</v>
      </c>
      <c r="J194" s="3">
        <v>1</v>
      </c>
      <c r="K194" s="3"/>
      <c r="L194" s="2">
        <v>43403.728460648148</v>
      </c>
      <c r="M194" s="2">
        <v>43403.736840277779</v>
      </c>
      <c r="N194" s="3" t="s">
        <v>53</v>
      </c>
      <c r="O194" s="3" t="s">
        <v>54</v>
      </c>
      <c r="P194" s="3" t="s">
        <v>19</v>
      </c>
      <c r="Q194" s="3" t="s">
        <v>20</v>
      </c>
      <c r="R194" s="2">
        <v>43403.726990740739</v>
      </c>
      <c r="S194" s="2">
        <v>43403.727476851855</v>
      </c>
      <c r="T194" s="2">
        <v>43403.734733796293</v>
      </c>
      <c r="U194" s="2">
        <v>43403.740682870368</v>
      </c>
      <c r="V194" s="3"/>
      <c r="W194" s="8">
        <f t="shared" ref="W194:W205" si="58">IF(V194&gt;0,V194,D194)</f>
        <v>43403.721979166665</v>
      </c>
      <c r="X194" s="9">
        <f t="shared" si="52"/>
        <v>8.3796296312357299E-3</v>
      </c>
      <c r="Y194" s="9">
        <f t="shared" si="53"/>
        <v>8.3796296312357299E-3</v>
      </c>
      <c r="Z194" s="10"/>
      <c r="AA194" s="10">
        <f t="shared" si="54"/>
        <v>1.4699074090458453E-3</v>
      </c>
      <c r="AB194" s="10">
        <f t="shared" si="55"/>
        <v>6.4814814832061529E-3</v>
      </c>
      <c r="AC194" s="10"/>
      <c r="AD194" s="10"/>
      <c r="AE194" s="71">
        <f t="shared" si="42"/>
        <v>43403.72152777778</v>
      </c>
      <c r="AF194" s="71">
        <f t="shared" si="43"/>
        <v>43403.736805555556</v>
      </c>
      <c r="AG194" s="26" t="str">
        <f t="shared" si="44"/>
        <v>43403.721527777843403.7368055556</v>
      </c>
      <c r="AH194" s="26" t="e">
        <f>VLOOKUP(AG194,simple_survey!$M$841:$N$1083,2,FALSE)</f>
        <v>#N/A</v>
      </c>
    </row>
    <row r="195" spans="1:34" s="7" customFormat="1" hidden="1" x14ac:dyDescent="0.4">
      <c r="A195" s="16" t="str">
        <f t="shared" si="56"/>
        <v>-</v>
      </c>
      <c r="B195" s="16" t="str">
        <f t="shared" si="57"/>
        <v>-</v>
      </c>
      <c r="C195" s="7">
        <v>17</v>
      </c>
      <c r="D195" s="2">
        <v>43403.722430555557</v>
      </c>
      <c r="E195" s="3">
        <v>7624</v>
      </c>
      <c r="F195" s="3" t="s">
        <v>33</v>
      </c>
      <c r="G195" s="3">
        <v>3175</v>
      </c>
      <c r="H195" s="3">
        <v>1211</v>
      </c>
      <c r="I195" s="3">
        <v>4</v>
      </c>
      <c r="J195" s="3">
        <v>2</v>
      </c>
      <c r="K195" s="3"/>
      <c r="L195" s="2">
        <v>43403.724039351851</v>
      </c>
      <c r="M195" s="2">
        <v>43403.731064814812</v>
      </c>
      <c r="N195" s="3" t="s">
        <v>74</v>
      </c>
      <c r="O195" s="3" t="s">
        <v>75</v>
      </c>
      <c r="P195" s="3" t="s">
        <v>23</v>
      </c>
      <c r="Q195" s="3" t="s">
        <v>24</v>
      </c>
      <c r="R195" s="2">
        <v>43403.72347222222</v>
      </c>
      <c r="S195" s="2">
        <v>43403.72347222222</v>
      </c>
      <c r="T195" s="2">
        <v>43403.734826388885</v>
      </c>
      <c r="U195" s="2">
        <v>43403.734826388885</v>
      </c>
      <c r="V195" s="3"/>
      <c r="W195" s="8">
        <f t="shared" si="58"/>
        <v>43403.722430555557</v>
      </c>
      <c r="X195" s="9">
        <f t="shared" si="52"/>
        <v>7.025462960882578E-3</v>
      </c>
      <c r="Y195" s="9">
        <f t="shared" si="53"/>
        <v>1.4050925921765156E-2</v>
      </c>
      <c r="Z195" s="10"/>
      <c r="AA195" s="10">
        <f t="shared" si="54"/>
        <v>5.671296312357299E-4</v>
      </c>
      <c r="AB195" s="10">
        <f t="shared" si="55"/>
        <v>1.6087962940218858E-3</v>
      </c>
      <c r="AC195" s="10"/>
      <c r="AD195" s="10"/>
      <c r="AE195" s="71">
        <f t="shared" ref="AE195:AE258" si="59">INT(D195*1440)/1440</f>
        <v>43403.722222222219</v>
      </c>
      <c r="AF195" s="71">
        <f t="shared" ref="AF195:AF258" si="60">INT(M195*1440)/1440</f>
        <v>43403.730555555558</v>
      </c>
      <c r="AG195" s="26" t="str">
        <f t="shared" ref="AG195:AG258" si="61">CONCATENATE(AE195,AF195)</f>
        <v>43403.722222222243403.7305555556</v>
      </c>
      <c r="AH195" s="26" t="e">
        <f>VLOOKUP(AG195,simple_survey!$M$841:$N$1083,2,FALSE)</f>
        <v>#N/A</v>
      </c>
    </row>
    <row r="196" spans="1:34" s="7" customFormat="1" hidden="1" x14ac:dyDescent="0.4">
      <c r="A196" s="16" t="str">
        <f t="shared" si="56"/>
        <v>-</v>
      </c>
      <c r="B196" s="16" t="str">
        <f t="shared" si="57"/>
        <v>-</v>
      </c>
      <c r="C196" s="7">
        <v>17</v>
      </c>
      <c r="D196" s="2">
        <v>43403.725706018522</v>
      </c>
      <c r="E196" s="3">
        <v>7625</v>
      </c>
      <c r="F196" s="3" t="s">
        <v>33</v>
      </c>
      <c r="G196" s="3">
        <v>3048</v>
      </c>
      <c r="H196" s="3">
        <v>601</v>
      </c>
      <c r="I196" s="3">
        <v>8</v>
      </c>
      <c r="J196" s="3">
        <v>1</v>
      </c>
      <c r="K196" s="3"/>
      <c r="L196" s="2">
        <v>43403.731736111113</v>
      </c>
      <c r="M196" s="2">
        <v>43403.738125000003</v>
      </c>
      <c r="N196" s="3" t="s">
        <v>27</v>
      </c>
      <c r="O196" s="3" t="s">
        <v>28</v>
      </c>
      <c r="P196" s="3" t="s">
        <v>65</v>
      </c>
      <c r="Q196" s="3" t="s">
        <v>66</v>
      </c>
      <c r="R196" s="2">
        <v>43403.732025462959</v>
      </c>
      <c r="S196" s="2">
        <v>43403.732025462959</v>
      </c>
      <c r="T196" s="2">
        <v>43403.741770833331</v>
      </c>
      <c r="U196" s="2">
        <v>43403.741770833331</v>
      </c>
      <c r="V196" s="3"/>
      <c r="W196" s="8">
        <f t="shared" si="58"/>
        <v>43403.725706018522</v>
      </c>
      <c r="X196" s="9">
        <f t="shared" si="52"/>
        <v>6.3888888907968067E-3</v>
      </c>
      <c r="Y196" s="9">
        <f t="shared" si="53"/>
        <v>6.3888888907968067E-3</v>
      </c>
      <c r="Z196" s="10"/>
      <c r="AA196" s="10">
        <f t="shared" si="54"/>
        <v>0</v>
      </c>
      <c r="AB196" s="10">
        <f t="shared" si="55"/>
        <v>6.0300925906631164E-3</v>
      </c>
      <c r="AC196" s="10"/>
      <c r="AD196" s="10"/>
      <c r="AE196" s="71">
        <f t="shared" si="59"/>
        <v>43403.725694444445</v>
      </c>
      <c r="AF196" s="71">
        <f t="shared" si="60"/>
        <v>43403.737500000003</v>
      </c>
      <c r="AG196" s="26" t="str">
        <f t="shared" si="61"/>
        <v>43403.725694444443403.7375</v>
      </c>
      <c r="AH196" s="26" t="e">
        <f>VLOOKUP(AG196,simple_survey!$M$841:$N$1083,2,FALSE)</f>
        <v>#N/A</v>
      </c>
    </row>
    <row r="197" spans="1:34" s="7" customFormat="1" hidden="1" x14ac:dyDescent="0.4">
      <c r="A197" s="16" t="str">
        <f t="shared" si="56"/>
        <v>-</v>
      </c>
      <c r="B197" s="16" t="str">
        <f t="shared" si="57"/>
        <v>-</v>
      </c>
      <c r="C197" s="7">
        <v>17</v>
      </c>
      <c r="D197" s="2">
        <v>43403.727268518516</v>
      </c>
      <c r="E197" s="3">
        <v>7626</v>
      </c>
      <c r="F197" s="3" t="s">
        <v>18</v>
      </c>
      <c r="G197" s="3">
        <v>2170</v>
      </c>
      <c r="H197" s="3">
        <v>328</v>
      </c>
      <c r="I197" s="3">
        <v>6</v>
      </c>
      <c r="J197" s="3">
        <v>1</v>
      </c>
      <c r="K197" s="3"/>
      <c r="L197" s="2">
        <v>43403.731261574074</v>
      </c>
      <c r="M197" s="2">
        <v>43403.743460648147</v>
      </c>
      <c r="N197" s="3" t="s">
        <v>70</v>
      </c>
      <c r="O197" s="3" t="s">
        <v>71</v>
      </c>
      <c r="P197" s="3" t="s">
        <v>37</v>
      </c>
      <c r="Q197" s="3" t="s">
        <v>38</v>
      </c>
      <c r="R197" s="2">
        <v>43403.731469907405</v>
      </c>
      <c r="S197" s="2">
        <v>43403.731469907405</v>
      </c>
      <c r="T197" s="2">
        <v>43403.748090277775</v>
      </c>
      <c r="U197" s="2">
        <v>43403.748090277775</v>
      </c>
      <c r="V197" s="3"/>
      <c r="W197" s="8">
        <f t="shared" si="58"/>
        <v>43403.727268518516</v>
      </c>
      <c r="X197" s="9">
        <f t="shared" si="52"/>
        <v>1.2199074073578231E-2</v>
      </c>
      <c r="Y197" s="9">
        <f t="shared" si="53"/>
        <v>1.2199074073578231E-2</v>
      </c>
      <c r="Z197" s="10"/>
      <c r="AA197" s="10">
        <f t="shared" si="54"/>
        <v>0</v>
      </c>
      <c r="AB197" s="10">
        <f t="shared" si="55"/>
        <v>3.9930555576574989E-3</v>
      </c>
      <c r="AC197" s="10"/>
      <c r="AD197" s="10"/>
      <c r="AE197" s="71">
        <f t="shared" si="59"/>
        <v>43403.727083333331</v>
      </c>
      <c r="AF197" s="71">
        <f t="shared" si="60"/>
        <v>43403.743055555555</v>
      </c>
      <c r="AG197" s="26" t="str">
        <f t="shared" si="61"/>
        <v>43403.727083333343403.7430555556</v>
      </c>
      <c r="AH197" s="26" t="e">
        <f>VLOOKUP(AG197,simple_survey!$M$841:$N$1083,2,FALSE)</f>
        <v>#N/A</v>
      </c>
    </row>
    <row r="198" spans="1:34" s="7" customFormat="1" hidden="1" x14ac:dyDescent="0.4">
      <c r="A198" s="16" t="str">
        <f t="shared" si="56"/>
        <v>-</v>
      </c>
      <c r="B198" s="16" t="str">
        <f t="shared" si="57"/>
        <v>-</v>
      </c>
      <c r="C198" s="7">
        <v>17</v>
      </c>
      <c r="D198" s="2">
        <v>43403.72755787037</v>
      </c>
      <c r="E198" s="3">
        <v>7627</v>
      </c>
      <c r="F198" s="3" t="s">
        <v>18</v>
      </c>
      <c r="G198" s="3">
        <v>4363</v>
      </c>
      <c r="H198" s="3">
        <v>802</v>
      </c>
      <c r="I198" s="3">
        <v>4</v>
      </c>
      <c r="J198" s="3">
        <v>6</v>
      </c>
      <c r="K198" s="3"/>
      <c r="L198" s="2">
        <v>43403.735324074078</v>
      </c>
      <c r="M198" s="2">
        <v>43403.740312499998</v>
      </c>
      <c r="N198" s="3" t="s">
        <v>29</v>
      </c>
      <c r="O198" s="3" t="s">
        <v>30</v>
      </c>
      <c r="P198" s="3" t="s">
        <v>74</v>
      </c>
      <c r="Q198" s="3" t="s">
        <v>75</v>
      </c>
      <c r="R198" s="2">
        <v>43403.734849537039</v>
      </c>
      <c r="S198" s="2">
        <v>43403.734849537039</v>
      </c>
      <c r="T198" s="2">
        <v>43403.746747685182</v>
      </c>
      <c r="U198" s="2">
        <v>43403.746747685182</v>
      </c>
      <c r="V198" s="3"/>
      <c r="W198" s="8">
        <f t="shared" si="58"/>
        <v>43403.72755787037</v>
      </c>
      <c r="X198" s="9">
        <f t="shared" si="52"/>
        <v>4.9884259206010029E-3</v>
      </c>
      <c r="Y198" s="9">
        <f t="shared" si="53"/>
        <v>2.9930555523606017E-2</v>
      </c>
      <c r="Z198" s="10"/>
      <c r="AA198" s="10">
        <f t="shared" si="54"/>
        <v>4.7453703882638365E-4</v>
      </c>
      <c r="AB198" s="10">
        <f t="shared" si="55"/>
        <v>7.7662037074333057E-3</v>
      </c>
      <c r="AC198" s="10"/>
      <c r="AD198" s="10"/>
      <c r="AE198" s="71">
        <f t="shared" si="59"/>
        <v>43403.727083333331</v>
      </c>
      <c r="AF198" s="71">
        <f t="shared" si="60"/>
        <v>43403.740277777775</v>
      </c>
      <c r="AG198" s="26" t="str">
        <f t="shared" si="61"/>
        <v>43403.727083333343403.7402777778</v>
      </c>
      <c r="AH198" s="26" t="e">
        <f>VLOOKUP(AG198,simple_survey!$M$841:$N$1083,2,FALSE)</f>
        <v>#N/A</v>
      </c>
    </row>
    <row r="199" spans="1:34" s="7" customFormat="1" hidden="1" x14ac:dyDescent="0.4">
      <c r="A199" s="16" t="str">
        <f t="shared" si="56"/>
        <v>-</v>
      </c>
      <c r="B199" s="16" t="str">
        <f t="shared" si="57"/>
        <v>-</v>
      </c>
      <c r="C199" s="7">
        <v>17</v>
      </c>
      <c r="D199" s="2">
        <v>43403.729687500003</v>
      </c>
      <c r="E199" s="3">
        <v>7628</v>
      </c>
      <c r="F199" s="3" t="s">
        <v>18</v>
      </c>
      <c r="G199" s="3">
        <v>4428</v>
      </c>
      <c r="H199" s="3">
        <v>995</v>
      </c>
      <c r="I199" s="3">
        <v>3</v>
      </c>
      <c r="J199" s="3">
        <v>4</v>
      </c>
      <c r="K199" s="3"/>
      <c r="L199" s="2">
        <v>43403.734270833331</v>
      </c>
      <c r="M199" s="2">
        <v>43403.742222222223</v>
      </c>
      <c r="N199" s="3" t="s">
        <v>29</v>
      </c>
      <c r="O199" s="3" t="s">
        <v>30</v>
      </c>
      <c r="P199" s="3" t="s">
        <v>74</v>
      </c>
      <c r="Q199" s="3" t="s">
        <v>75</v>
      </c>
      <c r="R199" s="2">
        <v>43403.734201388892</v>
      </c>
      <c r="S199" s="2">
        <v>43403.734201388892</v>
      </c>
      <c r="T199" s="2">
        <v>43403.744710648149</v>
      </c>
      <c r="U199" s="2">
        <v>43403.744710648149</v>
      </c>
      <c r="V199" s="3"/>
      <c r="W199" s="8">
        <f t="shared" si="58"/>
        <v>43403.729687500003</v>
      </c>
      <c r="X199" s="9">
        <f t="shared" si="52"/>
        <v>7.9513888922519982E-3</v>
      </c>
      <c r="Y199" s="9">
        <f t="shared" si="53"/>
        <v>3.1805555569007993E-2</v>
      </c>
      <c r="Z199" s="10"/>
      <c r="AA199" s="10">
        <f t="shared" si="54"/>
        <v>6.9444438850041479E-5</v>
      </c>
      <c r="AB199" s="10">
        <f t="shared" si="55"/>
        <v>4.5833333279006183E-3</v>
      </c>
      <c r="AC199" s="10"/>
      <c r="AD199" s="10"/>
      <c r="AE199" s="71">
        <f t="shared" si="59"/>
        <v>43403.729166666664</v>
      </c>
      <c r="AF199" s="71">
        <f t="shared" si="60"/>
        <v>43403.741666666669</v>
      </c>
      <c r="AG199" s="26" t="str">
        <f t="shared" si="61"/>
        <v>43403.729166666743403.7416666667</v>
      </c>
      <c r="AH199" s="26" t="str">
        <f>VLOOKUP(AG199,simple_survey!$M$841:$N$1083,2,FALSE)</f>
        <v>肯定的</v>
      </c>
    </row>
    <row r="200" spans="1:34" s="7" customFormat="1" hidden="1" x14ac:dyDescent="0.4">
      <c r="A200" s="16" t="str">
        <f t="shared" si="56"/>
        <v>-</v>
      </c>
      <c r="B200" s="16" t="str">
        <f t="shared" si="57"/>
        <v>-</v>
      </c>
      <c r="C200" s="7">
        <v>17</v>
      </c>
      <c r="D200" s="2">
        <v>43403.735752314817</v>
      </c>
      <c r="E200" s="3">
        <v>7631</v>
      </c>
      <c r="F200" s="3" t="s">
        <v>33</v>
      </c>
      <c r="G200" s="3">
        <v>3217</v>
      </c>
      <c r="H200" s="3">
        <v>959</v>
      </c>
      <c r="I200" s="3">
        <v>8</v>
      </c>
      <c r="J200" s="3">
        <v>1</v>
      </c>
      <c r="K200" s="3"/>
      <c r="L200" s="2">
        <v>43403.739687499998</v>
      </c>
      <c r="M200" s="2">
        <v>43403.75445601852</v>
      </c>
      <c r="N200" s="3" t="s">
        <v>48</v>
      </c>
      <c r="O200" s="3" t="s">
        <v>49</v>
      </c>
      <c r="P200" s="3" t="s">
        <v>61</v>
      </c>
      <c r="Q200" s="3" t="s">
        <v>62</v>
      </c>
      <c r="R200" s="2">
        <v>43403.741238425922</v>
      </c>
      <c r="S200" s="2">
        <v>43403.741238425922</v>
      </c>
      <c r="T200" s="2">
        <v>43403.752233796295</v>
      </c>
      <c r="U200" s="2">
        <v>43403.762233796297</v>
      </c>
      <c r="V200" s="3"/>
      <c r="W200" s="8">
        <f t="shared" si="58"/>
        <v>43403.735752314817</v>
      </c>
      <c r="X200" s="9">
        <f t="shared" si="52"/>
        <v>1.4768518522032537E-2</v>
      </c>
      <c r="Y200" s="9">
        <f t="shared" si="53"/>
        <v>1.4768518522032537E-2</v>
      </c>
      <c r="Z200" s="10"/>
      <c r="AA200" s="10">
        <f t="shared" si="54"/>
        <v>0</v>
      </c>
      <c r="AB200" s="10">
        <f t="shared" si="55"/>
        <v>3.9351851810351945E-3</v>
      </c>
      <c r="AC200" s="10"/>
      <c r="AD200" s="10"/>
      <c r="AE200" s="71">
        <f t="shared" si="59"/>
        <v>43403.73541666667</v>
      </c>
      <c r="AF200" s="71">
        <f t="shared" si="60"/>
        <v>43403.754166666666</v>
      </c>
      <c r="AG200" s="26" t="str">
        <f t="shared" si="61"/>
        <v>43403.735416666743403.7541666667</v>
      </c>
      <c r="AH200" s="26" t="e">
        <f>VLOOKUP(AG200,simple_survey!$M$841:$N$1083,2,FALSE)</f>
        <v>#N/A</v>
      </c>
    </row>
    <row r="201" spans="1:34" s="7" customFormat="1" hidden="1" x14ac:dyDescent="0.4">
      <c r="A201" s="16" t="str">
        <f>IF(V201&gt;0, "★", "-")</f>
        <v>-</v>
      </c>
      <c r="B201" s="16" t="str">
        <f>IF(K201&gt;0, "☆", "-")</f>
        <v>-</v>
      </c>
      <c r="C201" s="7">
        <v>17</v>
      </c>
      <c r="D201" s="2">
        <v>43403.73636574074</v>
      </c>
      <c r="E201" s="3">
        <v>7633</v>
      </c>
      <c r="F201" s="3" t="s">
        <v>93</v>
      </c>
      <c r="G201" s="3">
        <v>0</v>
      </c>
      <c r="H201" s="3">
        <v>890</v>
      </c>
      <c r="I201" s="3">
        <v>6</v>
      </c>
      <c r="J201" s="3">
        <v>3</v>
      </c>
      <c r="K201" s="3"/>
      <c r="L201" s="2">
        <v>43403.738263888888</v>
      </c>
      <c r="M201" s="2">
        <v>43403.745798611111</v>
      </c>
      <c r="N201" s="3" t="s">
        <v>19</v>
      </c>
      <c r="O201" s="3" t="s">
        <v>20</v>
      </c>
      <c r="P201" s="3" t="s">
        <v>29</v>
      </c>
      <c r="Q201" s="3" t="s">
        <v>30</v>
      </c>
      <c r="R201" s="2">
        <v>43403.740937499999</v>
      </c>
      <c r="S201" s="2">
        <v>43403.740937499999</v>
      </c>
      <c r="T201" s="2">
        <v>43403.752071759256</v>
      </c>
      <c r="U201" s="2">
        <v>43403.753460648149</v>
      </c>
      <c r="V201" s="3"/>
      <c r="W201" s="8">
        <f>IF(V201&gt;0,V201,D201)</f>
        <v>43403.73636574074</v>
      </c>
      <c r="X201" s="9">
        <f t="shared" si="52"/>
        <v>7.5347222227719612E-3</v>
      </c>
      <c r="Y201" s="9">
        <f t="shared" si="53"/>
        <v>2.2604166668315884E-2</v>
      </c>
      <c r="Z201" s="10"/>
      <c r="AA201" s="10">
        <f t="shared" si="54"/>
        <v>0</v>
      </c>
      <c r="AB201" s="10">
        <f t="shared" si="55"/>
        <v>1.898148148029577E-3</v>
      </c>
      <c r="AC201" s="10"/>
      <c r="AD201" s="10"/>
      <c r="AE201" s="71">
        <f t="shared" si="59"/>
        <v>43403.736111111109</v>
      </c>
      <c r="AF201" s="71">
        <f t="shared" si="60"/>
        <v>43403.745138888888</v>
      </c>
      <c r="AG201" s="26" t="str">
        <f t="shared" si="61"/>
        <v>43403.736111111143403.7451388889</v>
      </c>
      <c r="AH201" s="26" t="e">
        <f>VLOOKUP(AG201,simple_survey!$M$841:$N$1083,2,FALSE)</f>
        <v>#N/A</v>
      </c>
    </row>
    <row r="202" spans="1:34" s="7" customFormat="1" hidden="1" x14ac:dyDescent="0.4">
      <c r="A202" s="16" t="str">
        <f>IF(V202&gt;0, "★", "-")</f>
        <v>-</v>
      </c>
      <c r="B202" s="16" t="str">
        <f>IF(K202&gt;0, "☆", "-")</f>
        <v>-</v>
      </c>
      <c r="C202" s="7">
        <v>17</v>
      </c>
      <c r="D202" s="2">
        <v>43403.737013888887</v>
      </c>
      <c r="E202" s="3">
        <v>7634</v>
      </c>
      <c r="F202" s="3" t="s">
        <v>33</v>
      </c>
      <c r="G202" s="3">
        <v>4383</v>
      </c>
      <c r="H202" s="3">
        <v>1300</v>
      </c>
      <c r="I202" s="3">
        <v>6</v>
      </c>
      <c r="J202" s="3">
        <v>2</v>
      </c>
      <c r="K202" s="3"/>
      <c r="L202" s="2">
        <v>43403.740520833337</v>
      </c>
      <c r="M202" s="2">
        <v>43403.745763888888</v>
      </c>
      <c r="N202" s="3" t="s">
        <v>19</v>
      </c>
      <c r="O202" s="3" t="s">
        <v>20</v>
      </c>
      <c r="P202" s="3" t="s">
        <v>29</v>
      </c>
      <c r="Q202" s="3" t="s">
        <v>30</v>
      </c>
      <c r="R202" s="2">
        <v>43403.741979166669</v>
      </c>
      <c r="S202" s="2">
        <v>43403.741979166669</v>
      </c>
      <c r="T202" s="2">
        <v>43403.752418981479</v>
      </c>
      <c r="U202" s="2">
        <v>43403.752418981479</v>
      </c>
      <c r="V202" s="3"/>
      <c r="W202" s="8">
        <f>IF(V202&gt;0,V202,D202)</f>
        <v>43403.737013888887</v>
      </c>
      <c r="X202" s="9">
        <f t="shared" si="52"/>
        <v>5.2430555515456945E-3</v>
      </c>
      <c r="Y202" s="9">
        <f t="shared" si="53"/>
        <v>1.0486111103091389E-2</v>
      </c>
      <c r="Z202" s="10"/>
      <c r="AA202" s="10">
        <f t="shared" si="54"/>
        <v>0</v>
      </c>
      <c r="AB202" s="10">
        <f t="shared" si="55"/>
        <v>3.5069444493274204E-3</v>
      </c>
      <c r="AC202" s="10"/>
      <c r="AD202" s="10"/>
      <c r="AE202" s="71">
        <f t="shared" si="59"/>
        <v>43403.736805555556</v>
      </c>
      <c r="AF202" s="71">
        <f t="shared" si="60"/>
        <v>43403.745138888888</v>
      </c>
      <c r="AG202" s="26" t="str">
        <f t="shared" si="61"/>
        <v>43403.736805555643403.7451388889</v>
      </c>
      <c r="AH202" s="26" t="e">
        <f>VLOOKUP(AG202,simple_survey!$M$841:$N$1083,2,FALSE)</f>
        <v>#N/A</v>
      </c>
    </row>
    <row r="203" spans="1:34" s="7" customFormat="1" hidden="1" x14ac:dyDescent="0.4">
      <c r="A203" s="16" t="str">
        <f>IF(V203&gt;0, "★", "-")</f>
        <v>-</v>
      </c>
      <c r="B203" s="16" t="str">
        <f>IF(K203&gt;0, "☆", "-")</f>
        <v>-</v>
      </c>
      <c r="C203" s="7">
        <v>17</v>
      </c>
      <c r="D203" s="2">
        <v>43403.737326388888</v>
      </c>
      <c r="E203" s="3">
        <v>7635</v>
      </c>
      <c r="F203" s="3" t="s">
        <v>93</v>
      </c>
      <c r="G203" s="3">
        <v>0</v>
      </c>
      <c r="H203" s="3">
        <v>1185</v>
      </c>
      <c r="I203" s="3">
        <v>7</v>
      </c>
      <c r="J203" s="3">
        <v>1</v>
      </c>
      <c r="K203" s="3"/>
      <c r="L203" s="2">
        <v>43403.743391203701</v>
      </c>
      <c r="M203" s="2">
        <v>43403.749849537038</v>
      </c>
      <c r="N203" s="3" t="s">
        <v>46</v>
      </c>
      <c r="O203" s="3" t="s">
        <v>47</v>
      </c>
      <c r="P203" s="3" t="s">
        <v>19</v>
      </c>
      <c r="Q203" s="3" t="s">
        <v>20</v>
      </c>
      <c r="R203" s="2">
        <v>43403.74009259259</v>
      </c>
      <c r="S203" s="2">
        <v>43403.74009259259</v>
      </c>
      <c r="T203" s="2">
        <v>43403.747499999998</v>
      </c>
      <c r="U203" s="2">
        <v>43403.75408564815</v>
      </c>
      <c r="V203" s="3"/>
      <c r="W203" s="8">
        <f>IF(V203&gt;0,V203,D203)</f>
        <v>43403.737326388888</v>
      </c>
      <c r="X203" s="9">
        <f t="shared" si="52"/>
        <v>6.4583333369228058E-3</v>
      </c>
      <c r="Y203" s="9">
        <f t="shared" si="53"/>
        <v>6.4583333369228058E-3</v>
      </c>
      <c r="Z203" s="10"/>
      <c r="AA203" s="10">
        <f t="shared" si="54"/>
        <v>3.2986111109494232E-3</v>
      </c>
      <c r="AB203" s="10">
        <f t="shared" si="55"/>
        <v>6.064814813726116E-3</v>
      </c>
      <c r="AC203" s="10"/>
      <c r="AD203" s="10"/>
      <c r="AE203" s="71">
        <f t="shared" si="59"/>
        <v>43403.736805555556</v>
      </c>
      <c r="AF203" s="71">
        <f t="shared" si="60"/>
        <v>43403.749305555553</v>
      </c>
      <c r="AG203" s="26" t="str">
        <f t="shared" si="61"/>
        <v>43403.736805555643403.7493055556</v>
      </c>
      <c r="AH203" s="26" t="e">
        <f>VLOOKUP(AG203,simple_survey!$M$841:$N$1083,2,FALSE)</f>
        <v>#N/A</v>
      </c>
    </row>
    <row r="204" spans="1:34" s="7" customFormat="1" hidden="1" x14ac:dyDescent="0.4">
      <c r="A204" s="16" t="str">
        <f t="shared" si="56"/>
        <v>-</v>
      </c>
      <c r="B204" s="16" t="str">
        <f t="shared" si="57"/>
        <v>-</v>
      </c>
      <c r="C204" s="7">
        <v>17</v>
      </c>
      <c r="D204" s="2">
        <v>43403.739282407405</v>
      </c>
      <c r="E204" s="3">
        <v>7638</v>
      </c>
      <c r="F204" s="3" t="s">
        <v>93</v>
      </c>
      <c r="G204" s="3">
        <v>0</v>
      </c>
      <c r="H204" s="3">
        <v>932</v>
      </c>
      <c r="I204" s="3">
        <v>8</v>
      </c>
      <c r="J204" s="3">
        <v>2</v>
      </c>
      <c r="K204" s="3"/>
      <c r="L204" s="2">
        <v>43403.743368055555</v>
      </c>
      <c r="M204" s="2">
        <v>43403.7496875</v>
      </c>
      <c r="N204" s="3" t="s">
        <v>29</v>
      </c>
      <c r="O204" s="3" t="s">
        <v>30</v>
      </c>
      <c r="P204" s="3" t="s">
        <v>41</v>
      </c>
      <c r="Q204" s="3" t="s">
        <v>42</v>
      </c>
      <c r="R204" s="2">
        <v>43403.746747685182</v>
      </c>
      <c r="S204" s="2">
        <v>43403.746747685182</v>
      </c>
      <c r="T204" s="2">
        <v>43403.757465277777</v>
      </c>
      <c r="U204" s="2">
        <v>43403.757465277777</v>
      </c>
      <c r="V204" s="3"/>
      <c r="W204" s="8">
        <f t="shared" si="58"/>
        <v>43403.739282407405</v>
      </c>
      <c r="X204" s="9">
        <f t="shared" si="52"/>
        <v>6.3194444446708076E-3</v>
      </c>
      <c r="Y204" s="9">
        <f t="shared" si="53"/>
        <v>1.2638888889341615E-2</v>
      </c>
      <c r="Z204" s="10"/>
      <c r="AA204" s="10">
        <f t="shared" si="54"/>
        <v>0</v>
      </c>
      <c r="AB204" s="10">
        <f t="shared" si="55"/>
        <v>4.0856481500668451E-3</v>
      </c>
      <c r="AC204" s="10"/>
      <c r="AD204" s="10"/>
      <c r="AE204" s="71">
        <f t="shared" si="59"/>
        <v>43403.738888888889</v>
      </c>
      <c r="AF204" s="71">
        <f t="shared" si="60"/>
        <v>43403.749305555553</v>
      </c>
      <c r="AG204" s="26" t="str">
        <f t="shared" si="61"/>
        <v>43403.738888888943403.7493055556</v>
      </c>
      <c r="AH204" s="26" t="e">
        <f>VLOOKUP(AG204,simple_survey!$M$841:$N$1083,2,FALSE)</f>
        <v>#N/A</v>
      </c>
    </row>
    <row r="205" spans="1:34" s="7" customFormat="1" hidden="1" x14ac:dyDescent="0.4">
      <c r="A205" s="16" t="str">
        <f t="shared" si="56"/>
        <v>-</v>
      </c>
      <c r="B205" s="16" t="str">
        <f t="shared" si="57"/>
        <v>-</v>
      </c>
      <c r="C205" s="7">
        <v>17</v>
      </c>
      <c r="D205" s="2">
        <v>43403.739305555559</v>
      </c>
      <c r="E205" s="3">
        <v>7639</v>
      </c>
      <c r="F205" s="3" t="s">
        <v>93</v>
      </c>
      <c r="G205" s="3">
        <v>0</v>
      </c>
      <c r="H205" s="3">
        <v>501</v>
      </c>
      <c r="I205" s="3">
        <v>5</v>
      </c>
      <c r="J205" s="3">
        <v>1</v>
      </c>
      <c r="K205" s="3"/>
      <c r="L205" s="2">
        <v>43403.741597222222</v>
      </c>
      <c r="M205" s="2">
        <v>43403.746331018519</v>
      </c>
      <c r="N205" s="3" t="s">
        <v>46</v>
      </c>
      <c r="O205" s="3" t="s">
        <v>47</v>
      </c>
      <c r="P205" s="3" t="s">
        <v>23</v>
      </c>
      <c r="Q205" s="3" t="s">
        <v>24</v>
      </c>
      <c r="R205" s="2">
        <v>43403.743877314817</v>
      </c>
      <c r="S205" s="2">
        <v>43403.743877314817</v>
      </c>
      <c r="T205" s="2">
        <v>43403.751481481479</v>
      </c>
      <c r="U205" s="2">
        <v>43403.751481481479</v>
      </c>
      <c r="V205" s="3"/>
      <c r="W205" s="8">
        <f t="shared" si="58"/>
        <v>43403.739305555559</v>
      </c>
      <c r="X205" s="9">
        <f t="shared" si="52"/>
        <v>4.7337962969322689E-3</v>
      </c>
      <c r="Y205" s="9">
        <f t="shared" si="53"/>
        <v>4.7337962969322689E-3</v>
      </c>
      <c r="Z205" s="10"/>
      <c r="AA205" s="10">
        <f t="shared" si="54"/>
        <v>0</v>
      </c>
      <c r="AB205" s="10">
        <f t="shared" si="55"/>
        <v>2.2916666639503092E-3</v>
      </c>
      <c r="AC205" s="10"/>
      <c r="AD205" s="10"/>
      <c r="AE205" s="71">
        <f t="shared" si="59"/>
        <v>43403.738888888889</v>
      </c>
      <c r="AF205" s="71">
        <f t="shared" si="60"/>
        <v>43403.745833333334</v>
      </c>
      <c r="AG205" s="26" t="str">
        <f t="shared" si="61"/>
        <v>43403.738888888943403.7458333333</v>
      </c>
      <c r="AH205" s="26" t="e">
        <f>VLOOKUP(AG205,simple_survey!$M$841:$N$1083,2,FALSE)</f>
        <v>#N/A</v>
      </c>
    </row>
    <row r="206" spans="1:34" s="7" customFormat="1" hidden="1" x14ac:dyDescent="0.4">
      <c r="A206" s="16" t="str">
        <f t="shared" ref="A206:A255" si="62">IF(V206&gt;0, "★", "-")</f>
        <v>-</v>
      </c>
      <c r="B206" s="16" t="str">
        <f t="shared" ref="B206:B212" si="63">IF(K206&gt;0, "☆", "-")</f>
        <v>-</v>
      </c>
      <c r="C206" s="7">
        <v>17</v>
      </c>
      <c r="D206" s="2">
        <v>43403.74077546296</v>
      </c>
      <c r="E206" s="3">
        <v>7642</v>
      </c>
      <c r="F206" s="3" t="s">
        <v>93</v>
      </c>
      <c r="G206" s="3">
        <v>0</v>
      </c>
      <c r="H206" s="3">
        <v>471</v>
      </c>
      <c r="I206" s="3">
        <v>9</v>
      </c>
      <c r="J206" s="3">
        <v>1</v>
      </c>
      <c r="K206" s="3"/>
      <c r="L206" s="2">
        <v>43403.743275462963</v>
      </c>
      <c r="M206" s="2">
        <v>43403.747071759259</v>
      </c>
      <c r="N206" s="3" t="s">
        <v>55</v>
      </c>
      <c r="O206" s="3" t="s">
        <v>56</v>
      </c>
      <c r="P206" s="3" t="s">
        <v>50</v>
      </c>
      <c r="Q206" s="3" t="s">
        <v>51</v>
      </c>
      <c r="R206" s="2">
        <v>43403.743101851855</v>
      </c>
      <c r="S206" s="2">
        <v>43403.743101851855</v>
      </c>
      <c r="T206" s="2">
        <v>43403.747986111113</v>
      </c>
      <c r="U206" s="2">
        <v>43403.747986111113</v>
      </c>
      <c r="V206" s="3"/>
      <c r="W206" s="8">
        <f t="shared" ref="W206:W212" si="64">IF(V206&gt;0,V206,D206)</f>
        <v>43403.74077546296</v>
      </c>
      <c r="X206" s="9">
        <f t="shared" si="52"/>
        <v>3.796296296059154E-3</v>
      </c>
      <c r="Y206" s="9">
        <f t="shared" si="53"/>
        <v>3.796296296059154E-3</v>
      </c>
      <c r="Z206" s="10"/>
      <c r="AA206" s="10">
        <f t="shared" si="54"/>
        <v>1.7361110803904012E-4</v>
      </c>
      <c r="AB206" s="10">
        <f t="shared" si="55"/>
        <v>2.5000000023283064E-3</v>
      </c>
      <c r="AC206" s="10"/>
      <c r="AD206" s="10"/>
      <c r="AE206" s="71">
        <f t="shared" si="59"/>
        <v>43403.740277777775</v>
      </c>
      <c r="AF206" s="71">
        <f t="shared" si="60"/>
        <v>43403.746527777781</v>
      </c>
      <c r="AG206" s="26" t="str">
        <f t="shared" si="61"/>
        <v>43403.740277777843403.7465277778</v>
      </c>
      <c r="AH206" s="26" t="e">
        <f>VLOOKUP(AG206,simple_survey!$M$841:$N$1083,2,FALSE)</f>
        <v>#N/A</v>
      </c>
    </row>
    <row r="207" spans="1:34" s="7" customFormat="1" hidden="1" x14ac:dyDescent="0.4">
      <c r="A207" s="16" t="str">
        <f t="shared" si="62"/>
        <v>-</v>
      </c>
      <c r="B207" s="16" t="str">
        <f t="shared" si="63"/>
        <v>-</v>
      </c>
      <c r="C207" s="7">
        <v>17</v>
      </c>
      <c r="D207" s="2">
        <v>43403.740798611114</v>
      </c>
      <c r="E207" s="3">
        <v>7643</v>
      </c>
      <c r="F207" s="3" t="s">
        <v>33</v>
      </c>
      <c r="G207" s="3">
        <v>3445</v>
      </c>
      <c r="H207" s="3">
        <v>736</v>
      </c>
      <c r="I207" s="3">
        <v>4</v>
      </c>
      <c r="J207" s="3">
        <v>1</v>
      </c>
      <c r="K207" s="3"/>
      <c r="L207" s="2">
        <v>43403.745555555557</v>
      </c>
      <c r="M207" s="2">
        <v>43403.748622685183</v>
      </c>
      <c r="N207" s="3" t="s">
        <v>72</v>
      </c>
      <c r="O207" s="3" t="s">
        <v>73</v>
      </c>
      <c r="P207" s="3" t="s">
        <v>39</v>
      </c>
      <c r="Q207" s="3" t="s">
        <v>40</v>
      </c>
      <c r="R207" s="2">
        <v>43403.745567129627</v>
      </c>
      <c r="S207" s="2">
        <v>43403.745567129627</v>
      </c>
      <c r="T207" s="2">
        <v>43403.752326388887</v>
      </c>
      <c r="U207" s="2">
        <v>43403.752326388887</v>
      </c>
      <c r="V207" s="3"/>
      <c r="W207" s="8">
        <f t="shared" si="64"/>
        <v>43403.740798611114</v>
      </c>
      <c r="X207" s="9">
        <f t="shared" si="52"/>
        <v>3.0671296262880787E-3</v>
      </c>
      <c r="Y207" s="9">
        <f t="shared" si="53"/>
        <v>3.0671296262880787E-3</v>
      </c>
      <c r="Z207" s="10"/>
      <c r="AA207" s="10">
        <f t="shared" si="54"/>
        <v>0</v>
      </c>
      <c r="AB207" s="10">
        <f t="shared" si="55"/>
        <v>4.756944443215616E-3</v>
      </c>
      <c r="AC207" s="10"/>
      <c r="AD207" s="10"/>
      <c r="AE207" s="71">
        <f t="shared" si="59"/>
        <v>43403.740277777775</v>
      </c>
      <c r="AF207" s="71">
        <f t="shared" si="60"/>
        <v>43403.748611111114</v>
      </c>
      <c r="AG207" s="26" t="str">
        <f t="shared" si="61"/>
        <v>43403.740277777843403.7486111111</v>
      </c>
      <c r="AH207" s="26" t="str">
        <f>VLOOKUP(AG207,simple_survey!$M$841:$N$1083,2,FALSE)</f>
        <v>肯定的</v>
      </c>
    </row>
    <row r="208" spans="1:34" s="7" customFormat="1" hidden="1" x14ac:dyDescent="0.4">
      <c r="A208" s="16" t="str">
        <f t="shared" si="62"/>
        <v>-</v>
      </c>
      <c r="B208" s="16" t="str">
        <f t="shared" si="63"/>
        <v>-</v>
      </c>
      <c r="C208" s="7">
        <v>17</v>
      </c>
      <c r="D208" s="2">
        <v>43403.74114583333</v>
      </c>
      <c r="E208" s="3">
        <v>7644</v>
      </c>
      <c r="F208" s="3" t="s">
        <v>94</v>
      </c>
      <c r="G208" s="3">
        <v>0</v>
      </c>
      <c r="H208" s="3">
        <v>1256</v>
      </c>
      <c r="I208" s="3">
        <v>6</v>
      </c>
      <c r="J208" s="3">
        <v>1</v>
      </c>
      <c r="K208" s="3"/>
      <c r="L208" s="2">
        <v>43403.74658564815</v>
      </c>
      <c r="M208" s="2">
        <v>43403.746631944443</v>
      </c>
      <c r="N208" s="3" t="s">
        <v>29</v>
      </c>
      <c r="O208" s="3" t="s">
        <v>30</v>
      </c>
      <c r="P208" s="3" t="s">
        <v>19</v>
      </c>
      <c r="Q208" s="3" t="s">
        <v>20</v>
      </c>
      <c r="R208" s="2">
        <v>43403.749050925922</v>
      </c>
      <c r="S208" s="2">
        <v>43403.749050925922</v>
      </c>
      <c r="T208" s="2">
        <v>43403.757569444446</v>
      </c>
      <c r="U208" s="2">
        <v>43403.757569444446</v>
      </c>
      <c r="V208" s="3"/>
      <c r="W208" s="8">
        <f t="shared" si="64"/>
        <v>43403.74114583333</v>
      </c>
      <c r="X208" s="9">
        <f t="shared" si="52"/>
        <v>4.6296292566694319E-5</v>
      </c>
      <c r="Y208" s="9">
        <f t="shared" si="53"/>
        <v>4.6296292566694319E-5</v>
      </c>
      <c r="Z208" s="10"/>
      <c r="AA208" s="10">
        <f t="shared" si="54"/>
        <v>0</v>
      </c>
      <c r="AB208" s="10">
        <f t="shared" si="55"/>
        <v>5.439814820419997E-3</v>
      </c>
      <c r="AC208" s="10"/>
      <c r="AD208" s="10"/>
      <c r="AE208" s="71">
        <f t="shared" si="59"/>
        <v>43403.740972222222</v>
      </c>
      <c r="AF208" s="71">
        <f t="shared" si="60"/>
        <v>43403.746527777781</v>
      </c>
      <c r="AG208" s="26" t="str">
        <f t="shared" si="61"/>
        <v>43403.740972222243403.7465277778</v>
      </c>
      <c r="AH208" s="26" t="e">
        <f>VLOOKUP(AG208,simple_survey!$M$841:$N$1083,2,FALSE)</f>
        <v>#N/A</v>
      </c>
    </row>
    <row r="209" spans="1:36" s="7" customFormat="1" x14ac:dyDescent="0.4">
      <c r="A209" s="16" t="str">
        <f t="shared" si="62"/>
        <v>★</v>
      </c>
      <c r="B209" s="16" t="str">
        <f t="shared" si="63"/>
        <v>-</v>
      </c>
      <c r="C209" s="7">
        <v>17</v>
      </c>
      <c r="D209" s="2">
        <v>43403.741851851853</v>
      </c>
      <c r="E209" s="3">
        <v>7646</v>
      </c>
      <c r="F209" s="3" t="s">
        <v>94</v>
      </c>
      <c r="G209" s="3">
        <v>0</v>
      </c>
      <c r="H209" s="3">
        <v>1199</v>
      </c>
      <c r="I209" s="3">
        <v>10</v>
      </c>
      <c r="J209" s="3">
        <v>2</v>
      </c>
      <c r="K209" s="3"/>
      <c r="L209" s="2">
        <v>43403.75849537037</v>
      </c>
      <c r="M209" s="2">
        <v>43403.767430555556</v>
      </c>
      <c r="N209" s="3" t="s">
        <v>29</v>
      </c>
      <c r="O209" s="3" t="s">
        <v>30</v>
      </c>
      <c r="P209" s="3" t="s">
        <v>27</v>
      </c>
      <c r="Q209" s="3" t="s">
        <v>28</v>
      </c>
      <c r="R209" s="2">
        <v>43403.762511574074</v>
      </c>
      <c r="S209" s="2">
        <v>43403.762511574074</v>
      </c>
      <c r="T209" s="2">
        <v>43403.773935185185</v>
      </c>
      <c r="U209" s="2">
        <v>43403.769131944442</v>
      </c>
      <c r="V209" s="2">
        <v>43403.762511574074</v>
      </c>
      <c r="W209" s="8">
        <f t="shared" si="64"/>
        <v>43403.762511574074</v>
      </c>
      <c r="X209" s="9">
        <f t="shared" si="52"/>
        <v>8.9351851856918074E-3</v>
      </c>
      <c r="Y209" s="9">
        <f t="shared" si="53"/>
        <v>1.7870370371383615E-2</v>
      </c>
      <c r="Z209" s="10"/>
      <c r="AA209" s="10">
        <f t="shared" si="54"/>
        <v>0</v>
      </c>
      <c r="AB209" s="10">
        <f t="shared" si="55"/>
        <v>0</v>
      </c>
      <c r="AC209" s="10"/>
      <c r="AD209" s="10"/>
      <c r="AE209" s="71">
        <f t="shared" si="59"/>
        <v>43403.741666666669</v>
      </c>
      <c r="AF209" s="71">
        <f t="shared" si="60"/>
        <v>43403.767361111109</v>
      </c>
      <c r="AG209" s="26" t="str">
        <f t="shared" si="61"/>
        <v>43403.741666666743403.7673611111</v>
      </c>
      <c r="AH209" s="26" t="e">
        <f>VLOOKUP(AG209,simple_survey!$M$841:$N$1083,2,FALSE)</f>
        <v>#N/A</v>
      </c>
    </row>
    <row r="210" spans="1:36" s="7" customFormat="1" hidden="1" x14ac:dyDescent="0.4">
      <c r="A210" s="16" t="str">
        <f t="shared" si="62"/>
        <v>-</v>
      </c>
      <c r="B210" s="16" t="str">
        <f t="shared" si="63"/>
        <v>-</v>
      </c>
      <c r="C210" s="7">
        <v>17</v>
      </c>
      <c r="D210" s="2">
        <v>43403.743993055556</v>
      </c>
      <c r="E210" s="3">
        <v>7648</v>
      </c>
      <c r="F210" s="3" t="s">
        <v>93</v>
      </c>
      <c r="G210" s="3">
        <v>0</v>
      </c>
      <c r="H210" s="3">
        <v>557</v>
      </c>
      <c r="I210" s="3">
        <v>10</v>
      </c>
      <c r="J210" s="3">
        <v>2</v>
      </c>
      <c r="K210" s="3"/>
      <c r="L210" s="2">
        <v>43403.751631944448</v>
      </c>
      <c r="M210" s="2">
        <v>43403.758321759262</v>
      </c>
      <c r="N210" s="3" t="s">
        <v>41</v>
      </c>
      <c r="O210" s="3" t="s">
        <v>42</v>
      </c>
      <c r="P210" s="3" t="s">
        <v>29</v>
      </c>
      <c r="Q210" s="3" t="s">
        <v>30</v>
      </c>
      <c r="R210" s="2">
        <v>43403.750717592593</v>
      </c>
      <c r="S210" s="2">
        <v>43403.750717592593</v>
      </c>
      <c r="T210" s="2">
        <v>43403.766782407409</v>
      </c>
      <c r="U210" s="2">
        <v>43403.766782407409</v>
      </c>
      <c r="V210" s="3"/>
      <c r="W210" s="8">
        <f t="shared" si="64"/>
        <v>43403.743993055556</v>
      </c>
      <c r="X210" s="9">
        <f t="shared" si="52"/>
        <v>6.6898148143081926E-3</v>
      </c>
      <c r="Y210" s="9">
        <f t="shared" si="53"/>
        <v>1.3379629628616385E-2</v>
      </c>
      <c r="Z210" s="10"/>
      <c r="AA210" s="10">
        <f t="shared" si="54"/>
        <v>9.1435185458976775E-4</v>
      </c>
      <c r="AB210" s="10">
        <f t="shared" si="55"/>
        <v>7.6388888919609599E-3</v>
      </c>
      <c r="AC210" s="10"/>
      <c r="AD210" s="10"/>
      <c r="AE210" s="71">
        <f t="shared" si="59"/>
        <v>43403.743750000001</v>
      </c>
      <c r="AF210" s="71">
        <f t="shared" si="60"/>
        <v>43403.757638888892</v>
      </c>
      <c r="AG210" s="26" t="str">
        <f t="shared" si="61"/>
        <v>43403.7437543403.7576388889</v>
      </c>
      <c r="AH210" s="26" t="e">
        <f>VLOOKUP(AG210,simple_survey!$M$841:$N$1083,2,FALSE)</f>
        <v>#N/A</v>
      </c>
    </row>
    <row r="211" spans="1:36" s="7" customFormat="1" hidden="1" x14ac:dyDescent="0.4">
      <c r="A211" s="16" t="str">
        <f t="shared" si="62"/>
        <v>-</v>
      </c>
      <c r="B211" s="16" t="str">
        <f t="shared" si="63"/>
        <v>-</v>
      </c>
      <c r="C211" s="7">
        <v>17</v>
      </c>
      <c r="D211" s="2">
        <v>43403.749178240738</v>
      </c>
      <c r="E211" s="3">
        <v>7650</v>
      </c>
      <c r="F211" s="3" t="s">
        <v>94</v>
      </c>
      <c r="G211" s="3">
        <v>0</v>
      </c>
      <c r="H211" s="3">
        <v>453</v>
      </c>
      <c r="I211" s="3">
        <v>8</v>
      </c>
      <c r="J211" s="3">
        <v>2</v>
      </c>
      <c r="K211" s="3"/>
      <c r="L211" s="2">
        <v>43403.753946759258</v>
      </c>
      <c r="M211" s="2">
        <v>43403.778402777774</v>
      </c>
      <c r="N211" s="3" t="s">
        <v>39</v>
      </c>
      <c r="O211" s="3" t="s">
        <v>40</v>
      </c>
      <c r="P211" s="3" t="s">
        <v>29</v>
      </c>
      <c r="Q211" s="3" t="s">
        <v>30</v>
      </c>
      <c r="R211" s="2">
        <v>43403.75540509259</v>
      </c>
      <c r="S211" s="2">
        <v>43403.75540509259</v>
      </c>
      <c r="T211" s="2">
        <v>43403.76935185185</v>
      </c>
      <c r="U211" s="2">
        <v>43403.77484953704</v>
      </c>
      <c r="V211" s="3"/>
      <c r="W211" s="8">
        <f t="shared" si="64"/>
        <v>43403.749178240738</v>
      </c>
      <c r="X211" s="9">
        <f t="shared" si="52"/>
        <v>2.4456018516502809E-2</v>
      </c>
      <c r="Y211" s="9">
        <f t="shared" si="53"/>
        <v>4.8912037033005618E-2</v>
      </c>
      <c r="Z211" s="10"/>
      <c r="AA211" s="10">
        <f t="shared" si="54"/>
        <v>0</v>
      </c>
      <c r="AB211" s="10">
        <f t="shared" si="55"/>
        <v>4.7685185199952684E-3</v>
      </c>
      <c r="AC211" s="10"/>
      <c r="AD211" s="10"/>
      <c r="AE211" s="71">
        <f t="shared" si="59"/>
        <v>43403.748611111114</v>
      </c>
      <c r="AF211" s="71">
        <f t="shared" si="60"/>
        <v>43403.777777777781</v>
      </c>
      <c r="AG211" s="26" t="str">
        <f t="shared" si="61"/>
        <v>43403.748611111143403.7777777778</v>
      </c>
      <c r="AH211" s="26" t="e">
        <f>VLOOKUP(AG211,simple_survey!$M$841:$N$1083,2,FALSE)</f>
        <v>#N/A</v>
      </c>
    </row>
    <row r="212" spans="1:36" s="7" customFormat="1" hidden="1" x14ac:dyDescent="0.4">
      <c r="A212" s="16" t="str">
        <f t="shared" si="62"/>
        <v>-</v>
      </c>
      <c r="B212" s="16" t="str">
        <f t="shared" si="63"/>
        <v>-</v>
      </c>
      <c r="C212" s="7">
        <v>17</v>
      </c>
      <c r="D212" s="2">
        <v>43403.749293981484</v>
      </c>
      <c r="E212" s="3">
        <v>7652</v>
      </c>
      <c r="F212" s="3" t="s">
        <v>33</v>
      </c>
      <c r="G212" s="3">
        <v>4277</v>
      </c>
      <c r="H212" s="3">
        <v>1036</v>
      </c>
      <c r="I212" s="3">
        <v>8</v>
      </c>
      <c r="J212" s="3">
        <v>2</v>
      </c>
      <c r="K212" s="3"/>
      <c r="L212" s="2">
        <v>43403.75513888889</v>
      </c>
      <c r="M212" s="2">
        <v>43403.773148148146</v>
      </c>
      <c r="N212" s="3" t="s">
        <v>61</v>
      </c>
      <c r="O212" s="3" t="s">
        <v>62</v>
      </c>
      <c r="P212" s="3" t="s">
        <v>72</v>
      </c>
      <c r="Q212" s="3" t="s">
        <v>73</v>
      </c>
      <c r="R212" s="2">
        <v>43403.757222222222</v>
      </c>
      <c r="S212" s="2">
        <v>43403.757222222222</v>
      </c>
      <c r="T212" s="2">
        <v>43403.766944444447</v>
      </c>
      <c r="U212" s="2">
        <v>43403.768333333333</v>
      </c>
      <c r="V212" s="3"/>
      <c r="W212" s="8">
        <f t="shared" si="64"/>
        <v>43403.749293981484</v>
      </c>
      <c r="X212" s="9">
        <f t="shared" si="52"/>
        <v>1.8009259256359655E-2</v>
      </c>
      <c r="Y212" s="9">
        <f t="shared" si="53"/>
        <v>3.6018518512719311E-2</v>
      </c>
      <c r="Z212" s="10"/>
      <c r="AA212" s="10">
        <f t="shared" si="54"/>
        <v>0</v>
      </c>
      <c r="AB212" s="10">
        <f t="shared" si="55"/>
        <v>5.8449074058444239E-3</v>
      </c>
      <c r="AC212" s="10"/>
      <c r="AD212" s="10"/>
      <c r="AE212" s="71">
        <f t="shared" si="59"/>
        <v>43403.748611111114</v>
      </c>
      <c r="AF212" s="71">
        <f t="shared" si="60"/>
        <v>43403.772916666669</v>
      </c>
      <c r="AG212" s="26" t="str">
        <f t="shared" si="61"/>
        <v>43403.748611111143403.7729166667</v>
      </c>
      <c r="AH212" s="26" t="e">
        <f>VLOOKUP(AG212,simple_survey!$M$841:$N$1083,2,FALSE)</f>
        <v>#N/A</v>
      </c>
    </row>
    <row r="213" spans="1:36" s="7" customFormat="1" x14ac:dyDescent="0.4">
      <c r="A213" s="16" t="str">
        <f t="shared" ref="A213:A227" si="65">IF(V213&gt;0, "★", "-")</f>
        <v>★</v>
      </c>
      <c r="B213" s="16" t="str">
        <f t="shared" ref="B213:B227" si="66">IF(K213&gt;0, "☆", "-")</f>
        <v>☆</v>
      </c>
      <c r="C213" s="7">
        <v>17</v>
      </c>
      <c r="D213" s="2">
        <v>43403.694953703707</v>
      </c>
      <c r="E213" s="3">
        <v>7598</v>
      </c>
      <c r="F213" s="3" t="s">
        <v>93</v>
      </c>
      <c r="G213" s="3">
        <v>0</v>
      </c>
      <c r="H213" s="3">
        <v>590</v>
      </c>
      <c r="I213" s="3">
        <v>5</v>
      </c>
      <c r="J213" s="3">
        <v>2</v>
      </c>
      <c r="K213" s="2">
        <v>43403.6955787037</v>
      </c>
      <c r="L213" s="3"/>
      <c r="M213" s="3"/>
      <c r="N213" s="3" t="s">
        <v>61</v>
      </c>
      <c r="O213" s="3" t="s">
        <v>62</v>
      </c>
      <c r="P213" s="3" t="s">
        <v>31</v>
      </c>
      <c r="Q213" s="3" t="s">
        <v>32</v>
      </c>
      <c r="R213" s="2">
        <v>43403.714872685188</v>
      </c>
      <c r="S213" s="3"/>
      <c r="T213" s="2">
        <v>43403.725902777776</v>
      </c>
      <c r="U213" s="3"/>
      <c r="V213" s="2">
        <v>43403.714872685188</v>
      </c>
      <c r="W213" s="8">
        <f t="shared" ref="W213:W227" si="67">IF(V213&gt;0,V213,D213)</f>
        <v>43403.714872685188</v>
      </c>
      <c r="X213" s="9">
        <f t="shared" ref="X213:X227" si="68">M213-L213</f>
        <v>0</v>
      </c>
      <c r="Y213" s="9">
        <f t="shared" ref="Y213:Y227" si="69">X213*J213</f>
        <v>0</v>
      </c>
      <c r="Z213" s="10"/>
      <c r="AA213" s="10">
        <f t="shared" ref="AA213:AA227" si="70">IF(IF(A213="☆",K213-R213,L213-R213)&lt;0,0,IF(A213="☆",K213-R213,L213-R213))</f>
        <v>0</v>
      </c>
      <c r="AB213" s="10">
        <f>IF(IF(B213="☆",(IF(K213&gt;R213,K213-W213,R213-W213)),L213-W213)&lt;0,0,IF(B213="☆",(IF(K213&gt;R213,K213-W213,R213-W213)),L213-W213))</f>
        <v>0</v>
      </c>
      <c r="AC213" s="10"/>
      <c r="AD213" s="10"/>
      <c r="AE213" s="71">
        <f t="shared" si="59"/>
        <v>43403.694444444445</v>
      </c>
      <c r="AF213" s="71">
        <f t="shared" si="60"/>
        <v>0</v>
      </c>
      <c r="AG213" s="26" t="str">
        <f t="shared" si="61"/>
        <v>43403.69444444440</v>
      </c>
      <c r="AH213" s="26" t="e">
        <f>VLOOKUP(AG213,simple_survey!$M$841:$N$1083,2,FALSE)</f>
        <v>#N/A</v>
      </c>
    </row>
    <row r="214" spans="1:36" s="7" customFormat="1" hidden="1" x14ac:dyDescent="0.4">
      <c r="A214" s="16" t="str">
        <f t="shared" si="65"/>
        <v>-</v>
      </c>
      <c r="B214" s="16" t="str">
        <f t="shared" si="66"/>
        <v>☆</v>
      </c>
      <c r="C214" s="7">
        <v>17</v>
      </c>
      <c r="D214" s="2">
        <v>43403.708391203705</v>
      </c>
      <c r="E214" s="3">
        <v>7612</v>
      </c>
      <c r="F214" s="3" t="s">
        <v>93</v>
      </c>
      <c r="G214" s="3">
        <v>0</v>
      </c>
      <c r="H214" s="3">
        <v>638</v>
      </c>
      <c r="I214" s="3">
        <v>8</v>
      </c>
      <c r="J214" s="3">
        <v>1</v>
      </c>
      <c r="K214" s="2">
        <v>43403.708761574075</v>
      </c>
      <c r="L214" s="3"/>
      <c r="M214" s="3"/>
      <c r="N214" s="3" t="s">
        <v>46</v>
      </c>
      <c r="O214" s="3" t="s">
        <v>47</v>
      </c>
      <c r="P214" s="3" t="s">
        <v>23</v>
      </c>
      <c r="Q214" s="3" t="s">
        <v>24</v>
      </c>
      <c r="R214" s="2">
        <v>43403.724490740744</v>
      </c>
      <c r="S214" s="3"/>
      <c r="T214" s="2">
        <v>43403.732094907406</v>
      </c>
      <c r="U214" s="3"/>
      <c r="V214" s="3"/>
      <c r="W214" s="8">
        <f t="shared" si="67"/>
        <v>43403.708391203705</v>
      </c>
      <c r="X214" s="9">
        <f t="shared" si="68"/>
        <v>0</v>
      </c>
      <c r="Y214" s="9">
        <f t="shared" si="69"/>
        <v>0</v>
      </c>
      <c r="Z214" s="10"/>
      <c r="AA214" s="10">
        <f t="shared" si="70"/>
        <v>0</v>
      </c>
      <c r="AB214" s="10">
        <f>IF(IF(B214="☆",(IF(K214&gt;R214,K214-W214,R214-W214)),L214-W214)&lt;0,0,IF(B214="☆",(IF(K214&gt;R214,K214-W214,R214-W214)),L214-W214))</f>
        <v>1.6099537038826384E-2</v>
      </c>
      <c r="AC214" s="10"/>
      <c r="AD214" s="10"/>
      <c r="AE214" s="71">
        <f t="shared" si="59"/>
        <v>43403.708333333336</v>
      </c>
      <c r="AF214" s="71">
        <f t="shared" si="60"/>
        <v>0</v>
      </c>
      <c r="AG214" s="26" t="str">
        <f t="shared" si="61"/>
        <v>43403.70833333330</v>
      </c>
      <c r="AH214" s="26" t="e">
        <f>VLOOKUP(AG214,simple_survey!$M$841:$N$1083,2,FALSE)</f>
        <v>#N/A</v>
      </c>
    </row>
    <row r="215" spans="1:36" s="7" customFormat="1" hidden="1" x14ac:dyDescent="0.4">
      <c r="A215" s="16" t="str">
        <f t="shared" si="65"/>
        <v>-</v>
      </c>
      <c r="B215" s="16" t="str">
        <f t="shared" si="66"/>
        <v>☆</v>
      </c>
      <c r="C215" s="7">
        <v>17</v>
      </c>
      <c r="D215" s="2">
        <v>43403.709328703706</v>
      </c>
      <c r="E215" s="3">
        <v>7615</v>
      </c>
      <c r="F215" s="3" t="s">
        <v>33</v>
      </c>
      <c r="G215" s="3">
        <v>3217</v>
      </c>
      <c r="H215" s="3">
        <v>897</v>
      </c>
      <c r="I215" s="3">
        <v>9</v>
      </c>
      <c r="J215" s="3">
        <v>1</v>
      </c>
      <c r="K215" s="2">
        <v>43403.709641203706</v>
      </c>
      <c r="L215" s="3"/>
      <c r="M215" s="3"/>
      <c r="N215" s="3" t="s">
        <v>65</v>
      </c>
      <c r="O215" s="3" t="s">
        <v>66</v>
      </c>
      <c r="P215" s="3" t="s">
        <v>61</v>
      </c>
      <c r="Q215" s="3" t="s">
        <v>62</v>
      </c>
      <c r="R215" s="2">
        <v>43403.723379629628</v>
      </c>
      <c r="S215" s="3"/>
      <c r="T215" s="2">
        <v>43403.736030092594</v>
      </c>
      <c r="U215" s="3"/>
      <c r="V215" s="3"/>
      <c r="W215" s="8">
        <f t="shared" si="67"/>
        <v>43403.709328703706</v>
      </c>
      <c r="X215" s="9">
        <f t="shared" si="68"/>
        <v>0</v>
      </c>
      <c r="Y215" s="9">
        <f t="shared" si="69"/>
        <v>0</v>
      </c>
      <c r="Z215" s="10"/>
      <c r="AA215" s="10">
        <f t="shared" si="70"/>
        <v>0</v>
      </c>
      <c r="AB215" s="10">
        <f>IF(IF(B215="☆",(IF(K215&gt;R215,K215-W215,R215-W215)),L215-W215)&lt;0,0,IF(B215="☆",(IF(K215&gt;R215,K215-W215,R215-W215)),L215-W215))</f>
        <v>1.4050925921765156E-2</v>
      </c>
      <c r="AC215" s="10"/>
      <c r="AD215" s="10"/>
      <c r="AE215" s="71">
        <f t="shared" si="59"/>
        <v>43403.709027777775</v>
      </c>
      <c r="AF215" s="71">
        <f t="shared" si="60"/>
        <v>0</v>
      </c>
      <c r="AG215" s="26" t="str">
        <f t="shared" si="61"/>
        <v>43403.70902777780</v>
      </c>
      <c r="AH215" s="26" t="e">
        <f>VLOOKUP(AG215,simple_survey!$M$841:$N$1083,2,FALSE)</f>
        <v>#N/A</v>
      </c>
    </row>
    <row r="216" spans="1:36" s="7" customFormat="1" hidden="1" x14ac:dyDescent="0.4">
      <c r="A216" s="16" t="str">
        <f t="shared" si="65"/>
        <v>-</v>
      </c>
      <c r="B216" s="16" t="str">
        <f t="shared" si="66"/>
        <v>☆</v>
      </c>
      <c r="C216" s="7">
        <v>17</v>
      </c>
      <c r="D216" s="2">
        <v>43403.712187500001</v>
      </c>
      <c r="E216" s="3">
        <v>7618</v>
      </c>
      <c r="F216" s="3" t="s">
        <v>33</v>
      </c>
      <c r="G216" s="3">
        <v>2828</v>
      </c>
      <c r="H216" s="3">
        <v>1238</v>
      </c>
      <c r="I216" s="3">
        <v>9</v>
      </c>
      <c r="J216" s="3">
        <v>1</v>
      </c>
      <c r="K216" s="2">
        <v>43403.714074074072</v>
      </c>
      <c r="L216" s="3"/>
      <c r="M216" s="3"/>
      <c r="N216" s="3" t="s">
        <v>65</v>
      </c>
      <c r="O216" s="3" t="s">
        <v>66</v>
      </c>
      <c r="P216" s="3" t="s">
        <v>50</v>
      </c>
      <c r="Q216" s="3" t="s">
        <v>51</v>
      </c>
      <c r="R216" s="2">
        <v>43403.723854166667</v>
      </c>
      <c r="S216" s="3"/>
      <c r="T216" s="2">
        <v>43403.734583333331</v>
      </c>
      <c r="U216" s="3"/>
      <c r="V216" s="3"/>
      <c r="W216" s="8">
        <f t="shared" si="67"/>
        <v>43403.712187500001</v>
      </c>
      <c r="X216" s="9">
        <f t="shared" si="68"/>
        <v>0</v>
      </c>
      <c r="Y216" s="9">
        <f t="shared" si="69"/>
        <v>0</v>
      </c>
      <c r="Z216" s="10"/>
      <c r="AA216" s="10">
        <f t="shared" si="70"/>
        <v>0</v>
      </c>
      <c r="AB216" s="10">
        <f>IF(IF(B216="☆",(IF(K216&gt;R216,K216-W216,R216-W216)),L216-W216)&lt;0,0,IF(B216="☆",(IF(K216&gt;R216,K216-W216,R216-W216)),L216-W216))</f>
        <v>1.1666666665405501E-2</v>
      </c>
      <c r="AC216" s="10"/>
      <c r="AD216" s="10"/>
      <c r="AE216" s="71">
        <f t="shared" si="59"/>
        <v>43403.711805555555</v>
      </c>
      <c r="AF216" s="71">
        <f t="shared" si="60"/>
        <v>0</v>
      </c>
      <c r="AG216" s="26" t="str">
        <f t="shared" si="61"/>
        <v>43403.71180555560</v>
      </c>
      <c r="AH216" s="26" t="e">
        <f>VLOOKUP(AG216,simple_survey!$M$841:$N$1083,2,FALSE)</f>
        <v>#N/A</v>
      </c>
    </row>
    <row r="217" spans="1:36" s="7" customFormat="1" hidden="1" x14ac:dyDescent="0.4">
      <c r="A217" s="16" t="str">
        <f t="shared" si="65"/>
        <v>-</v>
      </c>
      <c r="B217" s="16" t="str">
        <f t="shared" si="66"/>
        <v>☆</v>
      </c>
      <c r="C217" s="7">
        <v>17</v>
      </c>
      <c r="D217" s="2">
        <v>43403.734930555554</v>
      </c>
      <c r="E217" s="3">
        <v>7629</v>
      </c>
      <c r="F217" s="3" t="s">
        <v>18</v>
      </c>
      <c r="G217" s="3">
        <v>3445</v>
      </c>
      <c r="H217" s="3">
        <v>1197</v>
      </c>
      <c r="I217" s="3">
        <v>9</v>
      </c>
      <c r="J217" s="3">
        <v>1</v>
      </c>
      <c r="K217" s="2">
        <v>43403.735046296293</v>
      </c>
      <c r="L217" s="3"/>
      <c r="M217" s="3"/>
      <c r="N217" s="3" t="s">
        <v>72</v>
      </c>
      <c r="O217" s="3" t="s">
        <v>73</v>
      </c>
      <c r="P217" s="3" t="s">
        <v>57</v>
      </c>
      <c r="Q217" s="3" t="s">
        <v>58</v>
      </c>
      <c r="R217" s="2">
        <v>43403.742442129631</v>
      </c>
      <c r="S217" s="3"/>
      <c r="T217" s="2">
        <v>43403.746863425928</v>
      </c>
      <c r="U217" s="3"/>
      <c r="V217" s="3"/>
      <c r="W217" s="8">
        <f t="shared" si="67"/>
        <v>43403.734930555554</v>
      </c>
      <c r="X217" s="9">
        <f t="shared" si="68"/>
        <v>0</v>
      </c>
      <c r="Y217" s="9">
        <f t="shared" si="69"/>
        <v>0</v>
      </c>
      <c r="Z217" s="10"/>
      <c r="AA217" s="10">
        <f t="shared" si="70"/>
        <v>0</v>
      </c>
      <c r="AB217" s="19"/>
      <c r="AC217" s="10"/>
      <c r="AD217" s="10"/>
      <c r="AE217" s="71">
        <f t="shared" si="59"/>
        <v>43403.734722222223</v>
      </c>
      <c r="AF217" s="71">
        <f t="shared" si="60"/>
        <v>0</v>
      </c>
      <c r="AG217" s="26" t="str">
        <f t="shared" si="61"/>
        <v>43403.73472222220</v>
      </c>
      <c r="AH217" s="26" t="e">
        <f>VLOOKUP(AG217,simple_survey!$M$841:$N$1083,2,FALSE)</f>
        <v>#N/A</v>
      </c>
      <c r="AJ217" s="7" t="s">
        <v>160</v>
      </c>
    </row>
    <row r="218" spans="1:36" s="7" customFormat="1" hidden="1" x14ac:dyDescent="0.4">
      <c r="A218" s="16" t="str">
        <f t="shared" si="65"/>
        <v>-</v>
      </c>
      <c r="B218" s="16" t="str">
        <f t="shared" si="66"/>
        <v>☆</v>
      </c>
      <c r="C218" s="7">
        <v>17</v>
      </c>
      <c r="D218" s="2">
        <v>43403.735358796293</v>
      </c>
      <c r="E218" s="3">
        <v>7630</v>
      </c>
      <c r="F218" s="3" t="s">
        <v>18</v>
      </c>
      <c r="G218" s="3">
        <v>3445</v>
      </c>
      <c r="H218" s="3">
        <v>326</v>
      </c>
      <c r="I218" s="3">
        <v>9</v>
      </c>
      <c r="J218" s="3">
        <v>1</v>
      </c>
      <c r="K218" s="2">
        <v>43403.735497685186</v>
      </c>
      <c r="L218" s="3"/>
      <c r="M218" s="3"/>
      <c r="N218" s="3" t="s">
        <v>72</v>
      </c>
      <c r="O218" s="3" t="s">
        <v>73</v>
      </c>
      <c r="P218" s="3" t="s">
        <v>61</v>
      </c>
      <c r="Q218" s="3" t="s">
        <v>62</v>
      </c>
      <c r="R218" s="2">
        <v>43403.742303240739</v>
      </c>
      <c r="S218" s="3"/>
      <c r="T218" s="2">
        <v>43403.750428240739</v>
      </c>
      <c r="U218" s="3"/>
      <c r="V218" s="3"/>
      <c r="W218" s="8">
        <f t="shared" si="67"/>
        <v>43403.735358796293</v>
      </c>
      <c r="X218" s="9">
        <f t="shared" si="68"/>
        <v>0</v>
      </c>
      <c r="Y218" s="9">
        <f t="shared" si="69"/>
        <v>0</v>
      </c>
      <c r="Z218" s="10"/>
      <c r="AA218" s="10">
        <f t="shared" si="70"/>
        <v>0</v>
      </c>
      <c r="AB218" s="19"/>
      <c r="AC218" s="10"/>
      <c r="AD218" s="10"/>
      <c r="AE218" s="71">
        <f t="shared" si="59"/>
        <v>43403.734722222223</v>
      </c>
      <c r="AF218" s="71">
        <f t="shared" si="60"/>
        <v>0</v>
      </c>
      <c r="AG218" s="26" t="str">
        <f t="shared" si="61"/>
        <v>43403.73472222220</v>
      </c>
      <c r="AH218" s="26" t="e">
        <f>VLOOKUP(AG218,simple_survey!$M$841:$N$1083,2,FALSE)</f>
        <v>#N/A</v>
      </c>
      <c r="AJ218" s="7" t="s">
        <v>160</v>
      </c>
    </row>
    <row r="219" spans="1:36" s="7" customFormat="1" hidden="1" x14ac:dyDescent="0.4">
      <c r="A219" s="16" t="str">
        <f t="shared" si="65"/>
        <v>-</v>
      </c>
      <c r="B219" s="16" t="str">
        <f t="shared" si="66"/>
        <v>☆</v>
      </c>
      <c r="C219" s="7">
        <v>17</v>
      </c>
      <c r="D219" s="2">
        <v>43403.736134259256</v>
      </c>
      <c r="E219" s="3">
        <v>7632</v>
      </c>
      <c r="F219" s="3" t="s">
        <v>18</v>
      </c>
      <c r="G219" s="3">
        <v>3445</v>
      </c>
      <c r="H219" s="3">
        <v>594</v>
      </c>
      <c r="I219" s="3">
        <v>10</v>
      </c>
      <c r="J219" s="3">
        <v>1</v>
      </c>
      <c r="K219" s="2">
        <v>43403.73642361111</v>
      </c>
      <c r="L219" s="3"/>
      <c r="M219" s="3"/>
      <c r="N219" s="3" t="s">
        <v>72</v>
      </c>
      <c r="O219" s="3" t="s">
        <v>73</v>
      </c>
      <c r="P219" s="3" t="s">
        <v>48</v>
      </c>
      <c r="Q219" s="3" t="s">
        <v>49</v>
      </c>
      <c r="R219" s="2">
        <v>43403.741342592592</v>
      </c>
      <c r="S219" s="3"/>
      <c r="T219" s="2">
        <v>43403.749490740738</v>
      </c>
      <c r="U219" s="3"/>
      <c r="V219" s="3"/>
      <c r="W219" s="8">
        <f t="shared" si="67"/>
        <v>43403.736134259256</v>
      </c>
      <c r="X219" s="9">
        <f t="shared" si="68"/>
        <v>0</v>
      </c>
      <c r="Y219" s="9">
        <f t="shared" si="69"/>
        <v>0</v>
      </c>
      <c r="Z219" s="10"/>
      <c r="AA219" s="10">
        <f t="shared" si="70"/>
        <v>0</v>
      </c>
      <c r="AB219" s="10">
        <f>IF(IF(B219="☆",(IF(K219&gt;R219,K219-W219,R219-W219)),L219-W219)&lt;0,0,IF(B219="☆",(IF(K219&gt;R219,K219-W219,R219-W219)),L219-W219))</f>
        <v>5.2083333357586525E-3</v>
      </c>
      <c r="AC219" s="10"/>
      <c r="AD219" s="10"/>
      <c r="AE219" s="71">
        <f t="shared" si="59"/>
        <v>43403.736111111109</v>
      </c>
      <c r="AF219" s="71">
        <f t="shared" si="60"/>
        <v>0</v>
      </c>
      <c r="AG219" s="26" t="str">
        <f t="shared" si="61"/>
        <v>43403.73611111110</v>
      </c>
      <c r="AH219" s="26" t="e">
        <f>VLOOKUP(AG219,simple_survey!$M$841:$N$1083,2,FALSE)</f>
        <v>#N/A</v>
      </c>
      <c r="AJ219" s="7" t="s">
        <v>160</v>
      </c>
    </row>
    <row r="220" spans="1:36" s="7" customFormat="1" hidden="1" x14ac:dyDescent="0.4">
      <c r="A220" s="16" t="str">
        <f t="shared" si="65"/>
        <v>-</v>
      </c>
      <c r="B220" s="16" t="str">
        <f t="shared" si="66"/>
        <v>☆</v>
      </c>
      <c r="C220" s="7">
        <v>17</v>
      </c>
      <c r="D220" s="2">
        <v>43403.738206018519</v>
      </c>
      <c r="E220" s="3">
        <v>7636</v>
      </c>
      <c r="F220" s="3" t="s">
        <v>18</v>
      </c>
      <c r="G220" s="3">
        <v>1747</v>
      </c>
      <c r="H220" s="3">
        <v>863</v>
      </c>
      <c r="I220" s="3">
        <v>10</v>
      </c>
      <c r="J220" s="3">
        <v>1</v>
      </c>
      <c r="K220" s="2">
        <v>43403.740613425929</v>
      </c>
      <c r="L220" s="3"/>
      <c r="M220" s="3"/>
      <c r="N220" s="3" t="s">
        <v>80</v>
      </c>
      <c r="O220" s="3" t="s">
        <v>81</v>
      </c>
      <c r="P220" s="3" t="s">
        <v>31</v>
      </c>
      <c r="Q220" s="3" t="s">
        <v>32</v>
      </c>
      <c r="R220" s="2">
        <v>43403.739722222221</v>
      </c>
      <c r="S220" s="3"/>
      <c r="T220" s="2">
        <v>43403.748819444445</v>
      </c>
      <c r="U220" s="3"/>
      <c r="V220" s="3"/>
      <c r="W220" s="8">
        <f t="shared" si="67"/>
        <v>43403.738206018519</v>
      </c>
      <c r="X220" s="9">
        <f t="shared" si="68"/>
        <v>0</v>
      </c>
      <c r="Y220" s="9">
        <f t="shared" si="69"/>
        <v>0</v>
      </c>
      <c r="Z220" s="10"/>
      <c r="AA220" s="10">
        <f t="shared" si="70"/>
        <v>0</v>
      </c>
      <c r="AB220" s="10">
        <f>IF(IF(B220="☆",(IF(K220&gt;R220,K220-W220,R220-W220)),L220-W220)&lt;0,0,IF(B220="☆",(IF(K220&gt;R220,K220-W220,R220-W220)),L220-W220))</f>
        <v>2.4074074099189602E-3</v>
      </c>
      <c r="AC220" s="10"/>
      <c r="AD220" s="10"/>
      <c r="AE220" s="71">
        <f t="shared" si="59"/>
        <v>43403.738194444442</v>
      </c>
      <c r="AF220" s="71">
        <f t="shared" si="60"/>
        <v>0</v>
      </c>
      <c r="AG220" s="26" t="str">
        <f t="shared" si="61"/>
        <v>43403.73819444440</v>
      </c>
      <c r="AH220" s="26" t="e">
        <f>VLOOKUP(AG220,simple_survey!$M$841:$N$1083,2,FALSE)</f>
        <v>#N/A</v>
      </c>
    </row>
    <row r="221" spans="1:36" s="7" customFormat="1" hidden="1" x14ac:dyDescent="0.4">
      <c r="A221" s="16" t="str">
        <f t="shared" si="65"/>
        <v>-</v>
      </c>
      <c r="B221" s="16" t="str">
        <f t="shared" si="66"/>
        <v>☆</v>
      </c>
      <c r="C221" s="7">
        <v>17</v>
      </c>
      <c r="D221" s="2">
        <v>43403.738252314812</v>
      </c>
      <c r="E221" s="3">
        <v>7637</v>
      </c>
      <c r="F221" s="3" t="s">
        <v>33</v>
      </c>
      <c r="G221" s="3">
        <v>3445</v>
      </c>
      <c r="H221" s="3">
        <v>603</v>
      </c>
      <c r="I221" s="3">
        <v>8</v>
      </c>
      <c r="J221" s="3">
        <v>1</v>
      </c>
      <c r="K221" s="2">
        <v>43403.738379629627</v>
      </c>
      <c r="L221" s="3"/>
      <c r="M221" s="3"/>
      <c r="N221" s="3" t="s">
        <v>72</v>
      </c>
      <c r="O221" s="3" t="s">
        <v>73</v>
      </c>
      <c r="P221" s="3" t="s">
        <v>78</v>
      </c>
      <c r="Q221" s="3" t="s">
        <v>79</v>
      </c>
      <c r="R221" s="2">
        <v>43403.745405092595</v>
      </c>
      <c r="S221" s="3"/>
      <c r="T221" s="2">
        <v>43403.752430555556</v>
      </c>
      <c r="U221" s="3"/>
      <c r="V221" s="3"/>
      <c r="W221" s="8">
        <f t="shared" si="67"/>
        <v>43403.738252314812</v>
      </c>
      <c r="X221" s="9">
        <f t="shared" si="68"/>
        <v>0</v>
      </c>
      <c r="Y221" s="9">
        <f t="shared" si="69"/>
        <v>0</v>
      </c>
      <c r="Z221" s="10"/>
      <c r="AA221" s="10">
        <f t="shared" si="70"/>
        <v>0</v>
      </c>
      <c r="AB221" s="19"/>
      <c r="AC221" s="10"/>
      <c r="AD221" s="10"/>
      <c r="AE221" s="71">
        <f t="shared" si="59"/>
        <v>43403.738194444442</v>
      </c>
      <c r="AF221" s="71">
        <f t="shared" si="60"/>
        <v>0</v>
      </c>
      <c r="AG221" s="26" t="str">
        <f t="shared" si="61"/>
        <v>43403.73819444440</v>
      </c>
      <c r="AH221" s="26" t="e">
        <f>VLOOKUP(AG221,simple_survey!$M$841:$N$1083,2,FALSE)</f>
        <v>#N/A</v>
      </c>
      <c r="AJ221" s="7" t="s">
        <v>160</v>
      </c>
    </row>
    <row r="222" spans="1:36" s="7" customFormat="1" hidden="1" x14ac:dyDescent="0.4">
      <c r="A222" s="16" t="str">
        <f t="shared" si="65"/>
        <v>-</v>
      </c>
      <c r="B222" s="16" t="str">
        <f t="shared" si="66"/>
        <v>☆</v>
      </c>
      <c r="C222" s="7">
        <v>17</v>
      </c>
      <c r="D222" s="2">
        <v>43403.739340277774</v>
      </c>
      <c r="E222" s="3">
        <v>7640</v>
      </c>
      <c r="F222" s="3" t="s">
        <v>33</v>
      </c>
      <c r="G222" s="3">
        <v>3445</v>
      </c>
      <c r="H222" s="3">
        <v>692</v>
      </c>
      <c r="I222" s="3">
        <v>4</v>
      </c>
      <c r="J222" s="3">
        <v>1</v>
      </c>
      <c r="K222" s="2">
        <v>43403.73945601852</v>
      </c>
      <c r="L222" s="3"/>
      <c r="M222" s="3"/>
      <c r="N222" s="3" t="s">
        <v>72</v>
      </c>
      <c r="O222" s="3" t="s">
        <v>73</v>
      </c>
      <c r="P222" s="3" t="s">
        <v>78</v>
      </c>
      <c r="Q222" s="3" t="s">
        <v>79</v>
      </c>
      <c r="R222" s="2">
        <v>43403.747361111113</v>
      </c>
      <c r="S222" s="3"/>
      <c r="T222" s="2">
        <v>43403.754386574074</v>
      </c>
      <c r="U222" s="3"/>
      <c r="V222" s="3"/>
      <c r="W222" s="8">
        <f t="shared" si="67"/>
        <v>43403.739340277774</v>
      </c>
      <c r="X222" s="9">
        <f t="shared" si="68"/>
        <v>0</v>
      </c>
      <c r="Y222" s="9">
        <f t="shared" si="69"/>
        <v>0</v>
      </c>
      <c r="Z222" s="10"/>
      <c r="AA222" s="10">
        <f t="shared" si="70"/>
        <v>0</v>
      </c>
      <c r="AB222" s="19"/>
      <c r="AC222" s="10"/>
      <c r="AD222" s="10"/>
      <c r="AE222" s="71">
        <f t="shared" si="59"/>
        <v>43403.738888888889</v>
      </c>
      <c r="AF222" s="71">
        <f t="shared" si="60"/>
        <v>0</v>
      </c>
      <c r="AG222" s="26" t="str">
        <f t="shared" si="61"/>
        <v>43403.73888888890</v>
      </c>
      <c r="AH222" s="26" t="e">
        <f>VLOOKUP(AG222,simple_survey!$M$841:$N$1083,2,FALSE)</f>
        <v>#N/A</v>
      </c>
      <c r="AJ222" s="7" t="s">
        <v>160</v>
      </c>
    </row>
    <row r="223" spans="1:36" s="7" customFormat="1" hidden="1" x14ac:dyDescent="0.4">
      <c r="A223" s="16" t="str">
        <f t="shared" si="65"/>
        <v>-</v>
      </c>
      <c r="B223" s="16" t="str">
        <f t="shared" si="66"/>
        <v>☆</v>
      </c>
      <c r="C223" s="7">
        <v>17</v>
      </c>
      <c r="D223" s="2">
        <v>43403.739768518521</v>
      </c>
      <c r="E223" s="3">
        <v>7641</v>
      </c>
      <c r="F223" s="3" t="s">
        <v>18</v>
      </c>
      <c r="G223" s="3">
        <v>3445</v>
      </c>
      <c r="H223" s="3">
        <v>1244</v>
      </c>
      <c r="I223" s="3">
        <v>4</v>
      </c>
      <c r="J223" s="3">
        <v>1</v>
      </c>
      <c r="K223" s="2">
        <v>43403.739930555559</v>
      </c>
      <c r="L223" s="3"/>
      <c r="M223" s="3"/>
      <c r="N223" s="3" t="s">
        <v>72</v>
      </c>
      <c r="O223" s="3" t="s">
        <v>73</v>
      </c>
      <c r="P223" s="3" t="s">
        <v>48</v>
      </c>
      <c r="Q223" s="3" t="s">
        <v>49</v>
      </c>
      <c r="R223" s="2">
        <v>43403.748067129629</v>
      </c>
      <c r="S223" s="3"/>
      <c r="T223" s="2">
        <v>43403.756215277775</v>
      </c>
      <c r="U223" s="3"/>
      <c r="V223" s="3"/>
      <c r="W223" s="8">
        <f t="shared" si="67"/>
        <v>43403.739768518521</v>
      </c>
      <c r="X223" s="9">
        <f t="shared" si="68"/>
        <v>0</v>
      </c>
      <c r="Y223" s="9">
        <f t="shared" si="69"/>
        <v>0</v>
      </c>
      <c r="Z223" s="10"/>
      <c r="AA223" s="10">
        <f t="shared" si="70"/>
        <v>0</v>
      </c>
      <c r="AB223" s="19"/>
      <c r="AC223" s="10"/>
      <c r="AD223" s="10"/>
      <c r="AE223" s="71">
        <f t="shared" si="59"/>
        <v>43403.739583333336</v>
      </c>
      <c r="AF223" s="71">
        <f t="shared" si="60"/>
        <v>0</v>
      </c>
      <c r="AG223" s="26" t="str">
        <f t="shared" si="61"/>
        <v>43403.73958333330</v>
      </c>
      <c r="AH223" s="26" t="e">
        <f>VLOOKUP(AG223,simple_survey!$M$841:$N$1083,2,FALSE)</f>
        <v>#N/A</v>
      </c>
      <c r="AJ223" s="7" t="s">
        <v>160</v>
      </c>
    </row>
    <row r="224" spans="1:36" s="7" customFormat="1" hidden="1" x14ac:dyDescent="0.4">
      <c r="A224" s="16" t="str">
        <f t="shared" si="65"/>
        <v>-</v>
      </c>
      <c r="B224" s="16" t="str">
        <f t="shared" si="66"/>
        <v>☆</v>
      </c>
      <c r="C224" s="7">
        <v>17</v>
      </c>
      <c r="D224" s="2">
        <v>43403.741331018522</v>
      </c>
      <c r="E224" s="3">
        <v>7645</v>
      </c>
      <c r="F224" s="3" t="s">
        <v>33</v>
      </c>
      <c r="G224" s="3">
        <v>4277</v>
      </c>
      <c r="H224" s="3">
        <v>812</v>
      </c>
      <c r="I224" s="3">
        <v>10</v>
      </c>
      <c r="J224" s="3">
        <v>1</v>
      </c>
      <c r="K224" s="2">
        <v>43403.748564814814</v>
      </c>
      <c r="L224" s="3"/>
      <c r="M224" s="3"/>
      <c r="N224" s="3" t="s">
        <v>61</v>
      </c>
      <c r="O224" s="3" t="s">
        <v>62</v>
      </c>
      <c r="P224" s="3" t="s">
        <v>72</v>
      </c>
      <c r="Q224" s="3" t="s">
        <v>73</v>
      </c>
      <c r="R224" s="2">
        <v>43403.742939814816</v>
      </c>
      <c r="S224" s="3"/>
      <c r="T224" s="2">
        <v>43403.751967592594</v>
      </c>
      <c r="U224" s="3"/>
      <c r="V224" s="3"/>
      <c r="W224" s="8">
        <f t="shared" si="67"/>
        <v>43403.741331018522</v>
      </c>
      <c r="X224" s="9">
        <f t="shared" si="68"/>
        <v>0</v>
      </c>
      <c r="Y224" s="9">
        <f t="shared" si="69"/>
        <v>0</v>
      </c>
      <c r="Z224" s="10"/>
      <c r="AA224" s="10">
        <f t="shared" si="70"/>
        <v>0</v>
      </c>
      <c r="AB224" s="10">
        <f>IF(IF(B224="☆",(IF(K224&gt;R224,K224-W224,R224-W224)),L224-W224)&lt;0,0,IF(B224="☆",(IF(K224&gt;R224,K224-W224,R224-W224)),L224-W224))</f>
        <v>7.2337962919846177E-3</v>
      </c>
      <c r="AC224" s="10"/>
      <c r="AD224" s="10"/>
      <c r="AE224" s="71">
        <f t="shared" si="59"/>
        <v>43403.740972222222</v>
      </c>
      <c r="AF224" s="71">
        <f t="shared" si="60"/>
        <v>0</v>
      </c>
      <c r="AG224" s="26" t="str">
        <f t="shared" si="61"/>
        <v>43403.74097222220</v>
      </c>
      <c r="AH224" s="26" t="e">
        <f>VLOOKUP(AG224,simple_survey!$M$841:$N$1083,2,FALSE)</f>
        <v>#N/A</v>
      </c>
    </row>
    <row r="225" spans="1:36" s="7" customFormat="1" hidden="1" x14ac:dyDescent="0.4">
      <c r="A225" s="16" t="str">
        <f t="shared" si="65"/>
        <v>-</v>
      </c>
      <c r="B225" s="16" t="str">
        <f t="shared" si="66"/>
        <v>☆</v>
      </c>
      <c r="C225" s="7">
        <v>17</v>
      </c>
      <c r="D225" s="2">
        <v>43403.743587962963</v>
      </c>
      <c r="E225" s="3">
        <v>7647</v>
      </c>
      <c r="F225" s="3" t="s">
        <v>18</v>
      </c>
      <c r="G225" s="3">
        <v>4403</v>
      </c>
      <c r="H225" s="3">
        <v>1261</v>
      </c>
      <c r="I225" s="3">
        <v>7</v>
      </c>
      <c r="J225" s="3">
        <v>2</v>
      </c>
      <c r="K225" s="2">
        <v>43403.744502314818</v>
      </c>
      <c r="L225" s="3"/>
      <c r="M225" s="3"/>
      <c r="N225" s="3" t="s">
        <v>25</v>
      </c>
      <c r="O225" s="3" t="s">
        <v>26</v>
      </c>
      <c r="P225" s="3" t="s">
        <v>72</v>
      </c>
      <c r="Q225" s="3" t="s">
        <v>73</v>
      </c>
      <c r="R225" s="2">
        <v>43403.745972222219</v>
      </c>
      <c r="S225" s="3"/>
      <c r="T225" s="2">
        <v>43403.758657407408</v>
      </c>
      <c r="U225" s="3"/>
      <c r="V225" s="3"/>
      <c r="W225" s="8">
        <f t="shared" si="67"/>
        <v>43403.743587962963</v>
      </c>
      <c r="X225" s="9">
        <f t="shared" si="68"/>
        <v>0</v>
      </c>
      <c r="Y225" s="9">
        <f t="shared" si="69"/>
        <v>0</v>
      </c>
      <c r="Z225" s="10"/>
      <c r="AA225" s="10">
        <f t="shared" si="70"/>
        <v>0</v>
      </c>
      <c r="AB225" s="10">
        <f>IF(IF(B225="☆",(IF(K225&gt;R225,K225-W225,R225-W225)),L225-W225)&lt;0,0,IF(B225="☆",(IF(K225&gt;R225,K225-W225,R225-W225)),L225-W225))</f>
        <v>2.3842592563596554E-3</v>
      </c>
      <c r="AC225" s="10"/>
      <c r="AD225" s="10"/>
      <c r="AE225" s="71">
        <f t="shared" si="59"/>
        <v>43403.743055555555</v>
      </c>
      <c r="AF225" s="71">
        <f t="shared" si="60"/>
        <v>0</v>
      </c>
      <c r="AG225" s="26" t="str">
        <f t="shared" si="61"/>
        <v>43403.74305555560</v>
      </c>
      <c r="AH225" s="26" t="e">
        <f>VLOOKUP(AG225,simple_survey!$M$841:$N$1083,2,FALSE)</f>
        <v>#N/A</v>
      </c>
      <c r="AJ225" s="7" t="s">
        <v>161</v>
      </c>
    </row>
    <row r="226" spans="1:36" s="7" customFormat="1" hidden="1" x14ac:dyDescent="0.4">
      <c r="A226" s="16" t="str">
        <f t="shared" si="65"/>
        <v>-</v>
      </c>
      <c r="B226" s="16" t="str">
        <f t="shared" si="66"/>
        <v>☆</v>
      </c>
      <c r="C226" s="7">
        <v>17</v>
      </c>
      <c r="D226" s="2">
        <v>43403.747916666667</v>
      </c>
      <c r="E226" s="3">
        <v>7649</v>
      </c>
      <c r="F226" s="3" t="s">
        <v>18</v>
      </c>
      <c r="G226" s="3">
        <v>4403</v>
      </c>
      <c r="H226" s="3">
        <v>700</v>
      </c>
      <c r="I226" s="3">
        <v>6</v>
      </c>
      <c r="J226" s="3">
        <v>1</v>
      </c>
      <c r="K226" s="2">
        <v>43403.750358796293</v>
      </c>
      <c r="L226" s="3"/>
      <c r="M226" s="3"/>
      <c r="N226" s="3" t="s">
        <v>25</v>
      </c>
      <c r="O226" s="3" t="s">
        <v>26</v>
      </c>
      <c r="P226" s="3" t="s">
        <v>72</v>
      </c>
      <c r="Q226" s="3" t="s">
        <v>73</v>
      </c>
      <c r="R226" s="2">
        <v>43403.752326388887</v>
      </c>
      <c r="S226" s="3"/>
      <c r="T226" s="2">
        <v>43403.759710648148</v>
      </c>
      <c r="U226" s="3"/>
      <c r="V226" s="3"/>
      <c r="W226" s="8">
        <f t="shared" si="67"/>
        <v>43403.747916666667</v>
      </c>
      <c r="X226" s="9">
        <f t="shared" si="68"/>
        <v>0</v>
      </c>
      <c r="Y226" s="9">
        <f t="shared" si="69"/>
        <v>0</v>
      </c>
      <c r="Z226" s="10"/>
      <c r="AA226" s="10">
        <f t="shared" si="70"/>
        <v>0</v>
      </c>
      <c r="AB226" s="19"/>
      <c r="AC226" s="10"/>
      <c r="AD226" s="10"/>
      <c r="AE226" s="71">
        <f t="shared" si="59"/>
        <v>43403.747916666667</v>
      </c>
      <c r="AF226" s="71">
        <f t="shared" si="60"/>
        <v>0</v>
      </c>
      <c r="AG226" s="26" t="str">
        <f t="shared" si="61"/>
        <v>43403.74791666670</v>
      </c>
      <c r="AH226" s="26" t="e">
        <f>VLOOKUP(AG226,simple_survey!$M$841:$N$1083,2,FALSE)</f>
        <v>#N/A</v>
      </c>
      <c r="AJ226" s="7" t="s">
        <v>162</v>
      </c>
    </row>
    <row r="227" spans="1:36" s="12" customFormat="1" hidden="1" x14ac:dyDescent="0.4">
      <c r="A227" s="17" t="str">
        <f t="shared" si="65"/>
        <v>-</v>
      </c>
      <c r="B227" s="17" t="str">
        <f t="shared" si="66"/>
        <v>☆</v>
      </c>
      <c r="C227" s="12">
        <v>17</v>
      </c>
      <c r="D227" s="4">
        <v>43403.749247685184</v>
      </c>
      <c r="E227" s="5">
        <v>7651</v>
      </c>
      <c r="F227" s="5" t="s">
        <v>18</v>
      </c>
      <c r="G227" s="5">
        <v>3445</v>
      </c>
      <c r="H227" s="5">
        <v>400</v>
      </c>
      <c r="I227" s="5">
        <v>8</v>
      </c>
      <c r="J227" s="5">
        <v>1</v>
      </c>
      <c r="K227" s="4">
        <v>43403.754942129628</v>
      </c>
      <c r="L227" s="5"/>
      <c r="M227" s="5"/>
      <c r="N227" s="5" t="s">
        <v>61</v>
      </c>
      <c r="O227" s="5" t="s">
        <v>62</v>
      </c>
      <c r="P227" s="5" t="s">
        <v>48</v>
      </c>
      <c r="Q227" s="5" t="s">
        <v>49</v>
      </c>
      <c r="R227" s="4">
        <v>43403.756874999999</v>
      </c>
      <c r="S227" s="5"/>
      <c r="T227" s="4">
        <v>43403.774097222224</v>
      </c>
      <c r="U227" s="5"/>
      <c r="V227" s="5"/>
      <c r="W227" s="13">
        <f t="shared" si="67"/>
        <v>43403.749247685184</v>
      </c>
      <c r="X227" s="18">
        <f t="shared" si="68"/>
        <v>0</v>
      </c>
      <c r="Y227" s="18">
        <f t="shared" si="69"/>
        <v>0</v>
      </c>
      <c r="Z227" s="19"/>
      <c r="AA227" s="19">
        <f t="shared" si="70"/>
        <v>0</v>
      </c>
      <c r="AB227" s="19">
        <f>IF(IF(B227="☆",(IF(K227&gt;R227,K227-W227,R227-W227)),L227-W227)&lt;0,0,IF(B227="☆",(IF(K227&gt;R227,K227-W227,R227-W227)),L227-W227))</f>
        <v>7.6273148151813075E-3</v>
      </c>
      <c r="AC227" s="19"/>
      <c r="AD227" s="19"/>
      <c r="AE227" s="71">
        <f t="shared" si="59"/>
        <v>43403.748611111114</v>
      </c>
      <c r="AF227" s="71">
        <f t="shared" si="60"/>
        <v>0</v>
      </c>
      <c r="AG227" s="26" t="str">
        <f t="shared" si="61"/>
        <v>43403.74861111110</v>
      </c>
      <c r="AH227" s="26" t="e">
        <f>VLOOKUP(AG227,simple_survey!$M$841:$N$1083,2,FALSE)</f>
        <v>#N/A</v>
      </c>
    </row>
    <row r="228" spans="1:36" s="23" customFormat="1" hidden="1" x14ac:dyDescent="0.4">
      <c r="A228" s="20" t="str">
        <f t="shared" si="62"/>
        <v>-</v>
      </c>
      <c r="B228" s="20" t="str">
        <f t="shared" ref="B228:B255" si="71">IF(K228&gt;0, "☆", "-")</f>
        <v>-</v>
      </c>
      <c r="C228" s="23">
        <v>18</v>
      </c>
      <c r="D228" s="22">
        <v>43403.750567129631</v>
      </c>
      <c r="E228" s="21">
        <v>7653</v>
      </c>
      <c r="F228" s="21" t="s">
        <v>33</v>
      </c>
      <c r="G228" s="21">
        <v>3175</v>
      </c>
      <c r="H228" s="21">
        <v>927</v>
      </c>
      <c r="I228" s="21">
        <v>6</v>
      </c>
      <c r="J228" s="21">
        <v>2</v>
      </c>
      <c r="K228" s="21"/>
      <c r="L228" s="22">
        <v>43403.75509259259</v>
      </c>
      <c r="M228" s="22">
        <v>43403.761273148149</v>
      </c>
      <c r="N228" s="21" t="s">
        <v>23</v>
      </c>
      <c r="O228" s="21" t="s">
        <v>24</v>
      </c>
      <c r="P228" s="21" t="s">
        <v>34</v>
      </c>
      <c r="Q228" s="21" t="s">
        <v>35</v>
      </c>
      <c r="R228" s="22">
        <v>43403.755254629628</v>
      </c>
      <c r="S228" s="22">
        <v>43403.755254629628</v>
      </c>
      <c r="T228" s="22">
        <v>43403.762048611112</v>
      </c>
      <c r="U228" s="22">
        <v>43403.762800925928</v>
      </c>
      <c r="V228" s="21"/>
      <c r="W228" s="24">
        <f t="shared" ref="W228:W255" si="72">IF(V228&gt;0,V228,D228)</f>
        <v>43403.750567129631</v>
      </c>
      <c r="X228" s="25">
        <f t="shared" si="52"/>
        <v>6.180555559694767E-3</v>
      </c>
      <c r="Y228" s="25">
        <f t="shared" si="53"/>
        <v>1.2361111119389534E-2</v>
      </c>
      <c r="Z228" s="26">
        <f>SUM(Y228:Y244)</f>
        <v>0.22178240741050104</v>
      </c>
      <c r="AA228" s="26">
        <f t="shared" si="54"/>
        <v>0</v>
      </c>
      <c r="AB228" s="26">
        <f t="shared" si="55"/>
        <v>4.5254629585542716E-3</v>
      </c>
      <c r="AC228" s="26">
        <f>AVERAGE(AB228:AB244)</f>
        <v>5.5902777770397202E-3</v>
      </c>
      <c r="AD228" s="26">
        <f>MEDIAN(AB228:AB244)</f>
        <v>4.5254629585542716E-3</v>
      </c>
      <c r="AE228" s="71">
        <f t="shared" si="59"/>
        <v>43403.75</v>
      </c>
      <c r="AF228" s="71">
        <f t="shared" si="60"/>
        <v>43403.761111111111</v>
      </c>
      <c r="AG228" s="26" t="str">
        <f t="shared" si="61"/>
        <v>43403.7543403.7611111111</v>
      </c>
      <c r="AH228" s="26" t="e">
        <f>VLOOKUP(AG228,simple_survey!$M$841:$N$1083,2,FALSE)</f>
        <v>#N/A</v>
      </c>
    </row>
    <row r="229" spans="1:36" s="7" customFormat="1" hidden="1" x14ac:dyDescent="0.4">
      <c r="A229" s="16" t="str">
        <f t="shared" si="62"/>
        <v>-</v>
      </c>
      <c r="B229" s="16" t="str">
        <f t="shared" si="71"/>
        <v>-</v>
      </c>
      <c r="C229" s="7">
        <v>18</v>
      </c>
      <c r="D229" s="2">
        <v>43403.752118055556</v>
      </c>
      <c r="E229" s="3">
        <v>7655</v>
      </c>
      <c r="F229" s="3" t="s">
        <v>18</v>
      </c>
      <c r="G229" s="3">
        <v>4403</v>
      </c>
      <c r="H229" s="3">
        <v>309</v>
      </c>
      <c r="I229" s="3">
        <v>10</v>
      </c>
      <c r="J229" s="3">
        <v>2</v>
      </c>
      <c r="K229" s="3"/>
      <c r="L229" s="2">
        <v>43403.755486111113</v>
      </c>
      <c r="M229" s="2">
        <v>43403.763622685183</v>
      </c>
      <c r="N229" s="3" t="s">
        <v>25</v>
      </c>
      <c r="O229" s="3" t="s">
        <v>26</v>
      </c>
      <c r="P229" s="3" t="s">
        <v>72</v>
      </c>
      <c r="Q229" s="3" t="s">
        <v>73</v>
      </c>
      <c r="R229" s="2">
        <v>43403.757303240738</v>
      </c>
      <c r="S229" s="2">
        <v>43403.757303240738</v>
      </c>
      <c r="T229" s="2">
        <v>43403.769421296296</v>
      </c>
      <c r="U229" s="2">
        <v>43403.769421296296</v>
      </c>
      <c r="V229" s="3"/>
      <c r="W229" s="8">
        <f t="shared" si="72"/>
        <v>43403.752118055556</v>
      </c>
      <c r="X229" s="9">
        <f t="shared" si="52"/>
        <v>8.1365740697947331E-3</v>
      </c>
      <c r="Y229" s="9">
        <f t="shared" si="53"/>
        <v>1.6273148139589466E-2</v>
      </c>
      <c r="Z229" s="10"/>
      <c r="AA229" s="10">
        <f t="shared" si="54"/>
        <v>0</v>
      </c>
      <c r="AB229" s="10">
        <f>IF(IF(B229="☆",(IF(K229&gt;R229,K229-W229,R229-W229)),L229-W229)&lt;0,0,IF(B229="☆",(IF(K229&gt;R229,K229-W229,R229-W229)),L229-W229))</f>
        <v>3.3680555570754223E-3</v>
      </c>
      <c r="AC229" s="10"/>
      <c r="AD229" s="10"/>
      <c r="AE229" s="71">
        <f t="shared" si="59"/>
        <v>43403.752083333333</v>
      </c>
      <c r="AF229" s="71">
        <f t="shared" si="60"/>
        <v>43403.763194444444</v>
      </c>
      <c r="AG229" s="26" t="str">
        <f t="shared" si="61"/>
        <v>43403.752083333343403.7631944444</v>
      </c>
      <c r="AH229" s="26" t="str">
        <f>VLOOKUP(AG229,simple_survey!$M$841:$N$1083,2,FALSE)</f>
        <v>肯定的</v>
      </c>
    </row>
    <row r="230" spans="1:36" s="7" customFormat="1" hidden="1" x14ac:dyDescent="0.4">
      <c r="A230" s="16" t="str">
        <f t="shared" si="62"/>
        <v>-</v>
      </c>
      <c r="B230" s="16" t="str">
        <f t="shared" si="71"/>
        <v>-</v>
      </c>
      <c r="C230" s="7">
        <v>18</v>
      </c>
      <c r="D230" s="2">
        <v>43403.755543981482</v>
      </c>
      <c r="E230" s="3">
        <v>7657</v>
      </c>
      <c r="F230" s="3" t="s">
        <v>18</v>
      </c>
      <c r="G230" s="3">
        <v>3674</v>
      </c>
      <c r="H230" s="3">
        <v>1035</v>
      </c>
      <c r="I230" s="3">
        <v>6</v>
      </c>
      <c r="J230" s="3">
        <v>1</v>
      </c>
      <c r="K230" s="3"/>
      <c r="L230" s="2">
        <v>43403.75949074074</v>
      </c>
      <c r="M230" s="2">
        <v>43403.767858796295</v>
      </c>
      <c r="N230" s="3" t="s">
        <v>59</v>
      </c>
      <c r="O230" s="3" t="s">
        <v>60</v>
      </c>
      <c r="P230" s="3" t="s">
        <v>78</v>
      </c>
      <c r="Q230" s="3" t="s">
        <v>79</v>
      </c>
      <c r="R230" s="2">
        <v>43403.760081018518</v>
      </c>
      <c r="S230" s="2">
        <v>43403.760081018518</v>
      </c>
      <c r="T230" s="2">
        <v>43403.77175925926</v>
      </c>
      <c r="U230" s="2">
        <v>43403.770937499998</v>
      </c>
      <c r="V230" s="3"/>
      <c r="W230" s="8">
        <f t="shared" si="72"/>
        <v>43403.755543981482</v>
      </c>
      <c r="X230" s="9">
        <f t="shared" si="52"/>
        <v>8.3680555544560775E-3</v>
      </c>
      <c r="Y230" s="9">
        <f t="shared" si="53"/>
        <v>8.3680555544560775E-3</v>
      </c>
      <c r="Z230" s="10"/>
      <c r="AA230" s="10">
        <f t="shared" si="54"/>
        <v>0</v>
      </c>
      <c r="AB230" s="10">
        <f t="shared" si="55"/>
        <v>3.9467592578148469E-3</v>
      </c>
      <c r="AC230" s="10"/>
      <c r="AD230" s="10"/>
      <c r="AE230" s="71">
        <f t="shared" si="59"/>
        <v>43403.754861111112</v>
      </c>
      <c r="AF230" s="71">
        <f t="shared" si="60"/>
        <v>43403.767361111109</v>
      </c>
      <c r="AG230" s="26" t="str">
        <f t="shared" si="61"/>
        <v>43403.754861111143403.7673611111</v>
      </c>
      <c r="AH230" s="26" t="e">
        <f>VLOOKUP(AG230,simple_survey!$M$841:$N$1083,2,FALSE)</f>
        <v>#N/A</v>
      </c>
    </row>
    <row r="231" spans="1:36" s="7" customFormat="1" hidden="1" x14ac:dyDescent="0.4">
      <c r="A231" s="16" t="str">
        <f t="shared" si="62"/>
        <v>-</v>
      </c>
      <c r="B231" s="16" t="str">
        <f t="shared" si="71"/>
        <v>-</v>
      </c>
      <c r="C231" s="7">
        <v>18</v>
      </c>
      <c r="D231" s="2">
        <v>43403.755844907406</v>
      </c>
      <c r="E231" s="3">
        <v>7658</v>
      </c>
      <c r="F231" s="3" t="s">
        <v>33</v>
      </c>
      <c r="G231" s="3">
        <v>4420</v>
      </c>
      <c r="H231" s="3">
        <v>816</v>
      </c>
      <c r="I231" s="3">
        <v>9</v>
      </c>
      <c r="J231" s="3">
        <v>2</v>
      </c>
      <c r="K231" s="3"/>
      <c r="L231" s="2">
        <v>43403.756886574076</v>
      </c>
      <c r="M231" s="2">
        <v>43403.768912037034</v>
      </c>
      <c r="N231" s="3" t="s">
        <v>61</v>
      </c>
      <c r="O231" s="3" t="s">
        <v>62</v>
      </c>
      <c r="P231" s="3" t="s">
        <v>29</v>
      </c>
      <c r="Q231" s="3" t="s">
        <v>30</v>
      </c>
      <c r="R231" s="2">
        <v>43403.756886574076</v>
      </c>
      <c r="S231" s="2">
        <v>43403.756886574076</v>
      </c>
      <c r="T231" s="2">
        <v>43403.767696759256</v>
      </c>
      <c r="U231" s="2">
        <v>43403.77</v>
      </c>
      <c r="V231" s="3"/>
      <c r="W231" s="8">
        <f t="shared" si="72"/>
        <v>43403.755844907406</v>
      </c>
      <c r="X231" s="9">
        <f t="shared" si="52"/>
        <v>1.2025462958263233E-2</v>
      </c>
      <c r="Y231" s="9">
        <f t="shared" si="53"/>
        <v>2.4050925916526467E-2</v>
      </c>
      <c r="Z231" s="10"/>
      <c r="AA231" s="10">
        <f t="shared" si="54"/>
        <v>0</v>
      </c>
      <c r="AB231" s="10">
        <f t="shared" si="55"/>
        <v>1.0416666700621136E-3</v>
      </c>
      <c r="AC231" s="10"/>
      <c r="AD231" s="10"/>
      <c r="AE231" s="71">
        <f t="shared" si="59"/>
        <v>43403.755555555559</v>
      </c>
      <c r="AF231" s="71">
        <f t="shared" si="60"/>
        <v>43403.768750000003</v>
      </c>
      <c r="AG231" s="26" t="str">
        <f t="shared" si="61"/>
        <v>43403.755555555643403.76875</v>
      </c>
      <c r="AH231" s="26" t="str">
        <f>VLOOKUP(AG231,simple_survey!$M$841:$N$1083,2,FALSE)</f>
        <v>肯定的</v>
      </c>
    </row>
    <row r="232" spans="1:36" s="7" customFormat="1" hidden="1" x14ac:dyDescent="0.4">
      <c r="A232" s="16" t="str">
        <f t="shared" si="62"/>
        <v>-</v>
      </c>
      <c r="B232" s="16" t="str">
        <f t="shared" si="71"/>
        <v>-</v>
      </c>
      <c r="C232" s="7">
        <v>18</v>
      </c>
      <c r="D232" s="2">
        <v>43403.756053240744</v>
      </c>
      <c r="E232" s="3">
        <v>7659</v>
      </c>
      <c r="F232" s="3" t="s">
        <v>33</v>
      </c>
      <c r="G232" s="3">
        <v>1059</v>
      </c>
      <c r="H232" s="3">
        <v>911</v>
      </c>
      <c r="I232" s="3">
        <v>9</v>
      </c>
      <c r="J232" s="3">
        <v>1</v>
      </c>
      <c r="K232" s="3"/>
      <c r="L232" s="2">
        <v>43403.759780092594</v>
      </c>
      <c r="M232" s="2">
        <v>43403.76667824074</v>
      </c>
      <c r="N232" s="3" t="s">
        <v>45</v>
      </c>
      <c r="O232" s="3" t="s">
        <v>92</v>
      </c>
      <c r="P232" s="3" t="s">
        <v>25</v>
      </c>
      <c r="Q232" s="3" t="s">
        <v>26</v>
      </c>
      <c r="R232" s="2">
        <v>43403.759768518517</v>
      </c>
      <c r="S232" s="2">
        <v>43403.759768518517</v>
      </c>
      <c r="T232" s="2">
        <v>43403.766423611109</v>
      </c>
      <c r="U232" s="2">
        <v>43403.768773148149</v>
      </c>
      <c r="V232" s="3"/>
      <c r="W232" s="8">
        <f t="shared" si="72"/>
        <v>43403.756053240744</v>
      </c>
      <c r="X232" s="9">
        <f t="shared" si="52"/>
        <v>6.8981481454102322E-3</v>
      </c>
      <c r="Y232" s="9">
        <f t="shared" si="53"/>
        <v>6.8981481454102322E-3</v>
      </c>
      <c r="Z232" s="10"/>
      <c r="AA232" s="10">
        <f t="shared" si="54"/>
        <v>1.1574076779652387E-5</v>
      </c>
      <c r="AB232" s="10">
        <f t="shared" si="55"/>
        <v>3.7268518499331549E-3</v>
      </c>
      <c r="AC232" s="10"/>
      <c r="AD232" s="10"/>
      <c r="AE232" s="71">
        <f t="shared" si="59"/>
        <v>43403.755555555559</v>
      </c>
      <c r="AF232" s="71">
        <f t="shared" si="60"/>
        <v>43403.76666666667</v>
      </c>
      <c r="AG232" s="26" t="str">
        <f t="shared" si="61"/>
        <v>43403.755555555643403.7666666667</v>
      </c>
      <c r="AH232" s="26" t="e">
        <f>VLOOKUP(AG232,simple_survey!$M$841:$N$1083,2,FALSE)</f>
        <v>#N/A</v>
      </c>
    </row>
    <row r="233" spans="1:36" s="7" customFormat="1" hidden="1" x14ac:dyDescent="0.4">
      <c r="A233" s="16" t="str">
        <f t="shared" si="62"/>
        <v>-</v>
      </c>
      <c r="B233" s="16" t="str">
        <f t="shared" si="71"/>
        <v>-</v>
      </c>
      <c r="C233" s="7">
        <v>18</v>
      </c>
      <c r="D233" s="2">
        <v>43403.756504629629</v>
      </c>
      <c r="E233" s="3">
        <v>7660</v>
      </c>
      <c r="F233" s="3" t="s">
        <v>93</v>
      </c>
      <c r="G233" s="3">
        <v>0</v>
      </c>
      <c r="H233" s="3">
        <v>630</v>
      </c>
      <c r="I233" s="3">
        <v>7</v>
      </c>
      <c r="J233" s="3">
        <v>3</v>
      </c>
      <c r="K233" s="3"/>
      <c r="L233" s="2">
        <v>43403.760011574072</v>
      </c>
      <c r="M233" s="2">
        <v>43403.764143518521</v>
      </c>
      <c r="N233" s="3" t="s">
        <v>37</v>
      </c>
      <c r="O233" s="3" t="s">
        <v>38</v>
      </c>
      <c r="P233" s="3" t="s">
        <v>63</v>
      </c>
      <c r="Q233" s="3" t="s">
        <v>64</v>
      </c>
      <c r="R233" s="2">
        <v>43403.76326388889</v>
      </c>
      <c r="S233" s="2">
        <v>43403.76353009259</v>
      </c>
      <c r="T233" s="2">
        <v>43403.76971064815</v>
      </c>
      <c r="U233" s="2">
        <v>43403.769976851851</v>
      </c>
      <c r="V233" s="3"/>
      <c r="W233" s="8">
        <f t="shared" si="72"/>
        <v>43403.756504629629</v>
      </c>
      <c r="X233" s="9">
        <f t="shared" si="52"/>
        <v>4.1319444499094971E-3</v>
      </c>
      <c r="Y233" s="9">
        <f t="shared" si="53"/>
        <v>1.2395833349728491E-2</v>
      </c>
      <c r="Z233" s="10"/>
      <c r="AA233" s="10">
        <f t="shared" si="54"/>
        <v>0</v>
      </c>
      <c r="AB233" s="10">
        <f t="shared" si="55"/>
        <v>3.5069444420514628E-3</v>
      </c>
      <c r="AC233" s="10"/>
      <c r="AD233" s="10"/>
      <c r="AE233" s="71">
        <f t="shared" si="59"/>
        <v>43403.756249999999</v>
      </c>
      <c r="AF233" s="71">
        <f t="shared" si="60"/>
        <v>43403.763888888891</v>
      </c>
      <c r="AG233" s="26" t="str">
        <f t="shared" si="61"/>
        <v>43403.7562543403.7638888889</v>
      </c>
      <c r="AH233" s="26" t="e">
        <f>VLOOKUP(AG233,simple_survey!$M$841:$N$1083,2,FALSE)</f>
        <v>#N/A</v>
      </c>
    </row>
    <row r="234" spans="1:36" s="7" customFormat="1" hidden="1" x14ac:dyDescent="0.4">
      <c r="A234" s="16" t="str">
        <f t="shared" si="62"/>
        <v>-</v>
      </c>
      <c r="B234" s="16" t="str">
        <f t="shared" si="71"/>
        <v>-</v>
      </c>
      <c r="C234" s="7">
        <v>18</v>
      </c>
      <c r="D234" s="2">
        <v>43403.75712962963</v>
      </c>
      <c r="E234" s="3">
        <v>7661</v>
      </c>
      <c r="F234" s="3" t="s">
        <v>93</v>
      </c>
      <c r="G234" s="3">
        <v>0</v>
      </c>
      <c r="H234" s="3">
        <v>1218</v>
      </c>
      <c r="I234" s="3">
        <v>5</v>
      </c>
      <c r="J234" s="3">
        <v>1</v>
      </c>
      <c r="K234" s="3"/>
      <c r="L234" s="2">
        <v>43403.764641203707</v>
      </c>
      <c r="M234" s="2">
        <v>43403.768240740741</v>
      </c>
      <c r="N234" s="3" t="s">
        <v>65</v>
      </c>
      <c r="O234" s="3" t="s">
        <v>66</v>
      </c>
      <c r="P234" s="3" t="s">
        <v>72</v>
      </c>
      <c r="Q234" s="3" t="s">
        <v>73</v>
      </c>
      <c r="R234" s="2">
        <v>43403.765393518515</v>
      </c>
      <c r="S234" s="2">
        <v>43403.765393518515</v>
      </c>
      <c r="T234" s="2">
        <v>43403.770462962966</v>
      </c>
      <c r="U234" s="2">
        <v>43403.770462962966</v>
      </c>
      <c r="V234" s="3"/>
      <c r="W234" s="8">
        <f t="shared" si="72"/>
        <v>43403.75712962963</v>
      </c>
      <c r="X234" s="9">
        <f t="shared" si="52"/>
        <v>3.5995370344608091E-3</v>
      </c>
      <c r="Y234" s="9">
        <f t="shared" si="53"/>
        <v>3.5995370344608091E-3</v>
      </c>
      <c r="Z234" s="10"/>
      <c r="AA234" s="10">
        <f t="shared" si="54"/>
        <v>0</v>
      </c>
      <c r="AB234" s="10">
        <f t="shared" si="55"/>
        <v>7.5115740764886141E-3</v>
      </c>
      <c r="AC234" s="10"/>
      <c r="AD234" s="10"/>
      <c r="AE234" s="71">
        <f t="shared" si="59"/>
        <v>43403.756944444445</v>
      </c>
      <c r="AF234" s="71">
        <f t="shared" si="60"/>
        <v>43403.768055555556</v>
      </c>
      <c r="AG234" s="26" t="str">
        <f t="shared" si="61"/>
        <v>43403.756944444443403.7680555556</v>
      </c>
      <c r="AH234" s="26" t="e">
        <f>VLOOKUP(AG234,simple_survey!$M$841:$N$1083,2,FALSE)</f>
        <v>#N/A</v>
      </c>
    </row>
    <row r="235" spans="1:36" s="7" customFormat="1" hidden="1" x14ac:dyDescent="0.4">
      <c r="A235" s="16" t="str">
        <f t="shared" si="62"/>
        <v>-</v>
      </c>
      <c r="B235" s="16" t="str">
        <f t="shared" si="71"/>
        <v>-</v>
      </c>
      <c r="C235" s="7">
        <v>18</v>
      </c>
      <c r="D235" s="2">
        <v>43403.7578587963</v>
      </c>
      <c r="E235" s="3">
        <v>7662</v>
      </c>
      <c r="F235" s="3" t="s">
        <v>94</v>
      </c>
      <c r="G235" s="3">
        <v>0</v>
      </c>
      <c r="H235" s="3">
        <v>748</v>
      </c>
      <c r="I235" s="3">
        <v>7</v>
      </c>
      <c r="J235" s="3">
        <v>1</v>
      </c>
      <c r="K235" s="3"/>
      <c r="L235" s="2">
        <v>43403.767141203702</v>
      </c>
      <c r="M235" s="2">
        <v>43403.772638888891</v>
      </c>
      <c r="N235" s="3" t="s">
        <v>63</v>
      </c>
      <c r="O235" s="3" t="s">
        <v>64</v>
      </c>
      <c r="P235" s="3" t="s">
        <v>68</v>
      </c>
      <c r="Q235" s="3" t="s">
        <v>69</v>
      </c>
      <c r="R235" s="2">
        <v>43403.769976851851</v>
      </c>
      <c r="S235" s="2">
        <v>43403.769976851851</v>
      </c>
      <c r="T235" s="2">
        <v>43403.776747685188</v>
      </c>
      <c r="U235" s="2">
        <v>43403.777442129627</v>
      </c>
      <c r="V235" s="3"/>
      <c r="W235" s="8">
        <f t="shared" si="72"/>
        <v>43403.7578587963</v>
      </c>
      <c r="X235" s="9">
        <f t="shared" si="52"/>
        <v>5.4976851897663437E-3</v>
      </c>
      <c r="Y235" s="9">
        <f t="shared" si="53"/>
        <v>5.4976851897663437E-3</v>
      </c>
      <c r="Z235" s="10"/>
      <c r="AA235" s="10">
        <f t="shared" si="54"/>
        <v>0</v>
      </c>
      <c r="AB235" s="10">
        <f t="shared" si="55"/>
        <v>9.2824074017698877E-3</v>
      </c>
      <c r="AC235" s="10"/>
      <c r="AD235" s="10"/>
      <c r="AE235" s="71">
        <f t="shared" si="59"/>
        <v>43403.757638888892</v>
      </c>
      <c r="AF235" s="71">
        <f t="shared" si="60"/>
        <v>43403.772222222222</v>
      </c>
      <c r="AG235" s="26" t="str">
        <f t="shared" si="61"/>
        <v>43403.757638888943403.7722222222</v>
      </c>
      <c r="AH235" s="26" t="e">
        <f>VLOOKUP(AG235,simple_survey!$M$841:$N$1083,2,FALSE)</f>
        <v>#N/A</v>
      </c>
    </row>
    <row r="236" spans="1:36" s="7" customFormat="1" hidden="1" x14ac:dyDescent="0.4">
      <c r="A236" s="16" t="str">
        <f t="shared" si="62"/>
        <v>-</v>
      </c>
      <c r="B236" s="16" t="str">
        <f t="shared" si="71"/>
        <v>-</v>
      </c>
      <c r="C236" s="7">
        <v>18</v>
      </c>
      <c r="D236" s="2">
        <v>43403.758344907408</v>
      </c>
      <c r="E236" s="3">
        <v>7664</v>
      </c>
      <c r="F236" s="3" t="s">
        <v>18</v>
      </c>
      <c r="G236" s="3">
        <v>3445</v>
      </c>
      <c r="H236" s="3">
        <v>943</v>
      </c>
      <c r="I236" s="3">
        <v>9</v>
      </c>
      <c r="J236" s="3">
        <v>1</v>
      </c>
      <c r="K236" s="3"/>
      <c r="L236" s="2">
        <v>43403.763020833336</v>
      </c>
      <c r="M236" s="2">
        <v>43403.779965277776</v>
      </c>
      <c r="N236" s="3" t="s">
        <v>61</v>
      </c>
      <c r="O236" s="3" t="s">
        <v>62</v>
      </c>
      <c r="P236" s="3" t="s">
        <v>48</v>
      </c>
      <c r="Q236" s="3" t="s">
        <v>49</v>
      </c>
      <c r="R236" s="2">
        <v>43403.76153935185</v>
      </c>
      <c r="S236" s="2">
        <v>43403.76153935185</v>
      </c>
      <c r="T236" s="2">
        <v>43403.775937500002</v>
      </c>
      <c r="U236" s="2">
        <v>43403.775937500002</v>
      </c>
      <c r="V236" s="3"/>
      <c r="W236" s="8">
        <f t="shared" si="72"/>
        <v>43403.758344907408</v>
      </c>
      <c r="X236" s="9">
        <f t="shared" si="52"/>
        <v>1.6944444440014195E-2</v>
      </c>
      <c r="Y236" s="9">
        <f t="shared" si="53"/>
        <v>1.6944444440014195E-2</v>
      </c>
      <c r="Z236" s="10"/>
      <c r="AA236" s="10">
        <f t="shared" si="54"/>
        <v>1.4814814858254977E-3</v>
      </c>
      <c r="AB236" s="10">
        <f t="shared" si="55"/>
        <v>4.6759259275859222E-3</v>
      </c>
      <c r="AC236" s="10"/>
      <c r="AD236" s="10"/>
      <c r="AE236" s="71">
        <f t="shared" si="59"/>
        <v>43403.758333333331</v>
      </c>
      <c r="AF236" s="71">
        <f t="shared" si="60"/>
        <v>43403.779861111114</v>
      </c>
      <c r="AG236" s="26" t="str">
        <f t="shared" si="61"/>
        <v>43403.758333333343403.7798611111</v>
      </c>
      <c r="AH236" s="26" t="str">
        <f>VLOOKUP(AG236,simple_survey!$M$841:$N$1083,2,FALSE)</f>
        <v>否定的</v>
      </c>
    </row>
    <row r="237" spans="1:36" s="7" customFormat="1" hidden="1" x14ac:dyDescent="0.4">
      <c r="A237" s="16" t="str">
        <f t="shared" si="62"/>
        <v>-</v>
      </c>
      <c r="B237" s="16" t="str">
        <f t="shared" si="71"/>
        <v>-</v>
      </c>
      <c r="C237" s="7">
        <v>18</v>
      </c>
      <c r="D237" s="2">
        <v>43403.759745370371</v>
      </c>
      <c r="E237" s="3">
        <v>7666</v>
      </c>
      <c r="F237" s="3" t="s">
        <v>33</v>
      </c>
      <c r="G237" s="3">
        <v>2424</v>
      </c>
      <c r="H237" s="3">
        <v>313</v>
      </c>
      <c r="I237" s="3">
        <v>6</v>
      </c>
      <c r="J237" s="3">
        <v>1</v>
      </c>
      <c r="K237" s="3"/>
      <c r="L237" s="2">
        <v>43403.771087962959</v>
      </c>
      <c r="M237" s="2">
        <v>43403.774189814816</v>
      </c>
      <c r="N237" s="3" t="s">
        <v>41</v>
      </c>
      <c r="O237" s="3" t="s">
        <v>42</v>
      </c>
      <c r="P237" s="3" t="s">
        <v>39</v>
      </c>
      <c r="Q237" s="3" t="s">
        <v>40</v>
      </c>
      <c r="R237" s="2">
        <v>43403.774467592593</v>
      </c>
      <c r="S237" s="2">
        <v>43403.774467592593</v>
      </c>
      <c r="T237" s="2">
        <v>43403.778865740744</v>
      </c>
      <c r="U237" s="2">
        <v>43403.778865740744</v>
      </c>
      <c r="V237" s="3"/>
      <c r="W237" s="8">
        <f t="shared" si="72"/>
        <v>43403.759745370371</v>
      </c>
      <c r="X237" s="9">
        <f t="shared" si="52"/>
        <v>3.1018518566270359E-3</v>
      </c>
      <c r="Y237" s="9">
        <f t="shared" si="53"/>
        <v>3.1018518566270359E-3</v>
      </c>
      <c r="Z237" s="10"/>
      <c r="AA237" s="10">
        <f t="shared" si="54"/>
        <v>0</v>
      </c>
      <c r="AB237" s="10">
        <f t="shared" si="55"/>
        <v>1.134259258833481E-2</v>
      </c>
      <c r="AC237" s="10"/>
      <c r="AD237" s="10"/>
      <c r="AE237" s="71">
        <f t="shared" si="59"/>
        <v>43403.759722222225</v>
      </c>
      <c r="AF237" s="71">
        <f t="shared" si="60"/>
        <v>43403.773611111108</v>
      </c>
      <c r="AG237" s="26" t="str">
        <f t="shared" si="61"/>
        <v>43403.759722222243403.7736111111</v>
      </c>
      <c r="AH237" s="26" t="e">
        <f>VLOOKUP(AG237,simple_survey!$M$841:$N$1083,2,FALSE)</f>
        <v>#N/A</v>
      </c>
    </row>
    <row r="238" spans="1:36" s="7" customFormat="1" hidden="1" x14ac:dyDescent="0.4">
      <c r="A238" s="16" t="str">
        <f t="shared" si="62"/>
        <v>-</v>
      </c>
      <c r="B238" s="16" t="str">
        <f t="shared" si="71"/>
        <v>-</v>
      </c>
      <c r="C238" s="7">
        <v>18</v>
      </c>
      <c r="D238" s="2">
        <v>43403.763379629629</v>
      </c>
      <c r="E238" s="3">
        <v>7667</v>
      </c>
      <c r="F238" s="3" t="s">
        <v>33</v>
      </c>
      <c r="G238" s="3">
        <v>2828</v>
      </c>
      <c r="H238" s="3">
        <v>1260</v>
      </c>
      <c r="I238" s="3">
        <v>8</v>
      </c>
      <c r="J238" s="3">
        <v>1</v>
      </c>
      <c r="K238" s="3"/>
      <c r="L238" s="2">
        <v>43403.770462962966</v>
      </c>
      <c r="M238" s="2">
        <v>43403.782071759262</v>
      </c>
      <c r="N238" s="3" t="s">
        <v>91</v>
      </c>
      <c r="O238" s="3" t="s">
        <v>36</v>
      </c>
      <c r="P238" s="3" t="s">
        <v>65</v>
      </c>
      <c r="Q238" s="3" t="s">
        <v>66</v>
      </c>
      <c r="R238" s="2">
        <v>43403.767233796294</v>
      </c>
      <c r="S238" s="2">
        <v>43403.767233796294</v>
      </c>
      <c r="T238" s="2">
        <v>43403.78328703704</v>
      </c>
      <c r="U238" s="2">
        <v>43403.78328703704</v>
      </c>
      <c r="V238" s="3"/>
      <c r="W238" s="8">
        <f t="shared" si="72"/>
        <v>43403.763379629629</v>
      </c>
      <c r="X238" s="9">
        <f t="shared" si="52"/>
        <v>1.1608796296059154E-2</v>
      </c>
      <c r="Y238" s="9">
        <f t="shared" si="53"/>
        <v>1.1608796296059154E-2</v>
      </c>
      <c r="Z238" s="10"/>
      <c r="AA238" s="10">
        <f t="shared" si="54"/>
        <v>3.2291666720993817E-3</v>
      </c>
      <c r="AB238" s="10">
        <f t="shared" si="55"/>
        <v>7.0833333375048824E-3</v>
      </c>
      <c r="AC238" s="10"/>
      <c r="AD238" s="10"/>
      <c r="AE238" s="71">
        <f t="shared" si="59"/>
        <v>43403.763194444444</v>
      </c>
      <c r="AF238" s="71">
        <f t="shared" si="60"/>
        <v>43403.781944444447</v>
      </c>
      <c r="AG238" s="26" t="str">
        <f t="shared" si="61"/>
        <v>43403.763194444443403.7819444444</v>
      </c>
      <c r="AH238" s="26" t="e">
        <f>VLOOKUP(AG238,simple_survey!$M$841:$N$1083,2,FALSE)</f>
        <v>#N/A</v>
      </c>
    </row>
    <row r="239" spans="1:36" s="7" customFormat="1" hidden="1" x14ac:dyDescent="0.4">
      <c r="A239" s="16" t="str">
        <f t="shared" si="62"/>
        <v>-</v>
      </c>
      <c r="B239" s="16" t="str">
        <f t="shared" si="71"/>
        <v>-</v>
      </c>
      <c r="C239" s="7">
        <v>18</v>
      </c>
      <c r="D239" s="2">
        <v>43403.763831018521</v>
      </c>
      <c r="E239" s="3">
        <v>7668</v>
      </c>
      <c r="F239" s="3" t="s">
        <v>33</v>
      </c>
      <c r="G239" s="3">
        <v>4398</v>
      </c>
      <c r="H239" s="3">
        <v>621</v>
      </c>
      <c r="I239" s="3">
        <v>10</v>
      </c>
      <c r="J239" s="3">
        <v>2</v>
      </c>
      <c r="K239" s="3"/>
      <c r="L239" s="2">
        <v>43403.767708333333</v>
      </c>
      <c r="M239" s="2">
        <v>43403.775509259256</v>
      </c>
      <c r="N239" s="3" t="s">
        <v>27</v>
      </c>
      <c r="O239" s="3" t="s">
        <v>28</v>
      </c>
      <c r="P239" s="3" t="s">
        <v>25</v>
      </c>
      <c r="Q239" s="3" t="s">
        <v>26</v>
      </c>
      <c r="R239" s="2">
        <v>43403.767650462964</v>
      </c>
      <c r="S239" s="2">
        <v>43403.769745370373</v>
      </c>
      <c r="T239" s="2">
        <v>43403.773946759262</v>
      </c>
      <c r="U239" s="2">
        <v>43403.778622685182</v>
      </c>
      <c r="V239" s="3"/>
      <c r="W239" s="8">
        <f t="shared" si="72"/>
        <v>43403.763831018521</v>
      </c>
      <c r="X239" s="9">
        <f t="shared" si="52"/>
        <v>7.8009259232203476E-3</v>
      </c>
      <c r="Y239" s="9">
        <f t="shared" si="53"/>
        <v>1.5601851846440695E-2</v>
      </c>
      <c r="Z239" s="10"/>
      <c r="AA239" s="10">
        <f t="shared" si="54"/>
        <v>5.7870369346346706E-5</v>
      </c>
      <c r="AB239" s="10">
        <f t="shared" si="55"/>
        <v>3.8773148116888478E-3</v>
      </c>
      <c r="AC239" s="10"/>
      <c r="AD239" s="10"/>
      <c r="AE239" s="71">
        <f t="shared" si="59"/>
        <v>43403.763194444444</v>
      </c>
      <c r="AF239" s="71">
        <f t="shared" si="60"/>
        <v>43403.775000000001</v>
      </c>
      <c r="AG239" s="26" t="str">
        <f t="shared" si="61"/>
        <v>43403.763194444443403.775</v>
      </c>
      <c r="AH239" s="26" t="str">
        <f>VLOOKUP(AG239,simple_survey!$M$841:$N$1083,2,FALSE)</f>
        <v>否定的</v>
      </c>
    </row>
    <row r="240" spans="1:36" s="7" customFormat="1" hidden="1" x14ac:dyDescent="0.4">
      <c r="A240" s="16" t="str">
        <f t="shared" si="62"/>
        <v>-</v>
      </c>
      <c r="B240" s="16" t="str">
        <f t="shared" si="71"/>
        <v>-</v>
      </c>
      <c r="C240" s="7">
        <v>18</v>
      </c>
      <c r="D240" s="2">
        <v>43403.765347222223</v>
      </c>
      <c r="E240" s="3">
        <v>7669</v>
      </c>
      <c r="F240" s="3" t="s">
        <v>33</v>
      </c>
      <c r="G240" s="3">
        <v>3931</v>
      </c>
      <c r="H240" s="3">
        <v>956</v>
      </c>
      <c r="I240" s="3">
        <v>1</v>
      </c>
      <c r="J240" s="3">
        <v>2</v>
      </c>
      <c r="K240" s="3"/>
      <c r="L240" s="2">
        <v>43403.768946759257</v>
      </c>
      <c r="M240" s="2">
        <v>43403.775289351855</v>
      </c>
      <c r="N240" s="3" t="s">
        <v>74</v>
      </c>
      <c r="O240" s="3" t="s">
        <v>75</v>
      </c>
      <c r="P240" s="3" t="s">
        <v>39</v>
      </c>
      <c r="Q240" s="3" t="s">
        <v>40</v>
      </c>
      <c r="R240" s="2">
        <v>43403.769699074073</v>
      </c>
      <c r="S240" s="2">
        <v>43403.769699074073</v>
      </c>
      <c r="T240" s="2">
        <v>43403.776203703703</v>
      </c>
      <c r="U240" s="2">
        <v>43403.776203703703</v>
      </c>
      <c r="V240" s="3"/>
      <c r="W240" s="8">
        <f t="shared" si="72"/>
        <v>43403.765347222223</v>
      </c>
      <c r="X240" s="9">
        <f t="shared" si="52"/>
        <v>6.3425925982301123E-3</v>
      </c>
      <c r="Y240" s="9">
        <f t="shared" si="53"/>
        <v>1.2685185196460225E-2</v>
      </c>
      <c r="Z240" s="10"/>
      <c r="AA240" s="10">
        <f t="shared" si="54"/>
        <v>0</v>
      </c>
      <c r="AB240" s="10">
        <f t="shared" si="55"/>
        <v>3.5995370344608091E-3</v>
      </c>
      <c r="AC240" s="10"/>
      <c r="AD240" s="10"/>
      <c r="AE240" s="71">
        <f t="shared" si="59"/>
        <v>43403.765277777777</v>
      </c>
      <c r="AF240" s="71">
        <f t="shared" si="60"/>
        <v>43403.775000000001</v>
      </c>
      <c r="AG240" s="26" t="str">
        <f t="shared" si="61"/>
        <v>43403.765277777843403.775</v>
      </c>
      <c r="AH240" s="26" t="e">
        <f>VLOOKUP(AG240,simple_survey!$M$841:$N$1083,2,FALSE)</f>
        <v>#N/A</v>
      </c>
    </row>
    <row r="241" spans="1:34" s="7" customFormat="1" hidden="1" x14ac:dyDescent="0.4">
      <c r="A241" s="16" t="str">
        <f t="shared" si="62"/>
        <v>-</v>
      </c>
      <c r="B241" s="16" t="str">
        <f t="shared" si="71"/>
        <v>-</v>
      </c>
      <c r="C241" s="7">
        <v>18</v>
      </c>
      <c r="D241" s="2">
        <v>43403.766967592594</v>
      </c>
      <c r="E241" s="3">
        <v>7670</v>
      </c>
      <c r="F241" s="3" t="s">
        <v>33</v>
      </c>
      <c r="G241" s="3">
        <v>4428</v>
      </c>
      <c r="H241" s="3">
        <v>580</v>
      </c>
      <c r="I241" s="3">
        <v>10</v>
      </c>
      <c r="J241" s="3">
        <v>4</v>
      </c>
      <c r="K241" s="3"/>
      <c r="L241" s="2">
        <v>43403.772326388891</v>
      </c>
      <c r="M241" s="2">
        <v>43403.779699074075</v>
      </c>
      <c r="N241" s="3" t="s">
        <v>74</v>
      </c>
      <c r="O241" s="3" t="s">
        <v>75</v>
      </c>
      <c r="P241" s="3" t="s">
        <v>63</v>
      </c>
      <c r="Q241" s="3" t="s">
        <v>64</v>
      </c>
      <c r="R241" s="2">
        <v>43403.772453703707</v>
      </c>
      <c r="S241" s="2">
        <v>43403.772453703707</v>
      </c>
      <c r="T241" s="2">
        <v>43403.785937499997</v>
      </c>
      <c r="U241" s="2">
        <v>43403.785937499997</v>
      </c>
      <c r="V241" s="3"/>
      <c r="W241" s="8">
        <f t="shared" si="72"/>
        <v>43403.766967592594</v>
      </c>
      <c r="X241" s="9">
        <f t="shared" si="52"/>
        <v>7.3726851842366159E-3</v>
      </c>
      <c r="Y241" s="9">
        <f t="shared" si="53"/>
        <v>2.9490740736946464E-2</v>
      </c>
      <c r="Z241" s="10"/>
      <c r="AA241" s="10">
        <f t="shared" si="54"/>
        <v>0</v>
      </c>
      <c r="AB241" s="10">
        <f t="shared" si="55"/>
        <v>5.3587962975143455E-3</v>
      </c>
      <c r="AC241" s="10"/>
      <c r="AD241" s="10"/>
      <c r="AE241" s="71">
        <f t="shared" si="59"/>
        <v>43403.76666666667</v>
      </c>
      <c r="AF241" s="71">
        <f t="shared" si="60"/>
        <v>43403.779166666667</v>
      </c>
      <c r="AG241" s="26" t="str">
        <f t="shared" si="61"/>
        <v>43403.766666666743403.7791666667</v>
      </c>
      <c r="AH241" s="26" t="str">
        <f>VLOOKUP(AG241,simple_survey!$M$841:$N$1083,2,FALSE)</f>
        <v>肯定的</v>
      </c>
    </row>
    <row r="242" spans="1:34" s="7" customFormat="1" hidden="1" x14ac:dyDescent="0.4">
      <c r="A242" s="16" t="str">
        <f t="shared" si="62"/>
        <v>-</v>
      </c>
      <c r="B242" s="16" t="str">
        <f t="shared" si="71"/>
        <v>-</v>
      </c>
      <c r="C242" s="7">
        <v>18</v>
      </c>
      <c r="D242" s="2">
        <v>43403.76703703704</v>
      </c>
      <c r="E242" s="3">
        <v>7671</v>
      </c>
      <c r="F242" s="3" t="s">
        <v>18</v>
      </c>
      <c r="G242" s="3">
        <v>4403</v>
      </c>
      <c r="H242" s="3">
        <v>886</v>
      </c>
      <c r="I242" s="3">
        <v>7</v>
      </c>
      <c r="J242" s="3">
        <v>2</v>
      </c>
      <c r="K242" s="3"/>
      <c r="L242" s="2">
        <v>43403.770601851851</v>
      </c>
      <c r="M242" s="2">
        <v>43403.775706018518</v>
      </c>
      <c r="N242" s="3" t="s">
        <v>72</v>
      </c>
      <c r="O242" s="3" t="s">
        <v>73</v>
      </c>
      <c r="P242" s="3" t="s">
        <v>27</v>
      </c>
      <c r="Q242" s="3" t="s">
        <v>28</v>
      </c>
      <c r="R242" s="2">
        <v>43403.775370370371</v>
      </c>
      <c r="S242" s="2">
        <v>43403.775370370371</v>
      </c>
      <c r="T242" s="2">
        <v>43403.780451388891</v>
      </c>
      <c r="U242" s="2">
        <v>43403.780451388891</v>
      </c>
      <c r="V242" s="3"/>
      <c r="W242" s="8">
        <f t="shared" si="72"/>
        <v>43403.76703703704</v>
      </c>
      <c r="X242" s="9">
        <f t="shared" si="52"/>
        <v>5.1041666665696539E-3</v>
      </c>
      <c r="Y242" s="9">
        <f t="shared" si="53"/>
        <v>1.0208333333139308E-2</v>
      </c>
      <c r="Z242" s="10"/>
      <c r="AA242" s="10">
        <f t="shared" si="54"/>
        <v>0</v>
      </c>
      <c r="AB242" s="10">
        <f t="shared" si="55"/>
        <v>3.5648148113978095E-3</v>
      </c>
      <c r="AC242" s="10"/>
      <c r="AD242" s="10"/>
      <c r="AE242" s="71">
        <f t="shared" si="59"/>
        <v>43403.76666666667</v>
      </c>
      <c r="AF242" s="71">
        <f t="shared" si="60"/>
        <v>43403.775694444441</v>
      </c>
      <c r="AG242" s="26" t="str">
        <f t="shared" si="61"/>
        <v>43403.766666666743403.7756944444</v>
      </c>
      <c r="AH242" s="26" t="str">
        <f>VLOOKUP(AG242,simple_survey!$M$841:$N$1083,2,FALSE)</f>
        <v>肯定的</v>
      </c>
    </row>
    <row r="243" spans="1:34" s="7" customFormat="1" hidden="1" x14ac:dyDescent="0.4">
      <c r="A243" s="16" t="str">
        <f t="shared" si="62"/>
        <v>-</v>
      </c>
      <c r="B243" s="16" t="str">
        <f t="shared" si="71"/>
        <v>-</v>
      </c>
      <c r="C243" s="7">
        <v>18</v>
      </c>
      <c r="D243" s="2">
        <v>43403.76734953704</v>
      </c>
      <c r="E243" s="3">
        <v>7672</v>
      </c>
      <c r="F243" s="3" t="s">
        <v>18</v>
      </c>
      <c r="G243" s="3">
        <v>3238</v>
      </c>
      <c r="H243" s="3">
        <v>550</v>
      </c>
      <c r="I243" s="3">
        <v>9</v>
      </c>
      <c r="J243" s="3">
        <v>1</v>
      </c>
      <c r="K243" s="3"/>
      <c r="L243" s="2">
        <v>43403.772974537038</v>
      </c>
      <c r="M243" s="2">
        <v>43403.785879629628</v>
      </c>
      <c r="N243" s="3" t="s">
        <v>65</v>
      </c>
      <c r="O243" s="3" t="s">
        <v>66</v>
      </c>
      <c r="P243" s="3" t="s">
        <v>27</v>
      </c>
      <c r="Q243" s="3" t="s">
        <v>28</v>
      </c>
      <c r="R243" s="2">
        <v>43403.773425925923</v>
      </c>
      <c r="S243" s="2">
        <v>43403.773946759262</v>
      </c>
      <c r="T243" s="2">
        <v>43403.782152777778</v>
      </c>
      <c r="U243" s="2">
        <v>43403.787546296298</v>
      </c>
      <c r="V243" s="3"/>
      <c r="W243" s="8">
        <f t="shared" si="72"/>
        <v>43403.76734953704</v>
      </c>
      <c r="X243" s="9">
        <f t="shared" si="52"/>
        <v>1.2905092589790002E-2</v>
      </c>
      <c r="Y243" s="9">
        <f t="shared" si="53"/>
        <v>1.2905092589790002E-2</v>
      </c>
      <c r="Z243" s="10"/>
      <c r="AA243" s="10">
        <f t="shared" si="54"/>
        <v>0</v>
      </c>
      <c r="AB243" s="10">
        <f t="shared" si="55"/>
        <v>5.6249999979627319E-3</v>
      </c>
      <c r="AC243" s="10"/>
      <c r="AD243" s="10"/>
      <c r="AE243" s="71">
        <f t="shared" si="59"/>
        <v>43403.76666666667</v>
      </c>
      <c r="AF243" s="71">
        <f t="shared" si="60"/>
        <v>43403.785416666666</v>
      </c>
      <c r="AG243" s="26" t="str">
        <f t="shared" si="61"/>
        <v>43403.766666666743403.7854166667</v>
      </c>
      <c r="AH243" s="26" t="e">
        <f>VLOOKUP(AG243,simple_survey!$M$841:$N$1083,2,FALSE)</f>
        <v>#N/A</v>
      </c>
    </row>
    <row r="244" spans="1:34" s="7" customFormat="1" hidden="1" x14ac:dyDescent="0.4">
      <c r="A244" s="16" t="str">
        <f t="shared" si="62"/>
        <v>-</v>
      </c>
      <c r="B244" s="16" t="str">
        <f t="shared" si="71"/>
        <v>-</v>
      </c>
      <c r="C244" s="7">
        <v>18</v>
      </c>
      <c r="D244" s="2">
        <v>43403.767789351848</v>
      </c>
      <c r="E244" s="3">
        <v>7673</v>
      </c>
      <c r="F244" s="3" t="s">
        <v>33</v>
      </c>
      <c r="G244" s="3">
        <v>4435</v>
      </c>
      <c r="H244" s="3">
        <v>483</v>
      </c>
      <c r="I244" s="3">
        <v>1</v>
      </c>
      <c r="J244" s="3">
        <v>3</v>
      </c>
      <c r="K244" s="3"/>
      <c r="L244" s="2">
        <v>43403.780787037038</v>
      </c>
      <c r="M244" s="2">
        <v>43403.78738425926</v>
      </c>
      <c r="N244" s="3" t="s">
        <v>74</v>
      </c>
      <c r="O244" s="3" t="s">
        <v>75</v>
      </c>
      <c r="P244" s="3" t="s">
        <v>63</v>
      </c>
      <c r="Q244" s="3" t="s">
        <v>64</v>
      </c>
      <c r="R244" s="2">
        <v>43403.780960648146</v>
      </c>
      <c r="S244" s="2">
        <v>43403.780960648146</v>
      </c>
      <c r="T244" s="2">
        <v>43403.790324074071</v>
      </c>
      <c r="U244" s="2">
        <v>43403.790324074071</v>
      </c>
      <c r="V244" s="3"/>
      <c r="W244" s="8">
        <f t="shared" si="72"/>
        <v>43403.767789351848</v>
      </c>
      <c r="X244" s="9">
        <f t="shared" si="52"/>
        <v>6.5972222218988463E-3</v>
      </c>
      <c r="Y244" s="9">
        <f t="shared" si="53"/>
        <v>1.9791666665696539E-2</v>
      </c>
      <c r="Z244" s="10"/>
      <c r="AA244" s="10">
        <f t="shared" si="54"/>
        <v>0</v>
      </c>
      <c r="AB244" s="10">
        <f t="shared" si="55"/>
        <v>1.2997685189475305E-2</v>
      </c>
      <c r="AC244" s="10"/>
      <c r="AD244" s="10"/>
      <c r="AE244" s="71">
        <f t="shared" si="59"/>
        <v>43403.767361111109</v>
      </c>
      <c r="AF244" s="71">
        <f t="shared" si="60"/>
        <v>43403.786805555559</v>
      </c>
      <c r="AG244" s="26" t="str">
        <f t="shared" si="61"/>
        <v>43403.767361111143403.7868055556</v>
      </c>
      <c r="AH244" s="26" t="e">
        <f>VLOOKUP(AG244,simple_survey!$M$841:$N$1083,2,FALSE)</f>
        <v>#N/A</v>
      </c>
    </row>
    <row r="245" spans="1:34" s="7" customFormat="1" hidden="1" x14ac:dyDescent="0.4">
      <c r="A245" s="16" t="str">
        <f t="shared" si="62"/>
        <v>-</v>
      </c>
      <c r="B245" s="16" t="str">
        <f t="shared" si="71"/>
        <v>-</v>
      </c>
      <c r="C245" s="7">
        <v>18</v>
      </c>
      <c r="D245" s="2">
        <v>43403.771666666667</v>
      </c>
      <c r="E245" s="3">
        <v>7674</v>
      </c>
      <c r="F245" s="3" t="s">
        <v>33</v>
      </c>
      <c r="G245" s="3">
        <v>1258</v>
      </c>
      <c r="H245" s="3">
        <v>456</v>
      </c>
      <c r="I245" s="3">
        <v>9</v>
      </c>
      <c r="J245" s="3">
        <v>1</v>
      </c>
      <c r="K245" s="3"/>
      <c r="L245" s="2">
        <v>43403.77621527778</v>
      </c>
      <c r="M245" s="2">
        <v>43403.785775462966</v>
      </c>
      <c r="N245" s="3" t="s">
        <v>29</v>
      </c>
      <c r="O245" s="3" t="s">
        <v>30</v>
      </c>
      <c r="P245" s="3" t="s">
        <v>27</v>
      </c>
      <c r="Q245" s="3" t="s">
        <v>28</v>
      </c>
      <c r="R245" s="2">
        <v>43403.777141203704</v>
      </c>
      <c r="S245" s="2">
        <v>43403.777141203704</v>
      </c>
      <c r="T245" s="2">
        <v>43403.787199074075</v>
      </c>
      <c r="U245" s="2">
        <v>43403.787199074075</v>
      </c>
      <c r="V245" s="3"/>
      <c r="W245" s="8">
        <f t="shared" si="72"/>
        <v>43403.771666666667</v>
      </c>
      <c r="X245" s="9">
        <f t="shared" si="52"/>
        <v>9.560185186273884E-3</v>
      </c>
      <c r="Y245" s="9">
        <f t="shared" si="53"/>
        <v>9.560185186273884E-3</v>
      </c>
      <c r="Z245" s="10"/>
      <c r="AA245" s="10">
        <f t="shared" si="54"/>
        <v>0</v>
      </c>
      <c r="AB245" s="10">
        <f t="shared" si="55"/>
        <v>4.5486111121135764E-3</v>
      </c>
      <c r="AC245" s="10"/>
      <c r="AD245" s="10"/>
      <c r="AE245" s="71">
        <f t="shared" si="59"/>
        <v>43403.771527777775</v>
      </c>
      <c r="AF245" s="71">
        <f t="shared" si="60"/>
        <v>43403.785416666666</v>
      </c>
      <c r="AG245" s="26" t="str">
        <f t="shared" si="61"/>
        <v>43403.771527777843403.7854166667</v>
      </c>
      <c r="AH245" s="26" t="e">
        <f>VLOOKUP(AG245,simple_survey!$M$841:$N$1083,2,FALSE)</f>
        <v>#N/A</v>
      </c>
    </row>
    <row r="246" spans="1:34" s="7" customFormat="1" hidden="1" x14ac:dyDescent="0.4">
      <c r="A246" s="16" t="str">
        <f t="shared" si="62"/>
        <v>-</v>
      </c>
      <c r="B246" s="16" t="str">
        <f t="shared" si="71"/>
        <v>-</v>
      </c>
      <c r="C246" s="7">
        <v>18</v>
      </c>
      <c r="D246" s="2">
        <v>43403.774386574078</v>
      </c>
      <c r="E246" s="3">
        <v>7675</v>
      </c>
      <c r="F246" s="3" t="s">
        <v>93</v>
      </c>
      <c r="G246" s="3">
        <v>0</v>
      </c>
      <c r="H246" s="3">
        <v>602</v>
      </c>
      <c r="I246" s="3">
        <v>3</v>
      </c>
      <c r="J246" s="3">
        <v>2</v>
      </c>
      <c r="K246" s="3"/>
      <c r="L246" s="2">
        <v>43403.777048611111</v>
      </c>
      <c r="M246" s="2">
        <v>43403.787893518522</v>
      </c>
      <c r="N246" s="3" t="s">
        <v>41</v>
      </c>
      <c r="O246" s="3" t="s">
        <v>42</v>
      </c>
      <c r="P246" s="3" t="s">
        <v>29</v>
      </c>
      <c r="Q246" s="3" t="s">
        <v>30</v>
      </c>
      <c r="R246" s="2">
        <v>43403.778784722221</v>
      </c>
      <c r="S246" s="2">
        <v>43403.778784722221</v>
      </c>
      <c r="T246" s="2">
        <v>43403.788634259261</v>
      </c>
      <c r="U246" s="2">
        <v>43403.788634259261</v>
      </c>
      <c r="V246" s="3"/>
      <c r="W246" s="8">
        <f t="shared" si="72"/>
        <v>43403.774386574078</v>
      </c>
      <c r="X246" s="9">
        <f t="shared" si="52"/>
        <v>1.0844907410501037E-2</v>
      </c>
      <c r="Y246" s="9">
        <f t="shared" si="53"/>
        <v>2.1689814821002074E-2</v>
      </c>
      <c r="Z246" s="10"/>
      <c r="AA246" s="10">
        <f t="shared" si="54"/>
        <v>0</v>
      </c>
      <c r="AB246" s="10">
        <f t="shared" si="55"/>
        <v>2.6620370335876942E-3</v>
      </c>
      <c r="AC246" s="10"/>
      <c r="AD246" s="10"/>
      <c r="AE246" s="71">
        <f t="shared" si="59"/>
        <v>43403.774305555555</v>
      </c>
      <c r="AF246" s="71">
        <f t="shared" si="60"/>
        <v>43403.787499999999</v>
      </c>
      <c r="AG246" s="26" t="str">
        <f t="shared" si="61"/>
        <v>43403.774305555643403.7875</v>
      </c>
      <c r="AH246" s="26" t="e">
        <f>VLOOKUP(AG246,simple_survey!$M$841:$N$1083,2,FALSE)</f>
        <v>#N/A</v>
      </c>
    </row>
    <row r="247" spans="1:34" s="7" customFormat="1" hidden="1" x14ac:dyDescent="0.4">
      <c r="A247" s="16" t="str">
        <f t="shared" si="62"/>
        <v>-</v>
      </c>
      <c r="B247" s="16" t="str">
        <f t="shared" si="71"/>
        <v>-</v>
      </c>
      <c r="C247" s="7">
        <v>18</v>
      </c>
      <c r="D247" s="2">
        <v>43403.775613425925</v>
      </c>
      <c r="E247" s="3">
        <v>7676</v>
      </c>
      <c r="F247" s="3" t="s">
        <v>93</v>
      </c>
      <c r="G247" s="3">
        <v>0</v>
      </c>
      <c r="H247" s="3">
        <v>1008</v>
      </c>
      <c r="I247" s="3">
        <v>7</v>
      </c>
      <c r="J247" s="3">
        <v>2</v>
      </c>
      <c r="K247" s="3"/>
      <c r="L247" s="2">
        <v>43403.782465277778</v>
      </c>
      <c r="M247" s="2">
        <v>43403.786134259259</v>
      </c>
      <c r="N247" s="3" t="s">
        <v>31</v>
      </c>
      <c r="O247" s="3" t="s">
        <v>32</v>
      </c>
      <c r="P247" s="3" t="s">
        <v>48</v>
      </c>
      <c r="Q247" s="3" t="s">
        <v>49</v>
      </c>
      <c r="R247" s="2">
        <v>43403.783321759256</v>
      </c>
      <c r="S247" s="2">
        <v>43403.783321759256</v>
      </c>
      <c r="T247" s="2">
        <v>43403.791446759256</v>
      </c>
      <c r="U247" s="2">
        <v>43403.791446759256</v>
      </c>
      <c r="V247" s="3"/>
      <c r="W247" s="8">
        <f t="shared" si="72"/>
        <v>43403.775613425925</v>
      </c>
      <c r="X247" s="9">
        <f t="shared" si="52"/>
        <v>3.6689814805868082E-3</v>
      </c>
      <c r="Y247" s="9">
        <f t="shared" si="53"/>
        <v>7.3379629611736163E-3</v>
      </c>
      <c r="Z247" s="10"/>
      <c r="AA247" s="10">
        <f t="shared" si="54"/>
        <v>0</v>
      </c>
      <c r="AB247" s="10">
        <f t="shared" si="55"/>
        <v>6.8518518528435379E-3</v>
      </c>
      <c r="AC247" s="10"/>
      <c r="AD247" s="10"/>
      <c r="AE247" s="71">
        <f t="shared" si="59"/>
        <v>43403.775000000001</v>
      </c>
      <c r="AF247" s="71">
        <f t="shared" si="60"/>
        <v>43403.786111111112</v>
      </c>
      <c r="AG247" s="26" t="str">
        <f t="shared" si="61"/>
        <v>43403.77543403.7861111111</v>
      </c>
      <c r="AH247" s="26" t="e">
        <f>VLOOKUP(AG247,simple_survey!$M$841:$N$1083,2,FALSE)</f>
        <v>#N/A</v>
      </c>
    </row>
    <row r="248" spans="1:34" s="7" customFormat="1" hidden="1" x14ac:dyDescent="0.4">
      <c r="A248" s="16" t="str">
        <f t="shared" si="62"/>
        <v>-</v>
      </c>
      <c r="B248" s="16" t="str">
        <f t="shared" si="71"/>
        <v>-</v>
      </c>
      <c r="C248" s="7">
        <v>18</v>
      </c>
      <c r="D248" s="2">
        <v>43403.778969907406</v>
      </c>
      <c r="E248" s="3">
        <v>7677</v>
      </c>
      <c r="F248" s="3" t="s">
        <v>18</v>
      </c>
      <c r="G248" s="3">
        <v>3930</v>
      </c>
      <c r="H248" s="3">
        <v>522</v>
      </c>
      <c r="I248" s="3">
        <v>3</v>
      </c>
      <c r="J248" s="3">
        <v>1</v>
      </c>
      <c r="K248" s="3"/>
      <c r="L248" s="2">
        <v>43403.78266203704</v>
      </c>
      <c r="M248" s="2">
        <v>43403.785810185182</v>
      </c>
      <c r="N248" s="3" t="s">
        <v>31</v>
      </c>
      <c r="O248" s="3" t="s">
        <v>32</v>
      </c>
      <c r="P248" s="3" t="s">
        <v>37</v>
      </c>
      <c r="Q248" s="3" t="s">
        <v>38</v>
      </c>
      <c r="R248" s="2">
        <v>43403.78496527778</v>
      </c>
      <c r="S248" s="2">
        <v>43403.78496527778</v>
      </c>
      <c r="T248" s="2">
        <v>43403.793344907404</v>
      </c>
      <c r="U248" s="2">
        <v>43403.793344907404</v>
      </c>
      <c r="V248" s="3"/>
      <c r="W248" s="8">
        <f t="shared" si="72"/>
        <v>43403.778969907406</v>
      </c>
      <c r="X248" s="9">
        <f t="shared" si="52"/>
        <v>3.1481481419177726E-3</v>
      </c>
      <c r="Y248" s="9">
        <f t="shared" si="53"/>
        <v>3.1481481419177726E-3</v>
      </c>
      <c r="Z248" s="10"/>
      <c r="AA248" s="10">
        <f t="shared" si="54"/>
        <v>0</v>
      </c>
      <c r="AB248" s="10">
        <f t="shared" si="55"/>
        <v>3.6921296341461129E-3</v>
      </c>
      <c r="AC248" s="10"/>
      <c r="AD248" s="10"/>
      <c r="AE248" s="71">
        <f t="shared" si="59"/>
        <v>43403.77847222222</v>
      </c>
      <c r="AF248" s="71">
        <f t="shared" si="60"/>
        <v>43403.785416666666</v>
      </c>
      <c r="AG248" s="26" t="str">
        <f t="shared" si="61"/>
        <v>43403.778472222243403.7854166667</v>
      </c>
      <c r="AH248" s="26" t="str">
        <f>VLOOKUP(AG248,simple_survey!$M$841:$N$1083,2,FALSE)</f>
        <v>肯定的</v>
      </c>
    </row>
    <row r="249" spans="1:34" s="7" customFormat="1" x14ac:dyDescent="0.4">
      <c r="A249" s="16" t="str">
        <f t="shared" si="62"/>
        <v>★</v>
      </c>
      <c r="B249" s="16" t="str">
        <f t="shared" si="71"/>
        <v>-</v>
      </c>
      <c r="C249" s="7">
        <v>18</v>
      </c>
      <c r="D249" s="2">
        <v>43403.779560185183</v>
      </c>
      <c r="E249" s="3">
        <v>7678</v>
      </c>
      <c r="F249" s="3" t="s">
        <v>94</v>
      </c>
      <c r="G249" s="3">
        <v>0</v>
      </c>
      <c r="H249" s="3">
        <v>1093</v>
      </c>
      <c r="I249" s="3">
        <v>9</v>
      </c>
      <c r="J249" s="3">
        <v>2</v>
      </c>
      <c r="K249" s="3"/>
      <c r="L249" s="2">
        <v>43403.795937499999</v>
      </c>
      <c r="M249" s="2">
        <v>43403.800567129627</v>
      </c>
      <c r="N249" s="3" t="s">
        <v>45</v>
      </c>
      <c r="O249" s="3" t="s">
        <v>92</v>
      </c>
      <c r="P249" s="3" t="s">
        <v>27</v>
      </c>
      <c r="Q249" s="3" t="s">
        <v>28</v>
      </c>
      <c r="R249" s="2">
        <v>43403.799780092595</v>
      </c>
      <c r="S249" s="2">
        <v>43403.799780092595</v>
      </c>
      <c r="T249" s="2">
        <v>43403.805868055555</v>
      </c>
      <c r="U249" s="2">
        <v>43403.806562500002</v>
      </c>
      <c r="V249" s="2">
        <v>43403.799780092595</v>
      </c>
      <c r="W249" s="8">
        <f t="shared" si="72"/>
        <v>43403.799780092595</v>
      </c>
      <c r="X249" s="9">
        <f t="shared" si="52"/>
        <v>4.6296296277432702E-3</v>
      </c>
      <c r="Y249" s="9">
        <f t="shared" si="53"/>
        <v>9.2592592554865405E-3</v>
      </c>
      <c r="Z249" s="10"/>
      <c r="AA249" s="10">
        <f t="shared" si="54"/>
        <v>0</v>
      </c>
      <c r="AB249" s="10">
        <f t="shared" si="55"/>
        <v>0</v>
      </c>
      <c r="AC249" s="10"/>
      <c r="AD249" s="10"/>
      <c r="AE249" s="71">
        <f t="shared" si="59"/>
        <v>43403.779166666667</v>
      </c>
      <c r="AF249" s="71">
        <f t="shared" si="60"/>
        <v>43403.8</v>
      </c>
      <c r="AG249" s="26" t="str">
        <f t="shared" si="61"/>
        <v>43403.779166666743403.8</v>
      </c>
      <c r="AH249" s="26" t="e">
        <f>VLOOKUP(AG249,simple_survey!$M$841:$N$1083,2,FALSE)</f>
        <v>#N/A</v>
      </c>
    </row>
    <row r="250" spans="1:34" s="7" customFormat="1" hidden="1" x14ac:dyDescent="0.4">
      <c r="A250" s="16" t="str">
        <f t="shared" si="62"/>
        <v>-</v>
      </c>
      <c r="B250" s="16" t="str">
        <f t="shared" si="71"/>
        <v>-</v>
      </c>
      <c r="C250" s="7">
        <v>18</v>
      </c>
      <c r="D250" s="2">
        <v>43403.782129629632</v>
      </c>
      <c r="E250" s="3">
        <v>7679</v>
      </c>
      <c r="F250" s="3" t="s">
        <v>93</v>
      </c>
      <c r="G250" s="3">
        <v>0</v>
      </c>
      <c r="H250" s="3">
        <v>1173</v>
      </c>
      <c r="I250" s="3">
        <v>4</v>
      </c>
      <c r="J250" s="3">
        <v>3</v>
      </c>
      <c r="K250" s="3"/>
      <c r="L250" s="2">
        <v>43403.78601851852</v>
      </c>
      <c r="M250" s="2">
        <v>43403.795694444445</v>
      </c>
      <c r="N250" s="3" t="s">
        <v>53</v>
      </c>
      <c r="O250" s="3" t="s">
        <v>54</v>
      </c>
      <c r="P250" s="3" t="s">
        <v>19</v>
      </c>
      <c r="Q250" s="3" t="s">
        <v>20</v>
      </c>
      <c r="R250" s="2">
        <v>43403.784756944442</v>
      </c>
      <c r="S250" s="2">
        <v>43403.784756944442</v>
      </c>
      <c r="T250" s="2">
        <v>43403.79247685185</v>
      </c>
      <c r="U250" s="2">
        <v>43403.799247685187</v>
      </c>
      <c r="V250" s="3"/>
      <c r="W250" s="8">
        <f t="shared" si="72"/>
        <v>43403.782129629632</v>
      </c>
      <c r="X250" s="9">
        <f t="shared" si="52"/>
        <v>9.6759259249665774E-3</v>
      </c>
      <c r="Y250" s="9">
        <f t="shared" si="53"/>
        <v>2.9027777774899732E-2</v>
      </c>
      <c r="Z250" s="10"/>
      <c r="AA250" s="10">
        <f t="shared" si="54"/>
        <v>1.2615740779438056E-3</v>
      </c>
      <c r="AB250" s="10">
        <f t="shared" si="55"/>
        <v>3.8888888884685002E-3</v>
      </c>
      <c r="AC250" s="10"/>
      <c r="AD250" s="10"/>
      <c r="AE250" s="71">
        <f t="shared" si="59"/>
        <v>43403.781944444447</v>
      </c>
      <c r="AF250" s="71">
        <f t="shared" si="60"/>
        <v>43403.795138888891</v>
      </c>
      <c r="AG250" s="26" t="str">
        <f t="shared" si="61"/>
        <v>43403.781944444443403.7951388889</v>
      </c>
      <c r="AH250" s="26" t="e">
        <f>VLOOKUP(AG250,simple_survey!$M$841:$N$1083,2,FALSE)</f>
        <v>#N/A</v>
      </c>
    </row>
    <row r="251" spans="1:34" s="7" customFormat="1" hidden="1" x14ac:dyDescent="0.4">
      <c r="A251" s="16" t="str">
        <f t="shared" si="62"/>
        <v>-</v>
      </c>
      <c r="B251" s="16" t="str">
        <f t="shared" si="71"/>
        <v>-</v>
      </c>
      <c r="C251" s="7">
        <v>18</v>
      </c>
      <c r="D251" s="2">
        <v>43403.78328703704</v>
      </c>
      <c r="E251" s="3">
        <v>7680</v>
      </c>
      <c r="F251" s="3" t="s">
        <v>93</v>
      </c>
      <c r="G251" s="3">
        <v>0</v>
      </c>
      <c r="H251" s="3">
        <v>1287</v>
      </c>
      <c r="I251" s="3">
        <v>2</v>
      </c>
      <c r="J251" s="3">
        <v>1</v>
      </c>
      <c r="K251" s="3"/>
      <c r="L251" s="2">
        <v>43403.784479166665</v>
      </c>
      <c r="M251" s="2">
        <v>43403.789768518516</v>
      </c>
      <c r="N251" s="3" t="s">
        <v>21</v>
      </c>
      <c r="O251" s="3" t="s">
        <v>22</v>
      </c>
      <c r="P251" s="3" t="s">
        <v>19</v>
      </c>
      <c r="Q251" s="3" t="s">
        <v>20</v>
      </c>
      <c r="R251" s="2">
        <v>43403.785312499997</v>
      </c>
      <c r="S251" s="2">
        <v>43403.785312499997</v>
      </c>
      <c r="T251" s="2">
        <v>43403.792210648149</v>
      </c>
      <c r="U251" s="2">
        <v>43403.792210648149</v>
      </c>
      <c r="V251" s="3"/>
      <c r="W251" s="8">
        <f t="shared" si="72"/>
        <v>43403.78328703704</v>
      </c>
      <c r="X251" s="9">
        <f t="shared" si="52"/>
        <v>5.2893518513883464E-3</v>
      </c>
      <c r="Y251" s="9">
        <f t="shared" si="53"/>
        <v>5.2893518513883464E-3</v>
      </c>
      <c r="Z251" s="10"/>
      <c r="AA251" s="10">
        <f t="shared" si="54"/>
        <v>0</v>
      </c>
      <c r="AB251" s="10">
        <f t="shared" si="55"/>
        <v>1.1921296245418489E-3</v>
      </c>
      <c r="AC251" s="10"/>
      <c r="AD251" s="10"/>
      <c r="AE251" s="71">
        <f t="shared" si="59"/>
        <v>43403.782638888886</v>
      </c>
      <c r="AF251" s="71">
        <f t="shared" si="60"/>
        <v>43403.789583333331</v>
      </c>
      <c r="AG251" s="26" t="str">
        <f t="shared" si="61"/>
        <v>43403.782638888943403.7895833333</v>
      </c>
      <c r="AH251" s="26" t="e">
        <f>VLOOKUP(AG251,simple_survey!$M$841:$N$1083,2,FALSE)</f>
        <v>#N/A</v>
      </c>
    </row>
    <row r="252" spans="1:34" s="7" customFormat="1" hidden="1" x14ac:dyDescent="0.4">
      <c r="A252" s="16" t="str">
        <f t="shared" si="62"/>
        <v>-</v>
      </c>
      <c r="B252" s="16" t="str">
        <f t="shared" si="71"/>
        <v>-</v>
      </c>
      <c r="C252" s="7">
        <v>18</v>
      </c>
      <c r="D252" s="2">
        <v>43403.78528935185</v>
      </c>
      <c r="E252" s="3">
        <v>7681</v>
      </c>
      <c r="F252" s="3" t="s">
        <v>93</v>
      </c>
      <c r="G252" s="3">
        <v>0</v>
      </c>
      <c r="H252" s="3">
        <v>1249</v>
      </c>
      <c r="I252" s="3">
        <v>9</v>
      </c>
      <c r="J252" s="3">
        <v>2</v>
      </c>
      <c r="K252" s="3"/>
      <c r="L252" s="2">
        <v>43403.792384259257</v>
      </c>
      <c r="M252" s="2">
        <v>43403.800439814811</v>
      </c>
      <c r="N252" s="3" t="s">
        <v>55</v>
      </c>
      <c r="O252" s="3" t="s">
        <v>56</v>
      </c>
      <c r="P252" s="3" t="s">
        <v>27</v>
      </c>
      <c r="Q252" s="3" t="s">
        <v>28</v>
      </c>
      <c r="R252" s="2">
        <v>43403.792291666665</v>
      </c>
      <c r="S252" s="2">
        <v>43403.792291666665</v>
      </c>
      <c r="T252" s="2">
        <v>43403.805868055555</v>
      </c>
      <c r="U252" s="2">
        <v>43403.805868055555</v>
      </c>
      <c r="V252" s="3"/>
      <c r="W252" s="8">
        <f t="shared" si="72"/>
        <v>43403.78528935185</v>
      </c>
      <c r="X252" s="9">
        <f t="shared" si="52"/>
        <v>8.0555555541650392E-3</v>
      </c>
      <c r="Y252" s="9">
        <f t="shared" si="53"/>
        <v>1.6111111108330078E-2</v>
      </c>
      <c r="Z252" s="10"/>
      <c r="AA252" s="10">
        <f t="shared" si="54"/>
        <v>9.2592592409346253E-5</v>
      </c>
      <c r="AB252" s="10">
        <f t="shared" si="55"/>
        <v>7.0949074070085771E-3</v>
      </c>
      <c r="AC252" s="10"/>
      <c r="AD252" s="10"/>
      <c r="AE252" s="71">
        <f t="shared" si="59"/>
        <v>43403.784722222219</v>
      </c>
      <c r="AF252" s="71">
        <f t="shared" si="60"/>
        <v>43403.8</v>
      </c>
      <c r="AG252" s="26" t="str">
        <f t="shared" si="61"/>
        <v>43403.784722222243403.8</v>
      </c>
      <c r="AH252" s="26" t="e">
        <f>VLOOKUP(AG252,simple_survey!$M$841:$N$1083,2,FALSE)</f>
        <v>#N/A</v>
      </c>
    </row>
    <row r="253" spans="1:34" s="7" customFormat="1" hidden="1" x14ac:dyDescent="0.4">
      <c r="A253" s="16" t="str">
        <f t="shared" si="62"/>
        <v>-</v>
      </c>
      <c r="B253" s="16" t="str">
        <f t="shared" si="71"/>
        <v>-</v>
      </c>
      <c r="C253" s="7">
        <v>18</v>
      </c>
      <c r="D253" s="2">
        <v>43403.785636574074</v>
      </c>
      <c r="E253" s="3">
        <v>7682</v>
      </c>
      <c r="F253" s="3" t="s">
        <v>93</v>
      </c>
      <c r="G253" s="3">
        <v>0</v>
      </c>
      <c r="H253" s="3">
        <v>1180</v>
      </c>
      <c r="I253" s="3">
        <v>4</v>
      </c>
      <c r="J253" s="3">
        <v>1</v>
      </c>
      <c r="K253" s="3"/>
      <c r="L253" s="2">
        <v>43403.790810185186</v>
      </c>
      <c r="M253" s="2">
        <v>43403.795578703706</v>
      </c>
      <c r="N253" s="3" t="s">
        <v>55</v>
      </c>
      <c r="O253" s="3" t="s">
        <v>56</v>
      </c>
      <c r="P253" s="3" t="s">
        <v>19</v>
      </c>
      <c r="Q253" s="3" t="s">
        <v>20</v>
      </c>
      <c r="R253" s="2">
        <v>43403.789826388886</v>
      </c>
      <c r="S253" s="2">
        <v>43403.789826388886</v>
      </c>
      <c r="T253" s="2">
        <v>43403.798206018517</v>
      </c>
      <c r="U253" s="2">
        <v>43403.798206018517</v>
      </c>
      <c r="V253" s="3"/>
      <c r="W253" s="8">
        <f t="shared" si="72"/>
        <v>43403.785636574074</v>
      </c>
      <c r="X253" s="9">
        <f t="shared" si="52"/>
        <v>4.7685185199952684E-3</v>
      </c>
      <c r="Y253" s="9">
        <f t="shared" si="53"/>
        <v>4.7685185199952684E-3</v>
      </c>
      <c r="Z253" s="10"/>
      <c r="AA253" s="10">
        <f t="shared" si="54"/>
        <v>9.8379630071576685E-4</v>
      </c>
      <c r="AB253" s="10">
        <f t="shared" si="55"/>
        <v>5.173611112695653E-3</v>
      </c>
      <c r="AC253" s="10"/>
      <c r="AD253" s="10"/>
      <c r="AE253" s="71">
        <f t="shared" si="59"/>
        <v>43403.785416666666</v>
      </c>
      <c r="AF253" s="71">
        <f t="shared" si="60"/>
        <v>43403.795138888891</v>
      </c>
      <c r="AG253" s="26" t="str">
        <f t="shared" si="61"/>
        <v>43403.785416666743403.7951388889</v>
      </c>
      <c r="AH253" s="26" t="e">
        <f>VLOOKUP(AG253,simple_survey!$M$841:$N$1083,2,FALSE)</f>
        <v>#N/A</v>
      </c>
    </row>
    <row r="254" spans="1:34" s="7" customFormat="1" hidden="1" x14ac:dyDescent="0.4">
      <c r="A254" s="16" t="str">
        <f t="shared" si="62"/>
        <v>-</v>
      </c>
      <c r="B254" s="16" t="str">
        <f t="shared" si="71"/>
        <v>-</v>
      </c>
      <c r="C254" s="7">
        <v>18</v>
      </c>
      <c r="D254" s="2">
        <v>43403.786979166667</v>
      </c>
      <c r="E254" s="3">
        <v>7683</v>
      </c>
      <c r="F254" s="3" t="s">
        <v>67</v>
      </c>
      <c r="G254" s="3">
        <v>2915</v>
      </c>
      <c r="H254" s="3">
        <v>740</v>
      </c>
      <c r="I254" s="3">
        <v>3</v>
      </c>
      <c r="J254" s="3">
        <v>1</v>
      </c>
      <c r="K254" s="3"/>
      <c r="L254" s="2">
        <v>43403.792164351849</v>
      </c>
      <c r="M254" s="2">
        <v>43403.807500000003</v>
      </c>
      <c r="N254" s="3" t="s">
        <v>21</v>
      </c>
      <c r="O254" s="3" t="s">
        <v>22</v>
      </c>
      <c r="P254" s="3" t="s">
        <v>19</v>
      </c>
      <c r="Q254" s="3" t="s">
        <v>20</v>
      </c>
      <c r="R254" s="2">
        <v>43403.792395833334</v>
      </c>
      <c r="S254" s="2">
        <v>43403.792395833334</v>
      </c>
      <c r="T254" s="2">
        <v>43403.799293981479</v>
      </c>
      <c r="U254" s="2">
        <v>43403.804328703707</v>
      </c>
      <c r="V254" s="3"/>
      <c r="W254" s="8">
        <f t="shared" si="72"/>
        <v>43403.786979166667</v>
      </c>
      <c r="X254" s="9">
        <f t="shared" ref="X254:X298" si="73">M254-L254</f>
        <v>1.5335648153268266E-2</v>
      </c>
      <c r="Y254" s="9">
        <f t="shared" ref="Y254:Y298" si="74">X254*J254</f>
        <v>1.5335648153268266E-2</v>
      </c>
      <c r="Z254" s="10"/>
      <c r="AA254" s="10">
        <f t="shared" ref="AA254:AA298" si="75">IF(IF(A254="☆",K254-R254,L254-R254)&lt;0,0,IF(A254="☆",K254-R254,L254-R254))</f>
        <v>0</v>
      </c>
      <c r="AB254" s="10">
        <f t="shared" ref="AB254:AB298" si="76">IF(IF(B254="☆",(IF(K254&gt;R254,K254-W254,R254-W254)),L254-W254)&lt;0,0,IF(B254="☆",(IF(K254&gt;R254,K254-W254,R254-W254)),L254-W254))</f>
        <v>5.1851851821993478E-3</v>
      </c>
      <c r="AC254" s="10"/>
      <c r="AD254" s="10"/>
      <c r="AE254" s="71">
        <f t="shared" si="59"/>
        <v>43403.786805555559</v>
      </c>
      <c r="AF254" s="71">
        <f t="shared" si="60"/>
        <v>43403.806944444441</v>
      </c>
      <c r="AG254" s="26" t="str">
        <f t="shared" si="61"/>
        <v>43403.786805555643403.8069444444</v>
      </c>
      <c r="AH254" s="26" t="e">
        <f>VLOOKUP(AG254,simple_survey!$M$841:$N$1083,2,FALSE)</f>
        <v>#N/A</v>
      </c>
    </row>
    <row r="255" spans="1:34" s="7" customFormat="1" x14ac:dyDescent="0.4">
      <c r="A255" s="16" t="str">
        <f t="shared" si="62"/>
        <v>★</v>
      </c>
      <c r="B255" s="16" t="str">
        <f t="shared" si="71"/>
        <v>-</v>
      </c>
      <c r="C255" s="7">
        <v>18</v>
      </c>
      <c r="D255" s="2">
        <v>43403.78707175926</v>
      </c>
      <c r="E255" s="3">
        <v>7684</v>
      </c>
      <c r="F255" s="3" t="s">
        <v>33</v>
      </c>
      <c r="G255" s="3">
        <v>2424</v>
      </c>
      <c r="H255" s="3">
        <v>1071</v>
      </c>
      <c r="I255" s="3">
        <v>2</v>
      </c>
      <c r="J255" s="3">
        <v>1</v>
      </c>
      <c r="K255" s="3"/>
      <c r="L255" s="2">
        <v>43403.800937499997</v>
      </c>
      <c r="M255" s="2">
        <v>43403.816840277781</v>
      </c>
      <c r="N255" s="3" t="s">
        <v>78</v>
      </c>
      <c r="O255" s="3" t="s">
        <v>79</v>
      </c>
      <c r="P255" s="3" t="s">
        <v>37</v>
      </c>
      <c r="Q255" s="3" t="s">
        <v>38</v>
      </c>
      <c r="R255" s="2">
        <v>43403.807893518519</v>
      </c>
      <c r="S255" s="2">
        <v>43403.807893518519</v>
      </c>
      <c r="T255" s="2">
        <v>43403.8200462963</v>
      </c>
      <c r="U255" s="2">
        <v>43403.8200462963</v>
      </c>
      <c r="V255" s="2">
        <v>43403.807893518519</v>
      </c>
      <c r="W255" s="8">
        <f t="shared" si="72"/>
        <v>43403.807893518519</v>
      </c>
      <c r="X255" s="9">
        <f t="shared" si="73"/>
        <v>1.5902777784503996E-2</v>
      </c>
      <c r="Y255" s="9">
        <f t="shared" si="74"/>
        <v>1.5902777784503996E-2</v>
      </c>
      <c r="Z255" s="10"/>
      <c r="AA255" s="10">
        <f t="shared" si="75"/>
        <v>0</v>
      </c>
      <c r="AB255" s="10">
        <f t="shared" si="76"/>
        <v>0</v>
      </c>
      <c r="AC255" s="10"/>
      <c r="AD255" s="10"/>
      <c r="AE255" s="71">
        <f t="shared" si="59"/>
        <v>43403.786805555559</v>
      </c>
      <c r="AF255" s="71">
        <f t="shared" si="60"/>
        <v>43403.816666666666</v>
      </c>
      <c r="AG255" s="26" t="str">
        <f t="shared" si="61"/>
        <v>43403.786805555643403.8166666667</v>
      </c>
      <c r="AH255" s="26" t="e">
        <f>VLOOKUP(AG255,simple_survey!$M$841:$N$1083,2,FALSE)</f>
        <v>#N/A</v>
      </c>
    </row>
    <row r="256" spans="1:34" s="3" customFormat="1" hidden="1" x14ac:dyDescent="0.4">
      <c r="A256" s="16" t="str">
        <f t="shared" ref="A256:A298" si="77">IF(V256&gt;0, "★", "-")</f>
        <v>-</v>
      </c>
      <c r="B256" s="16" t="str">
        <f t="shared" ref="B256:B298" si="78">IF(K256&gt;0, "☆", "-")</f>
        <v>-</v>
      </c>
      <c r="C256" s="7">
        <v>18</v>
      </c>
      <c r="D256" s="2">
        <v>43403.789664351854</v>
      </c>
      <c r="E256" s="3">
        <v>7685</v>
      </c>
      <c r="F256" s="3" t="s">
        <v>18</v>
      </c>
      <c r="G256" s="3">
        <v>4363</v>
      </c>
      <c r="H256" s="3">
        <v>618</v>
      </c>
      <c r="I256" s="3">
        <v>3</v>
      </c>
      <c r="J256" s="3">
        <v>1</v>
      </c>
      <c r="L256" s="2">
        <v>43403.797974537039</v>
      </c>
      <c r="M256" s="2">
        <v>43403.807256944441</v>
      </c>
      <c r="N256" s="3" t="s">
        <v>74</v>
      </c>
      <c r="O256" s="3" t="s">
        <v>75</v>
      </c>
      <c r="P256" s="3" t="s">
        <v>27</v>
      </c>
      <c r="Q256" s="3" t="s">
        <v>28</v>
      </c>
      <c r="R256" s="2">
        <v>43403.797361111108</v>
      </c>
      <c r="S256" s="2">
        <v>43403.797361111108</v>
      </c>
      <c r="T256" s="2">
        <v>43403.800578703704</v>
      </c>
      <c r="U256" s="2">
        <v>43403.800578703704</v>
      </c>
      <c r="W256" s="8">
        <f t="shared" ref="W256:W298" si="79">IF(V256&gt;0,V256,D256)</f>
        <v>43403.789664351854</v>
      </c>
      <c r="X256" s="9">
        <f t="shared" si="73"/>
        <v>9.2824074017698877E-3</v>
      </c>
      <c r="Y256" s="9">
        <f t="shared" si="74"/>
        <v>9.2824074017698877E-3</v>
      </c>
      <c r="Z256" s="10"/>
      <c r="AA256" s="10">
        <f t="shared" si="75"/>
        <v>6.1342593107838184E-4</v>
      </c>
      <c r="AB256" s="10">
        <f t="shared" si="76"/>
        <v>8.3101851851097308E-3</v>
      </c>
      <c r="AC256" s="31"/>
      <c r="AD256" s="31"/>
      <c r="AE256" s="71">
        <f t="shared" si="59"/>
        <v>43403.789583333331</v>
      </c>
      <c r="AF256" s="71">
        <f t="shared" si="60"/>
        <v>43403.806944444441</v>
      </c>
      <c r="AG256" s="26" t="str">
        <f t="shared" si="61"/>
        <v>43403.789583333343403.8069444444</v>
      </c>
      <c r="AH256" s="26" t="e">
        <f>VLOOKUP(AG256,simple_survey!$M$841:$N$1083,2,FALSE)</f>
        <v>#N/A</v>
      </c>
    </row>
    <row r="257" spans="1:36" s="7" customFormat="1" hidden="1" x14ac:dyDescent="0.4">
      <c r="A257" s="16" t="str">
        <f>IF(V257&gt;0, "★", "-")</f>
        <v>-</v>
      </c>
      <c r="B257" s="16" t="str">
        <f>IF(K257&gt;0, "☆", "-")</f>
        <v>☆</v>
      </c>
      <c r="C257" s="7">
        <v>18</v>
      </c>
      <c r="D257" s="2">
        <v>43403.750590277778</v>
      </c>
      <c r="E257" s="3">
        <v>7654</v>
      </c>
      <c r="F257" s="3" t="s">
        <v>18</v>
      </c>
      <c r="G257" s="3">
        <v>4403</v>
      </c>
      <c r="H257" s="3">
        <v>1013</v>
      </c>
      <c r="I257" s="3">
        <v>7</v>
      </c>
      <c r="J257" s="3">
        <v>2</v>
      </c>
      <c r="K257" s="2">
        <v>43403.75167824074</v>
      </c>
      <c r="L257" s="3"/>
      <c r="M257" s="3"/>
      <c r="N257" s="3" t="s">
        <v>25</v>
      </c>
      <c r="O257" s="3" t="s">
        <v>26</v>
      </c>
      <c r="P257" s="3" t="s">
        <v>72</v>
      </c>
      <c r="Q257" s="3" t="s">
        <v>73</v>
      </c>
      <c r="R257" s="2">
        <v>43403.755162037036</v>
      </c>
      <c r="S257" s="3"/>
      <c r="T257" s="2">
        <v>43403.76189814815</v>
      </c>
      <c r="U257" s="3"/>
      <c r="V257" s="3"/>
      <c r="W257" s="8">
        <f>IF(V257&gt;0,V257,D257)</f>
        <v>43403.750590277778</v>
      </c>
      <c r="X257" s="9">
        <f>M257-L257</f>
        <v>0</v>
      </c>
      <c r="Y257" s="9">
        <f>X257*J257</f>
        <v>0</v>
      </c>
      <c r="Z257" s="10"/>
      <c r="AA257" s="10">
        <f>IF(IF(A257="☆",K257-R257,L257-R257)&lt;0,0,IF(A257="☆",K257-R257,L257-R257))</f>
        <v>0</v>
      </c>
      <c r="AB257" s="10">
        <f>IF(IF(B257="☆",(IF(K257&gt;R257,K257-W257,R257-W257)),L257-W257)&lt;0,0,IF(B257="☆",(IF(K257&gt;R257,K257-W257,R257-W257)),L257-W257))</f>
        <v>4.5717592583969235E-3</v>
      </c>
      <c r="AC257" s="10"/>
      <c r="AD257" s="10"/>
      <c r="AE257" s="71">
        <f t="shared" si="59"/>
        <v>43403.75</v>
      </c>
      <c r="AF257" s="71">
        <f t="shared" si="60"/>
        <v>0</v>
      </c>
      <c r="AG257" s="26" t="str">
        <f t="shared" si="61"/>
        <v>43403.750</v>
      </c>
      <c r="AH257" s="26" t="e">
        <f>VLOOKUP(AG257,simple_survey!$M$841:$N$1083,2,FALSE)</f>
        <v>#N/A</v>
      </c>
    </row>
    <row r="258" spans="1:36" s="7" customFormat="1" hidden="1" x14ac:dyDescent="0.4">
      <c r="A258" s="16" t="str">
        <f>IF(V258&gt;0, "★", "-")</f>
        <v>-</v>
      </c>
      <c r="B258" s="16" t="str">
        <f>IF(K258&gt;0, "☆", "-")</f>
        <v>☆</v>
      </c>
      <c r="C258" s="7">
        <v>18</v>
      </c>
      <c r="D258" s="2">
        <v>43403.755243055559</v>
      </c>
      <c r="E258" s="3">
        <v>7656</v>
      </c>
      <c r="F258" s="3" t="s">
        <v>33</v>
      </c>
      <c r="G258" s="3">
        <v>4398</v>
      </c>
      <c r="H258" s="3">
        <v>953</v>
      </c>
      <c r="I258" s="3">
        <v>8</v>
      </c>
      <c r="J258" s="3">
        <v>2</v>
      </c>
      <c r="K258" s="2">
        <v>43403.763090277775</v>
      </c>
      <c r="L258" s="3"/>
      <c r="M258" s="3"/>
      <c r="N258" s="3" t="s">
        <v>27</v>
      </c>
      <c r="O258" s="3" t="s">
        <v>28</v>
      </c>
      <c r="P258" s="3" t="s">
        <v>25</v>
      </c>
      <c r="Q258" s="3" t="s">
        <v>26</v>
      </c>
      <c r="R258" s="2">
        <v>43403.761921296296</v>
      </c>
      <c r="S258" s="3"/>
      <c r="T258" s="2">
        <v>43403.771909722222</v>
      </c>
      <c r="U258" s="3"/>
      <c r="V258" s="3"/>
      <c r="W258" s="8">
        <f>IF(V258&gt;0,V258,D258)</f>
        <v>43403.755243055559</v>
      </c>
      <c r="X258" s="9">
        <f>M258-L258</f>
        <v>0</v>
      </c>
      <c r="Y258" s="9">
        <f>X258*J258</f>
        <v>0</v>
      </c>
      <c r="Z258" s="10"/>
      <c r="AA258" s="10">
        <f>IF(IF(A258="☆",K258-R258,L258-R258)&lt;0,0,IF(A258="☆",K258-R258,L258-R258))</f>
        <v>0</v>
      </c>
      <c r="AB258" s="10">
        <f>IF(IF(B258="☆",(IF(K258&gt;R258,K258-W258,R258-W258)),L258-W258)&lt;0,0,IF(B258="☆",(IF(K258&gt;R258,K258-W258,R258-W258)),L258-W258))</f>
        <v>7.8472222157870419E-3</v>
      </c>
      <c r="AC258" s="10"/>
      <c r="AD258" s="10"/>
      <c r="AE258" s="71">
        <f t="shared" si="59"/>
        <v>43403.754861111112</v>
      </c>
      <c r="AF258" s="71">
        <f t="shared" si="60"/>
        <v>0</v>
      </c>
      <c r="AG258" s="26" t="str">
        <f t="shared" si="61"/>
        <v>43403.75486111110</v>
      </c>
      <c r="AH258" s="26" t="e">
        <f>VLOOKUP(AG258,simple_survey!$M$841:$N$1083,2,FALSE)</f>
        <v>#N/A</v>
      </c>
    </row>
    <row r="259" spans="1:36" s="7" customFormat="1" hidden="1" x14ac:dyDescent="0.4">
      <c r="A259" s="16" t="str">
        <f>IF(V259&gt;0, "★", "-")</f>
        <v>-</v>
      </c>
      <c r="B259" s="16" t="str">
        <f>IF(K259&gt;0, "☆", "-")</f>
        <v>☆</v>
      </c>
      <c r="C259" s="7">
        <v>18</v>
      </c>
      <c r="D259" s="2">
        <v>43403.758125</v>
      </c>
      <c r="E259" s="3">
        <v>7663</v>
      </c>
      <c r="F259" s="3" t="s">
        <v>33</v>
      </c>
      <c r="G259" s="3">
        <v>2424</v>
      </c>
      <c r="H259" s="3">
        <v>837</v>
      </c>
      <c r="I259" s="3">
        <v>1</v>
      </c>
      <c r="J259" s="3">
        <v>1</v>
      </c>
      <c r="K259" s="2">
        <v>43403.758483796293</v>
      </c>
      <c r="L259" s="3"/>
      <c r="M259" s="3"/>
      <c r="N259" s="3" t="s">
        <v>41</v>
      </c>
      <c r="O259" s="3" t="s">
        <v>42</v>
      </c>
      <c r="P259" s="3" t="s">
        <v>39</v>
      </c>
      <c r="Q259" s="3" t="s">
        <v>40</v>
      </c>
      <c r="R259" s="2">
        <v>43403.7659375</v>
      </c>
      <c r="S259" s="3"/>
      <c r="T259" s="2">
        <v>43403.770335648151</v>
      </c>
      <c r="U259" s="3"/>
      <c r="V259" s="3"/>
      <c r="W259" s="8">
        <f>IF(V259&gt;0,V259,D259)</f>
        <v>43403.758125</v>
      </c>
      <c r="X259" s="9">
        <f>M259-L259</f>
        <v>0</v>
      </c>
      <c r="Y259" s="9">
        <f>X259*J259</f>
        <v>0</v>
      </c>
      <c r="Z259" s="10"/>
      <c r="AA259" s="10">
        <f>IF(IF(A259="☆",K259-R259,L259-R259)&lt;0,0,IF(A259="☆",K259-R259,L259-R259))</f>
        <v>0</v>
      </c>
      <c r="AB259" s="10">
        <f>IF(IF(B259="☆",(IF(K259&gt;R259,K259-W259,R259-W259)),L259-W259)&lt;0,0,IF(B259="☆",(IF(K259&gt;R259,K259-W259,R259-W259)),L259-W259))</f>
        <v>7.8125E-3</v>
      </c>
      <c r="AC259" s="10"/>
      <c r="AD259" s="10"/>
      <c r="AE259" s="71">
        <f t="shared" ref="AE259:AE301" si="80">INT(D259*1440)/1440</f>
        <v>43403.757638888892</v>
      </c>
      <c r="AF259" s="71">
        <f t="shared" ref="AF259:AF301" si="81">INT(M259*1440)/1440</f>
        <v>0</v>
      </c>
      <c r="AG259" s="26" t="str">
        <f t="shared" ref="AG259:AG301" si="82">CONCATENATE(AE259,AF259)</f>
        <v>43403.75763888890</v>
      </c>
      <c r="AH259" s="26" t="e">
        <f>VLOOKUP(AG259,simple_survey!$M$841:$N$1083,2,FALSE)</f>
        <v>#N/A</v>
      </c>
      <c r="AJ259" s="7" t="s">
        <v>163</v>
      </c>
    </row>
    <row r="260" spans="1:36" s="12" customFormat="1" hidden="1" x14ac:dyDescent="0.4">
      <c r="A260" s="17" t="str">
        <f>IF(V260&gt;0, "★", "-")</f>
        <v>-</v>
      </c>
      <c r="B260" s="17" t="str">
        <f>IF(K260&gt;0, "☆", "-")</f>
        <v>☆</v>
      </c>
      <c r="C260" s="12">
        <v>18</v>
      </c>
      <c r="D260" s="4">
        <v>43403.758738425924</v>
      </c>
      <c r="E260" s="5">
        <v>7665</v>
      </c>
      <c r="F260" s="5" t="s">
        <v>33</v>
      </c>
      <c r="G260" s="5">
        <v>2424</v>
      </c>
      <c r="H260" s="5">
        <v>731</v>
      </c>
      <c r="I260" s="5">
        <v>10</v>
      </c>
      <c r="J260" s="5">
        <v>1</v>
      </c>
      <c r="K260" s="4">
        <v>43403.758900462963</v>
      </c>
      <c r="L260" s="5"/>
      <c r="M260" s="5"/>
      <c r="N260" s="5" t="s">
        <v>41</v>
      </c>
      <c r="O260" s="5" t="s">
        <v>42</v>
      </c>
      <c r="P260" s="5" t="s">
        <v>39</v>
      </c>
      <c r="Q260" s="5" t="s">
        <v>40</v>
      </c>
      <c r="R260" s="4">
        <v>43403.774282407408</v>
      </c>
      <c r="S260" s="5"/>
      <c r="T260" s="4">
        <v>43403.778680555559</v>
      </c>
      <c r="U260" s="5"/>
      <c r="V260" s="5"/>
      <c r="W260" s="13">
        <f>IF(V260&gt;0,V260,D260)</f>
        <v>43403.758738425924</v>
      </c>
      <c r="X260" s="18">
        <f>M260-L260</f>
        <v>0</v>
      </c>
      <c r="Y260" s="18">
        <f>X260*J260</f>
        <v>0</v>
      </c>
      <c r="Z260" s="19"/>
      <c r="AA260" s="19">
        <f>IF(IF(A260="☆",K260-R260,L260-R260)&lt;0,0,IF(A260="☆",K260-R260,L260-R260))</f>
        <v>0</v>
      </c>
      <c r="AB260" s="19"/>
      <c r="AC260" s="19"/>
      <c r="AD260" s="19"/>
      <c r="AE260" s="71">
        <f t="shared" si="80"/>
        <v>43403.758333333331</v>
      </c>
      <c r="AF260" s="71">
        <f t="shared" si="81"/>
        <v>0</v>
      </c>
      <c r="AG260" s="26" t="str">
        <f t="shared" si="82"/>
        <v>43403.75833333330</v>
      </c>
      <c r="AH260" s="26" t="e">
        <f>VLOOKUP(AG260,simple_survey!$M$841:$N$1083,2,FALSE)</f>
        <v>#N/A</v>
      </c>
      <c r="AJ260" s="12" t="s">
        <v>164</v>
      </c>
    </row>
    <row r="261" spans="1:36" s="21" customFormat="1" hidden="1" x14ac:dyDescent="0.4">
      <c r="A261" s="20" t="str">
        <f t="shared" si="77"/>
        <v>-</v>
      </c>
      <c r="B261" s="20" t="str">
        <f t="shared" si="78"/>
        <v>-</v>
      </c>
      <c r="C261" s="23">
        <v>19</v>
      </c>
      <c r="D261" s="22">
        <v>43403.792685185188</v>
      </c>
      <c r="E261" s="21">
        <v>7686</v>
      </c>
      <c r="F261" s="21" t="s">
        <v>93</v>
      </c>
      <c r="G261" s="21">
        <v>0</v>
      </c>
      <c r="H261" s="21">
        <v>719</v>
      </c>
      <c r="I261" s="21">
        <v>5</v>
      </c>
      <c r="J261" s="21">
        <v>3</v>
      </c>
      <c r="L261" s="22">
        <v>43403.795219907406</v>
      </c>
      <c r="M261" s="22">
        <v>43403.799247685187</v>
      </c>
      <c r="N261" s="21" t="s">
        <v>74</v>
      </c>
      <c r="O261" s="21" t="s">
        <v>75</v>
      </c>
      <c r="P261" s="21" t="s">
        <v>25</v>
      </c>
      <c r="Q261" s="21" t="s">
        <v>26</v>
      </c>
      <c r="R261" s="22">
        <v>43403.796087962961</v>
      </c>
      <c r="S261" s="22">
        <v>43403.796087962961</v>
      </c>
      <c r="T261" s="22">
        <v>43403.802256944444</v>
      </c>
      <c r="U261" s="22">
        <v>43403.802256944444</v>
      </c>
      <c r="W261" s="24">
        <f t="shared" si="79"/>
        <v>43403.792685185188</v>
      </c>
      <c r="X261" s="25">
        <f t="shared" si="73"/>
        <v>4.0277777807204984E-3</v>
      </c>
      <c r="Y261" s="25">
        <f t="shared" si="74"/>
        <v>1.2083333342161495E-2</v>
      </c>
      <c r="Z261" s="26">
        <f>SUM(Y261:Y282)</f>
        <v>0.21336805555620231</v>
      </c>
      <c r="AA261" s="26">
        <f t="shared" si="75"/>
        <v>0</v>
      </c>
      <c r="AB261" s="26">
        <f t="shared" si="76"/>
        <v>2.5347222181153484E-3</v>
      </c>
      <c r="AC261" s="33">
        <f>AVERAGE(AB261:AB282)</f>
        <v>4.634364478327122E-3</v>
      </c>
      <c r="AD261" s="33">
        <f>MEDIAN(AB261:AB282)</f>
        <v>4.3981481503578834E-3</v>
      </c>
      <c r="AE261" s="71">
        <f t="shared" si="80"/>
        <v>43403.792361111111</v>
      </c>
      <c r="AF261" s="71">
        <f t="shared" si="81"/>
        <v>43403.798611111109</v>
      </c>
      <c r="AG261" s="26" t="str">
        <f t="shared" si="82"/>
        <v>43403.792361111143403.7986111111</v>
      </c>
      <c r="AH261" s="26" t="e">
        <f>VLOOKUP(AG261,simple_survey!$M$841:$N$1083,2,FALSE)</f>
        <v>#N/A</v>
      </c>
    </row>
    <row r="262" spans="1:36" s="3" customFormat="1" hidden="1" x14ac:dyDescent="0.4">
      <c r="A262" s="16" t="str">
        <f t="shared" si="77"/>
        <v>-</v>
      </c>
      <c r="B262" s="16" t="str">
        <f t="shared" si="78"/>
        <v>-</v>
      </c>
      <c r="C262" s="7">
        <v>19</v>
      </c>
      <c r="D262" s="2">
        <v>43403.795208333337</v>
      </c>
      <c r="E262" s="3">
        <v>7688</v>
      </c>
      <c r="F262" s="3" t="s">
        <v>18</v>
      </c>
      <c r="G262" s="3">
        <v>1291</v>
      </c>
      <c r="H262" s="3">
        <v>519</v>
      </c>
      <c r="I262" s="3">
        <v>4</v>
      </c>
      <c r="J262" s="3">
        <v>1</v>
      </c>
      <c r="L262" s="2">
        <v>43403.79965277778</v>
      </c>
      <c r="M262" s="2">
        <v>43403.804409722223</v>
      </c>
      <c r="N262" s="3" t="s">
        <v>21</v>
      </c>
      <c r="O262" s="3" t="s">
        <v>22</v>
      </c>
      <c r="P262" s="3" t="s">
        <v>19</v>
      </c>
      <c r="Q262" s="3" t="s">
        <v>20</v>
      </c>
      <c r="R262" s="2">
        <v>43403.802465277775</v>
      </c>
      <c r="S262" s="2">
        <v>43403.802465277775</v>
      </c>
      <c r="T262" s="2">
        <v>43403.809363425928</v>
      </c>
      <c r="U262" s="2">
        <v>43403.809363425928</v>
      </c>
      <c r="W262" s="8">
        <f t="shared" si="79"/>
        <v>43403.795208333337</v>
      </c>
      <c r="X262" s="9">
        <f t="shared" si="73"/>
        <v>4.756944443215616E-3</v>
      </c>
      <c r="Y262" s="9">
        <f t="shared" si="74"/>
        <v>4.756944443215616E-3</v>
      </c>
      <c r="Z262" s="10"/>
      <c r="AA262" s="10">
        <f t="shared" si="75"/>
        <v>0</v>
      </c>
      <c r="AB262" s="10">
        <f t="shared" si="76"/>
        <v>4.4444444429245777E-3</v>
      </c>
      <c r="AC262" s="31"/>
      <c r="AD262" s="31"/>
      <c r="AE262" s="71">
        <f t="shared" si="80"/>
        <v>43403.795138888891</v>
      </c>
      <c r="AF262" s="71">
        <f t="shared" si="81"/>
        <v>43403.804166666669</v>
      </c>
      <c r="AG262" s="26" t="str">
        <f t="shared" si="82"/>
        <v>43403.795138888943403.8041666667</v>
      </c>
      <c r="AH262" s="26" t="e">
        <f>VLOOKUP(AG262,simple_survey!$M$841:$N$1083,2,FALSE)</f>
        <v>#N/A</v>
      </c>
    </row>
    <row r="263" spans="1:36" s="3" customFormat="1" hidden="1" x14ac:dyDescent="0.4">
      <c r="A263" s="16" t="str">
        <f t="shared" si="77"/>
        <v>-</v>
      </c>
      <c r="B263" s="16" t="str">
        <f t="shared" si="78"/>
        <v>-</v>
      </c>
      <c r="C263" s="7">
        <v>19</v>
      </c>
      <c r="D263" s="2">
        <v>43403.79619212963</v>
      </c>
      <c r="E263" s="3">
        <v>7689</v>
      </c>
      <c r="F263" s="3" t="s">
        <v>93</v>
      </c>
      <c r="G263" s="3">
        <v>0</v>
      </c>
      <c r="H263" s="3">
        <v>891</v>
      </c>
      <c r="I263" s="3">
        <v>10</v>
      </c>
      <c r="J263" s="3">
        <v>3</v>
      </c>
      <c r="L263" s="2">
        <v>43403.799629629626</v>
      </c>
      <c r="M263" s="2">
        <v>43403.807256944441</v>
      </c>
      <c r="N263" s="3" t="s">
        <v>50</v>
      </c>
      <c r="O263" s="3" t="s">
        <v>51</v>
      </c>
      <c r="P263" s="3" t="s">
        <v>25</v>
      </c>
      <c r="Q263" s="3" t="s">
        <v>26</v>
      </c>
      <c r="R263" s="2">
        <v>43403.798159722224</v>
      </c>
      <c r="S263" s="2">
        <v>43403.798159722224</v>
      </c>
      <c r="T263" s="2">
        <v>43403.806585648148</v>
      </c>
      <c r="U263" s="2">
        <v>43403.806585648148</v>
      </c>
      <c r="W263" s="8">
        <f t="shared" si="79"/>
        <v>43403.79619212963</v>
      </c>
      <c r="X263" s="9">
        <f t="shared" si="73"/>
        <v>7.6273148151813075E-3</v>
      </c>
      <c r="Y263" s="9">
        <f t="shared" si="74"/>
        <v>2.2881944445543922E-2</v>
      </c>
      <c r="Z263" s="10"/>
      <c r="AA263" s="10">
        <f t="shared" si="75"/>
        <v>1.4699074017698877E-3</v>
      </c>
      <c r="AB263" s="10">
        <f t="shared" si="76"/>
        <v>3.4374999959254637E-3</v>
      </c>
      <c r="AC263" s="31"/>
      <c r="AD263" s="31"/>
      <c r="AE263" s="71">
        <f t="shared" si="80"/>
        <v>43403.79583333333</v>
      </c>
      <c r="AF263" s="71">
        <f t="shared" si="81"/>
        <v>43403.806944444441</v>
      </c>
      <c r="AG263" s="26" t="str">
        <f t="shared" si="82"/>
        <v>43403.795833333343403.8069444444</v>
      </c>
      <c r="AH263" s="26" t="e">
        <f>VLOOKUP(AG263,simple_survey!$M$841:$N$1083,2,FALSE)</f>
        <v>#N/A</v>
      </c>
    </row>
    <row r="264" spans="1:36" s="3" customFormat="1" hidden="1" x14ac:dyDescent="0.4">
      <c r="A264" s="16" t="str">
        <f t="shared" si="77"/>
        <v>-</v>
      </c>
      <c r="B264" s="16" t="str">
        <f t="shared" si="78"/>
        <v>-</v>
      </c>
      <c r="C264" s="7">
        <v>19</v>
      </c>
      <c r="D264" s="2">
        <v>43403.7965625</v>
      </c>
      <c r="E264" s="3">
        <v>7690</v>
      </c>
      <c r="F264" s="3" t="s">
        <v>33</v>
      </c>
      <c r="G264" s="3">
        <v>4398</v>
      </c>
      <c r="H264" s="3">
        <v>631</v>
      </c>
      <c r="I264" s="3">
        <v>5</v>
      </c>
      <c r="J264" s="3">
        <v>2</v>
      </c>
      <c r="L264" s="2">
        <v>43403.799490740741</v>
      </c>
      <c r="M264" s="2">
        <v>43403.802858796298</v>
      </c>
      <c r="N264" s="3" t="s">
        <v>25</v>
      </c>
      <c r="O264" s="3" t="s">
        <v>26</v>
      </c>
      <c r="P264" s="3" t="s">
        <v>65</v>
      </c>
      <c r="Q264" s="3" t="s">
        <v>66</v>
      </c>
      <c r="R264" s="2">
        <v>43403.800196759257</v>
      </c>
      <c r="S264" s="2">
        <v>43403.800196759257</v>
      </c>
      <c r="T264" s="2">
        <v>43403.806666666664</v>
      </c>
      <c r="U264" s="2">
        <v>43403.806666666664</v>
      </c>
      <c r="W264" s="8">
        <f t="shared" si="79"/>
        <v>43403.7965625</v>
      </c>
      <c r="X264" s="9">
        <f t="shared" si="73"/>
        <v>3.3680555570754223E-3</v>
      </c>
      <c r="Y264" s="9">
        <f t="shared" si="74"/>
        <v>6.7361111141508445E-3</v>
      </c>
      <c r="Z264" s="10"/>
      <c r="AA264" s="10">
        <f t="shared" si="75"/>
        <v>0</v>
      </c>
      <c r="AB264" s="10">
        <f t="shared" si="76"/>
        <v>2.9282407413120382E-3</v>
      </c>
      <c r="AC264" s="31"/>
      <c r="AD264" s="31"/>
      <c r="AE264" s="71">
        <f t="shared" si="80"/>
        <v>43403.796527777777</v>
      </c>
      <c r="AF264" s="71">
        <f t="shared" si="81"/>
        <v>43403.802777777775</v>
      </c>
      <c r="AG264" s="26" t="str">
        <f t="shared" si="82"/>
        <v>43403.796527777843403.8027777778</v>
      </c>
      <c r="AH264" s="26" t="str">
        <f>VLOOKUP(AG264,simple_survey!$M$841:$N$1083,2,FALSE)</f>
        <v>肯定的</v>
      </c>
    </row>
    <row r="265" spans="1:36" s="3" customFormat="1" hidden="1" x14ac:dyDescent="0.4">
      <c r="A265" s="16" t="str">
        <f t="shared" si="77"/>
        <v>-</v>
      </c>
      <c r="B265" s="16" t="str">
        <f t="shared" si="78"/>
        <v>-</v>
      </c>
      <c r="C265" s="7">
        <v>19</v>
      </c>
      <c r="D265" s="2">
        <v>43403.803819444445</v>
      </c>
      <c r="E265" s="3">
        <v>7691</v>
      </c>
      <c r="F265" s="3" t="s">
        <v>18</v>
      </c>
      <c r="G265" s="3">
        <v>4242</v>
      </c>
      <c r="H265" s="3">
        <v>737</v>
      </c>
      <c r="I265" s="3">
        <v>2</v>
      </c>
      <c r="J265" s="3">
        <v>2</v>
      </c>
      <c r="L265" s="2">
        <v>43403.808541666665</v>
      </c>
      <c r="M265" s="2">
        <v>43403.814675925925</v>
      </c>
      <c r="N265" s="3" t="s">
        <v>45</v>
      </c>
      <c r="O265" s="3" t="s">
        <v>92</v>
      </c>
      <c r="P265" s="3" t="s">
        <v>46</v>
      </c>
      <c r="Q265" s="3" t="s">
        <v>47</v>
      </c>
      <c r="R265" s="2">
        <v>43403.807592592595</v>
      </c>
      <c r="S265" s="2">
        <v>43403.807592592595</v>
      </c>
      <c r="T265" s="2">
        <v>43403.814872685187</v>
      </c>
      <c r="U265" s="2">
        <v>43403.814872685187</v>
      </c>
      <c r="W265" s="8">
        <f t="shared" si="79"/>
        <v>43403.803819444445</v>
      </c>
      <c r="X265" s="9">
        <f t="shared" si="73"/>
        <v>6.1342592598521151E-3</v>
      </c>
      <c r="Y265" s="9">
        <f t="shared" si="74"/>
        <v>1.226851851970423E-2</v>
      </c>
      <c r="Z265" s="10"/>
      <c r="AA265" s="10">
        <f t="shared" si="75"/>
        <v>9.4907407037680969E-4</v>
      </c>
      <c r="AB265" s="10">
        <f t="shared" si="76"/>
        <v>4.7222222201526165E-3</v>
      </c>
      <c r="AC265" s="31"/>
      <c r="AD265" s="31"/>
      <c r="AE265" s="71">
        <f t="shared" si="80"/>
        <v>43403.803472222222</v>
      </c>
      <c r="AF265" s="71">
        <f t="shared" si="81"/>
        <v>43403.814583333333</v>
      </c>
      <c r="AG265" s="26" t="str">
        <f t="shared" si="82"/>
        <v>43403.803472222243403.8145833333</v>
      </c>
      <c r="AH265" s="26" t="e">
        <f>VLOOKUP(AG265,simple_survey!$M$841:$N$1083,2,FALSE)</f>
        <v>#N/A</v>
      </c>
    </row>
    <row r="266" spans="1:36" s="3" customFormat="1" hidden="1" x14ac:dyDescent="0.4">
      <c r="A266" s="16" t="str">
        <f t="shared" si="77"/>
        <v>-</v>
      </c>
      <c r="B266" s="16" t="str">
        <f t="shared" si="78"/>
        <v>-</v>
      </c>
      <c r="C266" s="7">
        <v>19</v>
      </c>
      <c r="D266" s="2">
        <v>43403.807824074072</v>
      </c>
      <c r="E266" s="3">
        <v>7693</v>
      </c>
      <c r="F266" s="3" t="s">
        <v>93</v>
      </c>
      <c r="G266" s="3">
        <v>0</v>
      </c>
      <c r="H266" s="3">
        <v>333</v>
      </c>
      <c r="I266" s="3">
        <v>6</v>
      </c>
      <c r="J266" s="3">
        <v>2</v>
      </c>
      <c r="L266" s="2">
        <v>43403.813217592593</v>
      </c>
      <c r="M266" s="2">
        <v>43403.826782407406</v>
      </c>
      <c r="N266" s="3" t="s">
        <v>65</v>
      </c>
      <c r="O266" s="3" t="s">
        <v>66</v>
      </c>
      <c r="P266" s="3" t="s">
        <v>31</v>
      </c>
      <c r="Q266" s="3" t="s">
        <v>32</v>
      </c>
      <c r="R266" s="2">
        <v>43403.810879629629</v>
      </c>
      <c r="S266" s="2">
        <v>43403.810879629629</v>
      </c>
      <c r="T266" s="2">
        <v>43403.821192129632</v>
      </c>
      <c r="U266" s="2">
        <v>43403.823958333334</v>
      </c>
      <c r="W266" s="8">
        <f t="shared" si="79"/>
        <v>43403.807824074072</v>
      </c>
      <c r="X266" s="9">
        <f t="shared" si="73"/>
        <v>1.3564814813435078E-2</v>
      </c>
      <c r="Y266" s="9">
        <f t="shared" si="74"/>
        <v>2.7129629626870155E-2</v>
      </c>
      <c r="Z266" s="10"/>
      <c r="AA266" s="10">
        <f t="shared" si="75"/>
        <v>2.3379629637929611E-3</v>
      </c>
      <c r="AB266" s="10">
        <f t="shared" si="76"/>
        <v>5.393518520577345E-3</v>
      </c>
      <c r="AC266" s="31"/>
      <c r="AD266" s="31"/>
      <c r="AE266" s="71">
        <f t="shared" si="80"/>
        <v>43403.807638888888</v>
      </c>
      <c r="AF266" s="71">
        <f t="shared" si="81"/>
        <v>43403.826388888891</v>
      </c>
      <c r="AG266" s="26" t="str">
        <f t="shared" si="82"/>
        <v>43403.807638888943403.8263888889</v>
      </c>
      <c r="AH266" s="26" t="e">
        <f>VLOOKUP(AG266,simple_survey!$M$841:$N$1083,2,FALSE)</f>
        <v>#N/A</v>
      </c>
    </row>
    <row r="267" spans="1:36" s="3" customFormat="1" hidden="1" x14ac:dyDescent="0.4">
      <c r="A267" s="16" t="str">
        <f t="shared" si="77"/>
        <v>-</v>
      </c>
      <c r="B267" s="16" t="str">
        <f t="shared" si="78"/>
        <v>-</v>
      </c>
      <c r="C267" s="7">
        <v>19</v>
      </c>
      <c r="D267" s="2">
        <v>43403.810428240744</v>
      </c>
      <c r="E267" s="3">
        <v>7694</v>
      </c>
      <c r="F267" s="3" t="s">
        <v>93</v>
      </c>
      <c r="G267" s="3">
        <v>0</v>
      </c>
      <c r="H267" s="3">
        <v>515</v>
      </c>
      <c r="I267" s="3">
        <v>6</v>
      </c>
      <c r="J267" s="3">
        <v>1</v>
      </c>
      <c r="L267" s="2">
        <v>43403.817060185182</v>
      </c>
      <c r="M267" s="2">
        <v>43403.825578703705</v>
      </c>
      <c r="N267" s="3" t="s">
        <v>19</v>
      </c>
      <c r="O267" s="3" t="s">
        <v>20</v>
      </c>
      <c r="P267" s="3" t="s">
        <v>46</v>
      </c>
      <c r="Q267" s="3" t="s">
        <v>47</v>
      </c>
      <c r="R267" s="2">
        <v>43403.816574074073</v>
      </c>
      <c r="S267" s="2">
        <v>43403.816574074073</v>
      </c>
      <c r="T267" s="2">
        <v>43403.821759259263</v>
      </c>
      <c r="U267" s="2">
        <v>43403.821759259263</v>
      </c>
      <c r="W267" s="8">
        <f t="shared" si="79"/>
        <v>43403.810428240744</v>
      </c>
      <c r="X267" s="9">
        <f t="shared" si="73"/>
        <v>8.5185185234877281E-3</v>
      </c>
      <c r="Y267" s="9">
        <f t="shared" si="74"/>
        <v>8.5185185234877281E-3</v>
      </c>
      <c r="Z267" s="10"/>
      <c r="AA267" s="10">
        <f t="shared" si="75"/>
        <v>4.8611110833007842E-4</v>
      </c>
      <c r="AB267" s="10">
        <f t="shared" si="76"/>
        <v>6.6319444376858883E-3</v>
      </c>
      <c r="AC267" s="31"/>
      <c r="AD267" s="31"/>
      <c r="AE267" s="71">
        <f t="shared" si="80"/>
        <v>43403.810416666667</v>
      </c>
      <c r="AF267" s="71">
        <f t="shared" si="81"/>
        <v>43403.824999999997</v>
      </c>
      <c r="AG267" s="26" t="str">
        <f t="shared" si="82"/>
        <v>43403.810416666743403.825</v>
      </c>
      <c r="AH267" s="26" t="e">
        <f>VLOOKUP(AG267,simple_survey!$M$841:$N$1083,2,FALSE)</f>
        <v>#N/A</v>
      </c>
    </row>
    <row r="268" spans="1:36" s="3" customFormat="1" hidden="1" x14ac:dyDescent="0.4">
      <c r="A268" s="16" t="str">
        <f t="shared" si="77"/>
        <v>-</v>
      </c>
      <c r="B268" s="16" t="str">
        <f t="shared" si="78"/>
        <v>-</v>
      </c>
      <c r="C268" s="7">
        <v>19</v>
      </c>
      <c r="D268" s="2">
        <v>43403.812951388885</v>
      </c>
      <c r="E268" s="3">
        <v>7695</v>
      </c>
      <c r="F268" s="3" t="s">
        <v>18</v>
      </c>
      <c r="G268" s="3">
        <v>3457</v>
      </c>
      <c r="H268" s="3">
        <v>523</v>
      </c>
      <c r="I268" s="3">
        <v>5</v>
      </c>
      <c r="J268" s="3">
        <v>1</v>
      </c>
      <c r="L268" s="2">
        <v>43403.813692129632</v>
      </c>
      <c r="M268" s="2">
        <v>43403.817465277774</v>
      </c>
      <c r="N268" s="3" t="s">
        <v>21</v>
      </c>
      <c r="O268" s="3" t="s">
        <v>22</v>
      </c>
      <c r="P268" s="3" t="s">
        <v>72</v>
      </c>
      <c r="Q268" s="3" t="s">
        <v>73</v>
      </c>
      <c r="R268" s="2">
        <v>43403.813993055555</v>
      </c>
      <c r="S268" s="2">
        <v>43403.813993055555</v>
      </c>
      <c r="T268" s="2">
        <v>43403.819826388892</v>
      </c>
      <c r="U268" s="2">
        <v>43403.826342592591</v>
      </c>
      <c r="W268" s="8">
        <f t="shared" si="79"/>
        <v>43403.812951388885</v>
      </c>
      <c r="X268" s="9">
        <f t="shared" si="73"/>
        <v>3.7731481424998492E-3</v>
      </c>
      <c r="Y268" s="9">
        <f t="shared" si="74"/>
        <v>3.7731481424998492E-3</v>
      </c>
      <c r="Z268" s="10"/>
      <c r="AA268" s="10">
        <f t="shared" si="75"/>
        <v>0</v>
      </c>
      <c r="AB268" s="10">
        <f t="shared" si="76"/>
        <v>7.4074074655072764E-4</v>
      </c>
      <c r="AC268" s="31"/>
      <c r="AD268" s="31"/>
      <c r="AE268" s="71">
        <f t="shared" si="80"/>
        <v>43403.8125</v>
      </c>
      <c r="AF268" s="71">
        <f t="shared" si="81"/>
        <v>43403.817361111112</v>
      </c>
      <c r="AG268" s="26" t="str">
        <f t="shared" si="82"/>
        <v>43403.812543403.8173611111</v>
      </c>
      <c r="AH268" s="26" t="e">
        <f>VLOOKUP(AG268,simple_survey!$M$841:$N$1083,2,FALSE)</f>
        <v>#N/A</v>
      </c>
    </row>
    <row r="269" spans="1:36" s="3" customFormat="1" hidden="1" x14ac:dyDescent="0.4">
      <c r="A269" s="16" t="str">
        <f t="shared" si="77"/>
        <v>-</v>
      </c>
      <c r="B269" s="16" t="str">
        <f t="shared" si="78"/>
        <v>-</v>
      </c>
      <c r="C269" s="7">
        <v>19</v>
      </c>
      <c r="D269" s="2">
        <v>43403.813298611109</v>
      </c>
      <c r="E269" s="3">
        <v>7696</v>
      </c>
      <c r="F269" s="3" t="s">
        <v>33</v>
      </c>
      <c r="G269" s="3">
        <v>3441</v>
      </c>
      <c r="H269" s="3">
        <v>510</v>
      </c>
      <c r="I269" s="3">
        <v>5</v>
      </c>
      <c r="J269" s="3">
        <v>1</v>
      </c>
      <c r="L269" s="2">
        <v>43403.819687499999</v>
      </c>
      <c r="M269" s="2">
        <v>43403.829293981478</v>
      </c>
      <c r="N269" s="3" t="s">
        <v>65</v>
      </c>
      <c r="O269" s="3" t="s">
        <v>66</v>
      </c>
      <c r="P269" s="3" t="s">
        <v>68</v>
      </c>
      <c r="Q269" s="3" t="s">
        <v>69</v>
      </c>
      <c r="R269" s="2">
        <v>43403.821273148147</v>
      </c>
      <c r="S269" s="2">
        <v>43403.821273148147</v>
      </c>
      <c r="T269" s="2">
        <v>43403.827719907407</v>
      </c>
      <c r="U269" s="2">
        <v>43403.830914351849</v>
      </c>
      <c r="W269" s="8">
        <f t="shared" si="79"/>
        <v>43403.813298611109</v>
      </c>
      <c r="X269" s="9">
        <f t="shared" si="73"/>
        <v>9.6064814788405783E-3</v>
      </c>
      <c r="Y269" s="9">
        <f t="shared" si="74"/>
        <v>9.6064814788405783E-3</v>
      </c>
      <c r="Z269" s="10"/>
      <c r="AA269" s="10">
        <f t="shared" si="75"/>
        <v>0</v>
      </c>
      <c r="AB269" s="10">
        <f t="shared" si="76"/>
        <v>6.3888888907968067E-3</v>
      </c>
      <c r="AC269" s="31"/>
      <c r="AD269" s="31"/>
      <c r="AE269" s="71">
        <f t="shared" si="80"/>
        <v>43403.813194444447</v>
      </c>
      <c r="AF269" s="71">
        <f t="shared" si="81"/>
        <v>43403.82916666667</v>
      </c>
      <c r="AG269" s="26" t="str">
        <f t="shared" si="82"/>
        <v>43403.813194444443403.8291666667</v>
      </c>
      <c r="AH269" s="26" t="e">
        <f>VLOOKUP(AG269,simple_survey!$M$841:$N$1083,2,FALSE)</f>
        <v>#N/A</v>
      </c>
    </row>
    <row r="270" spans="1:36" s="3" customFormat="1" hidden="1" x14ac:dyDescent="0.4">
      <c r="A270" s="16" t="str">
        <f t="shared" si="77"/>
        <v>-</v>
      </c>
      <c r="B270" s="16" t="str">
        <f t="shared" si="78"/>
        <v>-</v>
      </c>
      <c r="C270" s="7">
        <v>19</v>
      </c>
      <c r="D270" s="2">
        <v>43403.815312500003</v>
      </c>
      <c r="E270" s="3">
        <v>7697</v>
      </c>
      <c r="F270" s="3" t="s">
        <v>94</v>
      </c>
      <c r="G270" s="3">
        <v>0</v>
      </c>
      <c r="H270" s="3">
        <v>983</v>
      </c>
      <c r="I270" s="3">
        <v>1</v>
      </c>
      <c r="J270" s="3">
        <v>1</v>
      </c>
      <c r="L270" s="2">
        <v>43403.818391203706</v>
      </c>
      <c r="M270" s="2">
        <v>43403.827337962961</v>
      </c>
      <c r="N270" s="3" t="s">
        <v>46</v>
      </c>
      <c r="O270" s="3" t="s">
        <v>47</v>
      </c>
      <c r="P270" s="3" t="s">
        <v>19</v>
      </c>
      <c r="Q270" s="3" t="s">
        <v>20</v>
      </c>
      <c r="R270" s="2">
        <v>43403.81695601852</v>
      </c>
      <c r="S270" s="2">
        <v>43403.818124999998</v>
      </c>
      <c r="T270" s="2">
        <v>43403.823020833333</v>
      </c>
      <c r="U270" s="2">
        <v>43403.829004629632</v>
      </c>
      <c r="W270" s="8">
        <f t="shared" si="79"/>
        <v>43403.815312500003</v>
      </c>
      <c r="X270" s="9">
        <f t="shared" si="73"/>
        <v>8.9467592551955022E-3</v>
      </c>
      <c r="Y270" s="9">
        <f t="shared" si="74"/>
        <v>8.9467592551955022E-3</v>
      </c>
      <c r="Z270" s="10"/>
      <c r="AA270" s="10">
        <f t="shared" si="75"/>
        <v>1.4351851859828457E-3</v>
      </c>
      <c r="AB270" s="10">
        <f t="shared" si="76"/>
        <v>3.0787037030677311E-3</v>
      </c>
      <c r="AC270" s="31"/>
      <c r="AD270" s="31"/>
      <c r="AE270" s="71">
        <f t="shared" si="80"/>
        <v>43403.81527777778</v>
      </c>
      <c r="AF270" s="71">
        <f t="shared" si="81"/>
        <v>43403.82708333333</v>
      </c>
      <c r="AG270" s="26" t="str">
        <f t="shared" si="82"/>
        <v>43403.815277777843403.8270833333</v>
      </c>
      <c r="AH270" s="26" t="e">
        <f>VLOOKUP(AG270,simple_survey!$M$841:$N$1083,2,FALSE)</f>
        <v>#N/A</v>
      </c>
    </row>
    <row r="271" spans="1:36" s="3" customFormat="1" hidden="1" x14ac:dyDescent="0.4">
      <c r="A271" s="16" t="str">
        <f t="shared" si="77"/>
        <v>-</v>
      </c>
      <c r="B271" s="16" t="str">
        <f t="shared" si="78"/>
        <v>-</v>
      </c>
      <c r="C271" s="7">
        <v>19</v>
      </c>
      <c r="D271" s="2">
        <v>43403.817465277774</v>
      </c>
      <c r="E271" s="3">
        <v>7698</v>
      </c>
      <c r="F271" s="3" t="s">
        <v>33</v>
      </c>
      <c r="G271" s="3">
        <v>2291</v>
      </c>
      <c r="H271" s="3">
        <v>964</v>
      </c>
      <c r="I271" s="3">
        <v>1</v>
      </c>
      <c r="J271" s="3">
        <v>1</v>
      </c>
      <c r="L271" s="2">
        <v>43403.822858796295</v>
      </c>
      <c r="M271" s="2">
        <v>43403.834965277776</v>
      </c>
      <c r="N271" s="3" t="s">
        <v>65</v>
      </c>
      <c r="O271" s="3" t="s">
        <v>66</v>
      </c>
      <c r="P271" s="3" t="s">
        <v>45</v>
      </c>
      <c r="Q271" s="3" t="s">
        <v>92</v>
      </c>
      <c r="R271" s="2">
        <v>43403.824594907404</v>
      </c>
      <c r="S271" s="2">
        <v>43403.824594907404</v>
      </c>
      <c r="T271" s="2">
        <v>43403.835127314815</v>
      </c>
      <c r="U271" s="2">
        <v>43403.835127314815</v>
      </c>
      <c r="W271" s="8">
        <f t="shared" si="79"/>
        <v>43403.817465277774</v>
      </c>
      <c r="X271" s="9">
        <f t="shared" si="73"/>
        <v>1.2106481481168885E-2</v>
      </c>
      <c r="Y271" s="9">
        <f t="shared" si="74"/>
        <v>1.2106481481168885E-2</v>
      </c>
      <c r="Z271" s="10"/>
      <c r="AA271" s="10">
        <f t="shared" si="75"/>
        <v>0</v>
      </c>
      <c r="AB271" s="10">
        <f t="shared" si="76"/>
        <v>5.393518520577345E-3</v>
      </c>
      <c r="AC271" s="31"/>
      <c r="AD271" s="31"/>
      <c r="AE271" s="71">
        <f t="shared" si="80"/>
        <v>43403.817361111112</v>
      </c>
      <c r="AF271" s="71">
        <f t="shared" si="81"/>
        <v>43403.834722222222</v>
      </c>
      <c r="AG271" s="26" t="str">
        <f t="shared" si="82"/>
        <v>43403.817361111143403.8347222222</v>
      </c>
      <c r="AH271" s="26" t="e">
        <f>VLOOKUP(AG271,simple_survey!$M$841:$N$1083,2,FALSE)</f>
        <v>#N/A</v>
      </c>
    </row>
    <row r="272" spans="1:36" s="3" customFormat="1" hidden="1" x14ac:dyDescent="0.4">
      <c r="A272" s="16" t="str">
        <f t="shared" si="77"/>
        <v>-</v>
      </c>
      <c r="B272" s="16" t="str">
        <f t="shared" si="78"/>
        <v>-</v>
      </c>
      <c r="C272" s="7">
        <v>19</v>
      </c>
      <c r="D272" s="2">
        <v>43403.819363425922</v>
      </c>
      <c r="E272" s="3">
        <v>7699</v>
      </c>
      <c r="F272" s="3" t="s">
        <v>18</v>
      </c>
      <c r="G272" s="3">
        <v>2101</v>
      </c>
      <c r="H272" s="3">
        <v>306</v>
      </c>
      <c r="I272" s="3">
        <v>5</v>
      </c>
      <c r="J272" s="3">
        <v>2</v>
      </c>
      <c r="L272" s="2">
        <v>43403.82371527778</v>
      </c>
      <c r="M272" s="2">
        <v>43403.831643518519</v>
      </c>
      <c r="N272" s="3" t="s">
        <v>34</v>
      </c>
      <c r="O272" s="3" t="s">
        <v>35</v>
      </c>
      <c r="P272" s="3" t="s">
        <v>31</v>
      </c>
      <c r="Q272" s="3" t="s">
        <v>32</v>
      </c>
      <c r="R272" s="2">
        <v>43403.824849537035</v>
      </c>
      <c r="S272" s="2">
        <v>43403.824849537035</v>
      </c>
      <c r="T272" s="2">
        <v>43403.836215277777</v>
      </c>
      <c r="U272" s="2">
        <v>43403.836215277777</v>
      </c>
      <c r="W272" s="8">
        <f t="shared" si="79"/>
        <v>43403.819363425922</v>
      </c>
      <c r="X272" s="9">
        <f t="shared" si="73"/>
        <v>7.9282407386926934E-3</v>
      </c>
      <c r="Y272" s="9">
        <f t="shared" si="74"/>
        <v>1.5856481477385387E-2</v>
      </c>
      <c r="Z272" s="10"/>
      <c r="AA272" s="10">
        <f t="shared" si="75"/>
        <v>0</v>
      </c>
      <c r="AB272" s="10">
        <f t="shared" si="76"/>
        <v>4.3518518577911891E-3</v>
      </c>
      <c r="AC272" s="31"/>
      <c r="AD272" s="31"/>
      <c r="AE272" s="71">
        <f t="shared" si="80"/>
        <v>43403.818749999999</v>
      </c>
      <c r="AF272" s="71">
        <f t="shared" si="81"/>
        <v>43403.831250000003</v>
      </c>
      <c r="AG272" s="26" t="str">
        <f t="shared" si="82"/>
        <v>43403.8187543403.83125</v>
      </c>
      <c r="AH272" s="26" t="e">
        <f>VLOOKUP(AG272,simple_survey!$M$841:$N$1083,2,FALSE)</f>
        <v>#N/A</v>
      </c>
    </row>
    <row r="273" spans="1:34" s="3" customFormat="1" hidden="1" x14ac:dyDescent="0.4">
      <c r="A273" s="16" t="str">
        <f t="shared" si="77"/>
        <v>-</v>
      </c>
      <c r="B273" s="16" t="str">
        <f t="shared" si="78"/>
        <v>-</v>
      </c>
      <c r="C273" s="7">
        <v>19</v>
      </c>
      <c r="D273" s="2">
        <v>43403.820740740739</v>
      </c>
      <c r="E273" s="3">
        <v>7700</v>
      </c>
      <c r="F273" s="3" t="s">
        <v>33</v>
      </c>
      <c r="G273" s="3">
        <v>3713</v>
      </c>
      <c r="H273" s="3">
        <v>901</v>
      </c>
      <c r="I273" s="3">
        <v>4</v>
      </c>
      <c r="J273" s="3">
        <v>1</v>
      </c>
      <c r="L273" s="2">
        <v>43403.828715277778</v>
      </c>
      <c r="M273" s="2">
        <v>43403.834548611114</v>
      </c>
      <c r="N273" s="3" t="s">
        <v>39</v>
      </c>
      <c r="O273" s="3" t="s">
        <v>40</v>
      </c>
      <c r="P273" s="3" t="s">
        <v>27</v>
      </c>
      <c r="Q273" s="3" t="s">
        <v>28</v>
      </c>
      <c r="R273" s="2">
        <v>43403.826354166667</v>
      </c>
      <c r="S273" s="2">
        <v>43403.826354166667</v>
      </c>
      <c r="T273" s="2">
        <v>43403.832418981481</v>
      </c>
      <c r="U273" s="2">
        <v>43403.832418981481</v>
      </c>
      <c r="W273" s="8">
        <f t="shared" si="79"/>
        <v>43403.820740740739</v>
      </c>
      <c r="X273" s="9">
        <f t="shared" si="73"/>
        <v>5.8333333363407291E-3</v>
      </c>
      <c r="Y273" s="9">
        <f t="shared" si="74"/>
        <v>5.8333333363407291E-3</v>
      </c>
      <c r="Z273" s="10"/>
      <c r="AA273" s="10">
        <f t="shared" si="75"/>
        <v>2.3611111100763083E-3</v>
      </c>
      <c r="AB273" s="10">
        <f t="shared" si="76"/>
        <v>7.9745370385353453E-3</v>
      </c>
      <c r="AC273" s="31"/>
      <c r="AD273" s="31"/>
      <c r="AE273" s="71">
        <f t="shared" si="80"/>
        <v>43403.820138888892</v>
      </c>
      <c r="AF273" s="71">
        <f t="shared" si="81"/>
        <v>43403.834027777775</v>
      </c>
      <c r="AG273" s="26" t="str">
        <f t="shared" si="82"/>
        <v>43403.820138888943403.8340277778</v>
      </c>
      <c r="AH273" s="26" t="e">
        <f>VLOOKUP(AG273,simple_survey!$M$841:$N$1083,2,FALSE)</f>
        <v>#N/A</v>
      </c>
    </row>
    <row r="274" spans="1:34" s="3" customFormat="1" x14ac:dyDescent="0.4">
      <c r="A274" s="16" t="str">
        <f t="shared" si="77"/>
        <v>★</v>
      </c>
      <c r="B274" s="16" t="str">
        <f t="shared" si="78"/>
        <v>-</v>
      </c>
      <c r="C274" s="7">
        <v>19</v>
      </c>
      <c r="D274" s="2">
        <v>43403.821099537039</v>
      </c>
      <c r="E274" s="3">
        <v>7701</v>
      </c>
      <c r="F274" s="3" t="s">
        <v>93</v>
      </c>
      <c r="G274" s="3">
        <v>0</v>
      </c>
      <c r="H274" s="3">
        <v>741</v>
      </c>
      <c r="I274" s="3">
        <v>5</v>
      </c>
      <c r="J274" s="3">
        <v>1</v>
      </c>
      <c r="L274" s="2">
        <v>43403.839074074072</v>
      </c>
      <c r="M274" s="2">
        <v>43403.841782407406</v>
      </c>
      <c r="N274" s="3" t="s">
        <v>21</v>
      </c>
      <c r="O274" s="3" t="s">
        <v>22</v>
      </c>
      <c r="P274" s="3" t="s">
        <v>72</v>
      </c>
      <c r="Q274" s="3" t="s">
        <v>73</v>
      </c>
      <c r="R274" s="2">
        <v>43403.841817129629</v>
      </c>
      <c r="S274" s="2">
        <v>43403.841817129629</v>
      </c>
      <c r="T274" s="2">
        <v>43403.847650462965</v>
      </c>
      <c r="U274" s="2">
        <v>43403.854386574072</v>
      </c>
      <c r="V274" s="2">
        <v>43403.841817129629</v>
      </c>
      <c r="W274" s="8">
        <f t="shared" si="79"/>
        <v>43403.841817129629</v>
      </c>
      <c r="X274" s="9">
        <f t="shared" si="73"/>
        <v>2.7083333334303461E-3</v>
      </c>
      <c r="Y274" s="9">
        <f t="shared" si="74"/>
        <v>2.7083333334303461E-3</v>
      </c>
      <c r="Z274" s="10"/>
      <c r="AA274" s="10">
        <f t="shared" si="75"/>
        <v>0</v>
      </c>
      <c r="AB274" s="10">
        <f t="shared" si="76"/>
        <v>0</v>
      </c>
      <c r="AC274" s="31"/>
      <c r="AD274" s="31"/>
      <c r="AE274" s="71">
        <f t="shared" si="80"/>
        <v>43403.820833333331</v>
      </c>
      <c r="AF274" s="71">
        <f t="shared" si="81"/>
        <v>43403.841666666667</v>
      </c>
      <c r="AG274" s="26" t="str">
        <f t="shared" si="82"/>
        <v>43403.820833333343403.8416666667</v>
      </c>
      <c r="AH274" s="26" t="e">
        <f>VLOOKUP(AG274,simple_survey!$M$841:$N$1083,2,FALSE)</f>
        <v>#N/A</v>
      </c>
    </row>
    <row r="275" spans="1:34" s="3" customFormat="1" hidden="1" x14ac:dyDescent="0.4">
      <c r="A275" s="16" t="str">
        <f t="shared" si="77"/>
        <v>-</v>
      </c>
      <c r="B275" s="16" t="str">
        <f t="shared" si="78"/>
        <v>-</v>
      </c>
      <c r="C275" s="7">
        <v>19</v>
      </c>
      <c r="D275" s="2">
        <v>43403.826956018522</v>
      </c>
      <c r="E275" s="3">
        <v>7702</v>
      </c>
      <c r="F275" s="3" t="s">
        <v>33</v>
      </c>
      <c r="G275" s="3">
        <v>1789</v>
      </c>
      <c r="H275" s="3">
        <v>735</v>
      </c>
      <c r="I275" s="3">
        <v>1</v>
      </c>
      <c r="J275" s="3">
        <v>1</v>
      </c>
      <c r="L275" s="2">
        <v>43403.830046296294</v>
      </c>
      <c r="M275" s="2">
        <v>43403.838750000003</v>
      </c>
      <c r="N275" s="3" t="s">
        <v>48</v>
      </c>
      <c r="O275" s="3" t="s">
        <v>49</v>
      </c>
      <c r="P275" s="3" t="s">
        <v>80</v>
      </c>
      <c r="Q275" s="3" t="s">
        <v>81</v>
      </c>
      <c r="R275" s="2">
        <v>43403.833958333336</v>
      </c>
      <c r="S275" s="2">
        <v>43403.833958333336</v>
      </c>
      <c r="T275" s="2">
        <v>43403.843738425923</v>
      </c>
      <c r="U275" s="2">
        <v>43403.843738425923</v>
      </c>
      <c r="W275" s="8">
        <f t="shared" si="79"/>
        <v>43403.826956018522</v>
      </c>
      <c r="X275" s="9">
        <f t="shared" si="73"/>
        <v>8.7037037083064206E-3</v>
      </c>
      <c r="Y275" s="9">
        <f t="shared" si="74"/>
        <v>8.7037037083064206E-3</v>
      </c>
      <c r="Z275" s="10"/>
      <c r="AA275" s="10">
        <f t="shared" si="75"/>
        <v>0</v>
      </c>
      <c r="AB275" s="10">
        <f t="shared" si="76"/>
        <v>3.0902777725714259E-3</v>
      </c>
      <c r="AC275" s="31"/>
      <c r="AD275" s="31"/>
      <c r="AE275" s="71">
        <f t="shared" si="80"/>
        <v>43403.826388888891</v>
      </c>
      <c r="AF275" s="71">
        <f t="shared" si="81"/>
        <v>43403.838194444441</v>
      </c>
      <c r="AG275" s="26" t="str">
        <f t="shared" si="82"/>
        <v>43403.826388888943403.8381944444</v>
      </c>
      <c r="AH275" s="26" t="e">
        <f>VLOOKUP(AG275,simple_survey!$M$841:$N$1083,2,FALSE)</f>
        <v>#N/A</v>
      </c>
    </row>
    <row r="276" spans="1:34" s="3" customFormat="1" x14ac:dyDescent="0.4">
      <c r="A276" s="16" t="str">
        <f t="shared" si="77"/>
        <v>★</v>
      </c>
      <c r="B276" s="16" t="str">
        <f t="shared" si="78"/>
        <v>-</v>
      </c>
      <c r="C276" s="7">
        <v>19</v>
      </c>
      <c r="D276" s="2">
        <v>43403.827025462961</v>
      </c>
      <c r="E276" s="3">
        <v>7703</v>
      </c>
      <c r="F276" s="3" t="s">
        <v>18</v>
      </c>
      <c r="G276" s="3">
        <v>4019</v>
      </c>
      <c r="H276" s="3">
        <v>395</v>
      </c>
      <c r="I276" s="3">
        <v>5</v>
      </c>
      <c r="J276" s="3">
        <v>3</v>
      </c>
      <c r="L276" s="2">
        <v>43403.839594907404</v>
      </c>
      <c r="M276" s="2">
        <v>43403.852083333331</v>
      </c>
      <c r="N276" s="3" t="s">
        <v>21</v>
      </c>
      <c r="O276" s="3" t="s">
        <v>22</v>
      </c>
      <c r="P276" s="3" t="s">
        <v>19</v>
      </c>
      <c r="Q276" s="3" t="s">
        <v>20</v>
      </c>
      <c r="R276" s="2">
        <v>43403.847858796296</v>
      </c>
      <c r="S276" s="2">
        <v>43403.847858796296</v>
      </c>
      <c r="T276" s="2">
        <v>43403.858506944445</v>
      </c>
      <c r="U276" s="2">
        <v>43403.858506944445</v>
      </c>
      <c r="V276" s="2">
        <v>43403.847858796296</v>
      </c>
      <c r="W276" s="8">
        <f t="shared" si="79"/>
        <v>43403.847858796296</v>
      </c>
      <c r="X276" s="9">
        <f t="shared" si="73"/>
        <v>1.2488425927585922E-2</v>
      </c>
      <c r="Y276" s="9">
        <f t="shared" si="74"/>
        <v>3.7465277782757767E-2</v>
      </c>
      <c r="Z276" s="10"/>
      <c r="AA276" s="10">
        <f t="shared" si="75"/>
        <v>0</v>
      </c>
      <c r="AB276" s="10">
        <f t="shared" si="76"/>
        <v>0</v>
      </c>
      <c r="AC276" s="31"/>
      <c r="AD276" s="31"/>
      <c r="AE276" s="71">
        <f t="shared" si="80"/>
        <v>43403.826388888891</v>
      </c>
      <c r="AF276" s="71">
        <f t="shared" si="81"/>
        <v>43403.852083333331</v>
      </c>
      <c r="AG276" s="26" t="str">
        <f t="shared" si="82"/>
        <v>43403.826388888943403.8520833333</v>
      </c>
      <c r="AH276" s="26" t="e">
        <f>VLOOKUP(AG276,simple_survey!$M$841:$N$1083,2,FALSE)</f>
        <v>#N/A</v>
      </c>
    </row>
    <row r="277" spans="1:34" s="3" customFormat="1" hidden="1" x14ac:dyDescent="0.4">
      <c r="A277" s="16" t="str">
        <f t="shared" si="77"/>
        <v>-</v>
      </c>
      <c r="B277" s="16" t="str">
        <f t="shared" si="78"/>
        <v>-</v>
      </c>
      <c r="C277" s="7">
        <v>19</v>
      </c>
      <c r="D277" s="2">
        <v>43403.829375000001</v>
      </c>
      <c r="E277" s="3">
        <v>7705</v>
      </c>
      <c r="F277" s="3" t="s">
        <v>33</v>
      </c>
      <c r="G277" s="3">
        <v>4398</v>
      </c>
      <c r="H277" s="3">
        <v>1273</v>
      </c>
      <c r="I277" s="3">
        <v>8</v>
      </c>
      <c r="J277" s="3">
        <v>2</v>
      </c>
      <c r="L277" s="2">
        <v>43403.832372685189</v>
      </c>
      <c r="M277" s="2">
        <v>43403.8362037037</v>
      </c>
      <c r="N277" s="3" t="s">
        <v>48</v>
      </c>
      <c r="O277" s="3" t="s">
        <v>49</v>
      </c>
      <c r="P277" s="3" t="s">
        <v>31</v>
      </c>
      <c r="Q277" s="3" t="s">
        <v>32</v>
      </c>
      <c r="R277" s="2">
        <v>43403.832037037035</v>
      </c>
      <c r="S277" s="2">
        <v>43403.832037037035</v>
      </c>
      <c r="T277" s="2">
        <v>43403.839745370373</v>
      </c>
      <c r="U277" s="2">
        <v>43403.839745370373</v>
      </c>
      <c r="W277" s="8">
        <f t="shared" si="79"/>
        <v>43403.829375000001</v>
      </c>
      <c r="X277" s="9">
        <f t="shared" si="73"/>
        <v>3.8310185118461959E-3</v>
      </c>
      <c r="Y277" s="9">
        <f t="shared" si="74"/>
        <v>7.6620370236923918E-3</v>
      </c>
      <c r="Z277" s="10"/>
      <c r="AA277" s="10">
        <f t="shared" si="75"/>
        <v>3.3564815385034308E-4</v>
      </c>
      <c r="AB277" s="10">
        <f t="shared" si="76"/>
        <v>2.9976851874380372E-3</v>
      </c>
      <c r="AC277" s="31"/>
      <c r="AD277" s="31"/>
      <c r="AE277" s="71">
        <f t="shared" si="80"/>
        <v>43403.82916666667</v>
      </c>
      <c r="AF277" s="71">
        <f t="shared" si="81"/>
        <v>43403.836111111108</v>
      </c>
      <c r="AG277" s="26" t="str">
        <f t="shared" si="82"/>
        <v>43403.829166666743403.8361111111</v>
      </c>
      <c r="AH277" s="26" t="str">
        <f>VLOOKUP(AG277,simple_survey!$M$841:$N$1083,2,FALSE)</f>
        <v>否定的</v>
      </c>
    </row>
    <row r="278" spans="1:34" s="3" customFormat="1" hidden="1" x14ac:dyDescent="0.4">
      <c r="A278" s="16" t="str">
        <f t="shared" si="77"/>
        <v>-</v>
      </c>
      <c r="B278" s="16" t="str">
        <f t="shared" si="78"/>
        <v>-</v>
      </c>
      <c r="C278" s="7">
        <v>19</v>
      </c>
      <c r="D278" s="2">
        <v>43403.831828703704</v>
      </c>
      <c r="E278" s="3">
        <v>7706</v>
      </c>
      <c r="F278" s="3" t="s">
        <v>18</v>
      </c>
      <c r="G278" s="3">
        <v>1747</v>
      </c>
      <c r="H278" s="3">
        <v>1006</v>
      </c>
      <c r="I278" s="3">
        <v>1</v>
      </c>
      <c r="J278" s="3">
        <v>1</v>
      </c>
      <c r="L278" s="2">
        <v>43403.839039351849</v>
      </c>
      <c r="M278" s="2">
        <v>43403.842870370368</v>
      </c>
      <c r="N278" s="3" t="s">
        <v>80</v>
      </c>
      <c r="O278" s="3" t="s">
        <v>81</v>
      </c>
      <c r="P278" s="3" t="s">
        <v>19</v>
      </c>
      <c r="Q278" s="3" t="s">
        <v>20</v>
      </c>
      <c r="R278" s="2">
        <v>43403.839629629627</v>
      </c>
      <c r="S278" s="2">
        <v>43403.840937499997</v>
      </c>
      <c r="T278" s="2">
        <v>43403.846203703702</v>
      </c>
      <c r="U278" s="2">
        <v>43403.852453703701</v>
      </c>
      <c r="W278" s="8">
        <f t="shared" si="79"/>
        <v>43403.831828703704</v>
      </c>
      <c r="X278" s="9">
        <f t="shared" si="73"/>
        <v>3.8310185191221535E-3</v>
      </c>
      <c r="Y278" s="9">
        <f t="shared" si="74"/>
        <v>3.8310185191221535E-3</v>
      </c>
      <c r="Z278" s="10"/>
      <c r="AA278" s="10">
        <f t="shared" si="75"/>
        <v>0</v>
      </c>
      <c r="AB278" s="10">
        <f t="shared" si="76"/>
        <v>7.2106481457012706E-3</v>
      </c>
      <c r="AC278" s="31"/>
      <c r="AD278" s="31"/>
      <c r="AE278" s="71">
        <f t="shared" si="80"/>
        <v>43403.831250000003</v>
      </c>
      <c r="AF278" s="71">
        <f t="shared" si="81"/>
        <v>43403.842361111114</v>
      </c>
      <c r="AG278" s="26" t="str">
        <f t="shared" si="82"/>
        <v>43403.8312543403.8423611111</v>
      </c>
      <c r="AH278" s="26" t="e">
        <f>VLOOKUP(AG278,simple_survey!$M$841:$N$1083,2,FALSE)</f>
        <v>#N/A</v>
      </c>
    </row>
    <row r="279" spans="1:34" s="3" customFormat="1" hidden="1" x14ac:dyDescent="0.4">
      <c r="A279" s="16" t="str">
        <f t="shared" si="77"/>
        <v>-</v>
      </c>
      <c r="B279" s="16" t="str">
        <f t="shared" si="78"/>
        <v>-</v>
      </c>
      <c r="C279" s="7">
        <v>19</v>
      </c>
      <c r="D279" s="2">
        <v>43403.833310185182</v>
      </c>
      <c r="E279" s="3">
        <v>7707</v>
      </c>
      <c r="F279" s="3" t="s">
        <v>33</v>
      </c>
      <c r="G279" s="3">
        <v>3445</v>
      </c>
      <c r="H279" s="3">
        <v>1047</v>
      </c>
      <c r="I279" s="3">
        <v>7</v>
      </c>
      <c r="J279" s="3">
        <v>1</v>
      </c>
      <c r="L279" s="2">
        <v>43403.837800925925</v>
      </c>
      <c r="M279" s="2">
        <v>43403.840300925927</v>
      </c>
      <c r="N279" s="3" t="s">
        <v>59</v>
      </c>
      <c r="O279" s="3" t="s">
        <v>60</v>
      </c>
      <c r="P279" s="3" t="s">
        <v>65</v>
      </c>
      <c r="Q279" s="3" t="s">
        <v>66</v>
      </c>
      <c r="R279" s="2">
        <v>43403.83792824074</v>
      </c>
      <c r="S279" s="2">
        <v>43403.83792824074</v>
      </c>
      <c r="T279" s="2">
        <v>43403.842048611114</v>
      </c>
      <c r="U279" s="2">
        <v>43403.842048611114</v>
      </c>
      <c r="W279" s="8">
        <f t="shared" si="79"/>
        <v>43403.833310185182</v>
      </c>
      <c r="X279" s="9">
        <f t="shared" si="73"/>
        <v>2.5000000023283064E-3</v>
      </c>
      <c r="Y279" s="9">
        <f t="shared" si="74"/>
        <v>2.5000000023283064E-3</v>
      </c>
      <c r="Z279" s="10"/>
      <c r="AA279" s="10">
        <f t="shared" si="75"/>
        <v>0</v>
      </c>
      <c r="AB279" s="10">
        <f t="shared" si="76"/>
        <v>4.4907407427672297E-3</v>
      </c>
      <c r="AC279" s="31"/>
      <c r="AD279" s="31"/>
      <c r="AE279" s="71">
        <f t="shared" si="80"/>
        <v>43403.832638888889</v>
      </c>
      <c r="AF279" s="71">
        <f t="shared" si="81"/>
        <v>43403.840277777781</v>
      </c>
      <c r="AG279" s="26" t="str">
        <f t="shared" si="82"/>
        <v>43403.832638888943403.8402777778</v>
      </c>
      <c r="AH279" s="26" t="e">
        <f>VLOOKUP(AG279,simple_survey!$M$841:$N$1083,2,FALSE)</f>
        <v>#N/A</v>
      </c>
    </row>
    <row r="280" spans="1:34" s="3" customFormat="1" hidden="1" x14ac:dyDescent="0.4">
      <c r="A280" s="16" t="str">
        <f>IF(V280&gt;0, "★", "-")</f>
        <v>-</v>
      </c>
      <c r="B280" s="16" t="str">
        <f>IF(K280&gt;0, "☆", "-")</f>
        <v>☆</v>
      </c>
      <c r="C280" s="7">
        <v>19</v>
      </c>
      <c r="D280" s="2">
        <v>43403.794930555552</v>
      </c>
      <c r="E280" s="3">
        <v>7687</v>
      </c>
      <c r="F280" s="3" t="s">
        <v>33</v>
      </c>
      <c r="G280" s="3">
        <v>4398</v>
      </c>
      <c r="H280" s="3">
        <v>697</v>
      </c>
      <c r="I280" s="3">
        <v>5</v>
      </c>
      <c r="J280" s="3">
        <v>2</v>
      </c>
      <c r="K280" s="2">
        <v>43403.795324074075</v>
      </c>
      <c r="N280" s="3" t="s">
        <v>25</v>
      </c>
      <c r="O280" s="3" t="s">
        <v>26</v>
      </c>
      <c r="P280" s="3" t="s">
        <v>31</v>
      </c>
      <c r="Q280" s="3" t="s">
        <v>32</v>
      </c>
      <c r="R280" s="2">
        <v>43403.802256944444</v>
      </c>
      <c r="T280" s="2">
        <v>43403.806898148148</v>
      </c>
      <c r="W280" s="8">
        <f>IF(V280&gt;0,V280,D280)</f>
        <v>43403.794930555552</v>
      </c>
      <c r="X280" s="9">
        <f>M280-L280</f>
        <v>0</v>
      </c>
      <c r="Y280" s="9">
        <f>X280*J280</f>
        <v>0</v>
      </c>
      <c r="Z280" s="10"/>
      <c r="AA280" s="10">
        <f>IF(IF(A280="☆",K280-R280,L280-R280)&lt;0,0,IF(A280="☆",K280-R280,L280-R280))</f>
        <v>0</v>
      </c>
      <c r="AB280" s="10">
        <f>IF(IF(B280="☆",(IF(K280&gt;R280,K280-W280,R280-W280)),L280-W280)&lt;0,0,IF(B280="☆",(IF(K280&gt;R280,K280-W280,R280-W280)),L280-W280))</f>
        <v>7.3263888916699216E-3</v>
      </c>
      <c r="AC280" s="31"/>
      <c r="AD280" s="31"/>
      <c r="AE280" s="71">
        <f t="shared" si="80"/>
        <v>43403.794444444444</v>
      </c>
      <c r="AF280" s="71">
        <f t="shared" si="81"/>
        <v>0</v>
      </c>
      <c r="AG280" s="26" t="str">
        <f t="shared" si="82"/>
        <v>43403.79444444440</v>
      </c>
      <c r="AH280" s="26" t="e">
        <f>VLOOKUP(AG280,simple_survey!$M$841:$N$1083,2,FALSE)</f>
        <v>#N/A</v>
      </c>
    </row>
    <row r="281" spans="1:34" s="3" customFormat="1" hidden="1" x14ac:dyDescent="0.4">
      <c r="A281" s="16" t="str">
        <f>IF(V281&gt;0, "★", "-")</f>
        <v>-</v>
      </c>
      <c r="B281" s="16" t="str">
        <f>IF(K281&gt;0, "☆", "-")</f>
        <v>☆</v>
      </c>
      <c r="C281" s="7">
        <v>19</v>
      </c>
      <c r="D281" s="2">
        <v>43403.80741898148</v>
      </c>
      <c r="E281" s="3">
        <v>7692</v>
      </c>
      <c r="F281" s="3" t="s">
        <v>33</v>
      </c>
      <c r="G281" s="3">
        <v>4398</v>
      </c>
      <c r="H281" s="3">
        <v>574</v>
      </c>
      <c r="I281" s="3">
        <v>6</v>
      </c>
      <c r="J281" s="3">
        <v>2</v>
      </c>
      <c r="K281" s="2">
        <v>43403.823611111111</v>
      </c>
      <c r="L281" s="2">
        <v>43403.812361111108</v>
      </c>
      <c r="N281" s="3" t="s">
        <v>48</v>
      </c>
      <c r="O281" s="3" t="s">
        <v>49</v>
      </c>
      <c r="P281" s="3" t="s">
        <v>31</v>
      </c>
      <c r="Q281" s="3" t="s">
        <v>32</v>
      </c>
      <c r="R281" s="2">
        <v>43403.810567129629</v>
      </c>
      <c r="S281" s="2">
        <v>43403.813483796293</v>
      </c>
      <c r="T281" s="2">
        <v>43403.81827546296</v>
      </c>
      <c r="W281" s="8">
        <f>IF(V281&gt;0,V281,D281)</f>
        <v>43403.80741898148</v>
      </c>
      <c r="X281" s="9"/>
      <c r="Y281" s="9"/>
      <c r="Z281" s="10"/>
      <c r="AA281" s="10">
        <f>IF(IF(A281="☆",K281-R281,L281-R281)&lt;0,0,IF(A281="☆",K281-R281,L281-R281))</f>
        <v>1.7939814788405783E-3</v>
      </c>
      <c r="AB281" s="10">
        <f>IF(IF(B281="☆",(IF(K281&gt;R281,K281-W281,R281-W281)),L281-W281)&lt;0,0,IF(B281="☆",(IF(K281&gt;R281,K281-W281,R281-W281)),L281-W281))</f>
        <v>1.619212963123573E-2</v>
      </c>
      <c r="AC281" s="31"/>
      <c r="AD281" s="31"/>
      <c r="AE281" s="71">
        <f t="shared" si="80"/>
        <v>43403.806944444441</v>
      </c>
      <c r="AF281" s="71">
        <f t="shared" si="81"/>
        <v>0</v>
      </c>
      <c r="AG281" s="26" t="str">
        <f t="shared" si="82"/>
        <v>43403.80694444440</v>
      </c>
      <c r="AH281" s="26" t="e">
        <f>VLOOKUP(AG281,simple_survey!$M$841:$N$1083,2,FALSE)</f>
        <v>#N/A</v>
      </c>
    </row>
    <row r="282" spans="1:34" s="5" customFormat="1" hidden="1" x14ac:dyDescent="0.4">
      <c r="A282" s="17" t="str">
        <f>IF(V282&gt;0, "★", "-")</f>
        <v>-</v>
      </c>
      <c r="B282" s="17" t="str">
        <f>IF(K282&gt;0, "☆", "-")</f>
        <v>☆</v>
      </c>
      <c r="C282" s="12">
        <v>19</v>
      </c>
      <c r="D282" s="4">
        <v>43403.827847222223</v>
      </c>
      <c r="E282" s="5">
        <v>7704</v>
      </c>
      <c r="F282" s="5" t="s">
        <v>33</v>
      </c>
      <c r="G282" s="5">
        <v>3445</v>
      </c>
      <c r="H282" s="5">
        <v>415</v>
      </c>
      <c r="I282" s="5">
        <v>8</v>
      </c>
      <c r="J282" s="5">
        <v>1</v>
      </c>
      <c r="K282" s="4">
        <v>43403.8280787037</v>
      </c>
      <c r="N282" s="5" t="s">
        <v>48</v>
      </c>
      <c r="O282" s="5" t="s">
        <v>49</v>
      </c>
      <c r="P282" s="5" t="s">
        <v>65</v>
      </c>
      <c r="Q282" s="5" t="s">
        <v>66</v>
      </c>
      <c r="R282" s="4">
        <v>43403.830474537041</v>
      </c>
      <c r="T282" s="4">
        <v>43403.834826388891</v>
      </c>
      <c r="W282" s="13">
        <f>IF(V282&gt;0,V282,D282)</f>
        <v>43403.827847222223</v>
      </c>
      <c r="X282" s="18">
        <f>M282-L282</f>
        <v>0</v>
      </c>
      <c r="Y282" s="18">
        <f>X282*J282</f>
        <v>0</v>
      </c>
      <c r="Z282" s="19"/>
      <c r="AA282" s="19">
        <f>IF(IF(A282="☆",K282-R282,L282-R282)&lt;0,0,IF(A282="☆",K282-R282,L282-R282))</f>
        <v>0</v>
      </c>
      <c r="AB282" s="19">
        <f>IF(IF(B282="☆",(IF(K282&gt;R282,K282-W282,R282-W282)),L282-W282)&lt;0,0,IF(B282="☆",(IF(K282&gt;R282,K282-W282,R282-W282)),L282-W282))</f>
        <v>2.6273148178006522E-3</v>
      </c>
      <c r="AC282" s="32"/>
      <c r="AD282" s="32"/>
      <c r="AE282" s="71">
        <f t="shared" si="80"/>
        <v>43403.827777777777</v>
      </c>
      <c r="AF282" s="71">
        <f t="shared" si="81"/>
        <v>0</v>
      </c>
      <c r="AG282" s="26" t="str">
        <f t="shared" si="82"/>
        <v>43403.82777777780</v>
      </c>
      <c r="AH282" s="26" t="e">
        <f>VLOOKUP(AG282,simple_survey!$M$841:$N$1083,2,FALSE)</f>
        <v>#N/A</v>
      </c>
    </row>
    <row r="283" spans="1:34" s="21" customFormat="1" hidden="1" x14ac:dyDescent="0.4">
      <c r="A283" s="20" t="str">
        <f t="shared" si="77"/>
        <v>-</v>
      </c>
      <c r="B283" s="20" t="str">
        <f t="shared" si="78"/>
        <v>-</v>
      </c>
      <c r="C283" s="23">
        <v>20</v>
      </c>
      <c r="D283" s="22">
        <v>43403.833344907405</v>
      </c>
      <c r="E283" s="21">
        <v>7708</v>
      </c>
      <c r="F283" s="21" t="s">
        <v>33</v>
      </c>
      <c r="G283" s="21">
        <v>3217</v>
      </c>
      <c r="H283" s="21">
        <v>679</v>
      </c>
      <c r="I283" s="21">
        <v>1</v>
      </c>
      <c r="J283" s="21">
        <v>1</v>
      </c>
      <c r="L283" s="22">
        <v>43403.836840277778</v>
      </c>
      <c r="M283" s="22">
        <v>43403.842789351853</v>
      </c>
      <c r="N283" s="21" t="s">
        <v>78</v>
      </c>
      <c r="O283" s="21" t="s">
        <v>79</v>
      </c>
      <c r="P283" s="21" t="s">
        <v>19</v>
      </c>
      <c r="Q283" s="21" t="s">
        <v>20</v>
      </c>
      <c r="R283" s="22">
        <v>43403.836944444447</v>
      </c>
      <c r="S283" s="22">
        <v>43403.836944444447</v>
      </c>
      <c r="T283" s="22">
        <v>43403.846203703702</v>
      </c>
      <c r="U283" s="22">
        <v>43403.846203703702</v>
      </c>
      <c r="W283" s="24">
        <f t="shared" si="79"/>
        <v>43403.833344907405</v>
      </c>
      <c r="X283" s="25">
        <f t="shared" si="73"/>
        <v>5.9490740750334226E-3</v>
      </c>
      <c r="Y283" s="25">
        <f t="shared" si="74"/>
        <v>5.9490740750334226E-3</v>
      </c>
      <c r="Z283" s="26">
        <f>SUM(Y283:Y301)</f>
        <v>0.14708333332237089</v>
      </c>
      <c r="AA283" s="26">
        <f t="shared" si="75"/>
        <v>0</v>
      </c>
      <c r="AB283" s="26">
        <f t="shared" si="76"/>
        <v>3.4953703725477681E-3</v>
      </c>
      <c r="AC283" s="33">
        <f>AVERAGE(AB283:AB301)</f>
        <v>3.130482456119927E-3</v>
      </c>
      <c r="AD283" s="33">
        <f>MEDIAN(AB283:AB301)</f>
        <v>2.7662037027766928E-3</v>
      </c>
      <c r="AE283" s="71">
        <f t="shared" si="80"/>
        <v>43403.833333333336</v>
      </c>
      <c r="AF283" s="71">
        <f t="shared" si="81"/>
        <v>43403.842361111114</v>
      </c>
      <c r="AG283" s="26" t="str">
        <f t="shared" si="82"/>
        <v>43403.833333333343403.8423611111</v>
      </c>
      <c r="AH283" s="26" t="str">
        <f>VLOOKUP(AG283,simple_survey!$M$841:$N$1083,2,FALSE)</f>
        <v>肯定的</v>
      </c>
    </row>
    <row r="284" spans="1:34" s="3" customFormat="1" hidden="1" x14ac:dyDescent="0.4">
      <c r="A284" s="16" t="str">
        <f t="shared" si="77"/>
        <v>-</v>
      </c>
      <c r="B284" s="16" t="str">
        <f t="shared" si="78"/>
        <v>-</v>
      </c>
      <c r="C284" s="7">
        <v>20</v>
      </c>
      <c r="D284" s="2">
        <v>43403.837430555555</v>
      </c>
      <c r="E284" s="3">
        <v>7710</v>
      </c>
      <c r="F284" s="3" t="s">
        <v>18</v>
      </c>
      <c r="G284" s="3">
        <v>4239</v>
      </c>
      <c r="H284" s="3">
        <v>1250</v>
      </c>
      <c r="I284" s="3">
        <v>7</v>
      </c>
      <c r="J284" s="3">
        <v>1</v>
      </c>
      <c r="L284" s="2">
        <v>43403.842905092592</v>
      </c>
      <c r="M284" s="2">
        <v>43403.848182870373</v>
      </c>
      <c r="N284" s="3" t="s">
        <v>48</v>
      </c>
      <c r="O284" s="3" t="s">
        <v>49</v>
      </c>
      <c r="P284" s="3" t="s">
        <v>27</v>
      </c>
      <c r="Q284" s="3" t="s">
        <v>28</v>
      </c>
      <c r="R284" s="2">
        <v>43403.843958333331</v>
      </c>
      <c r="S284" s="2">
        <v>43403.843958333331</v>
      </c>
      <c r="T284" s="2">
        <v>43403.850428240738</v>
      </c>
      <c r="U284" s="2">
        <v>43403.850428240738</v>
      </c>
      <c r="W284" s="8">
        <f t="shared" si="79"/>
        <v>43403.837430555555</v>
      </c>
      <c r="X284" s="9">
        <f t="shared" si="73"/>
        <v>5.2777777818846516E-3</v>
      </c>
      <c r="Y284" s="9">
        <f t="shared" si="74"/>
        <v>5.2777777818846516E-3</v>
      </c>
      <c r="Z284" s="10"/>
      <c r="AA284" s="10">
        <f t="shared" si="75"/>
        <v>0</v>
      </c>
      <c r="AB284" s="10">
        <f t="shared" si="76"/>
        <v>5.4745370362070389E-3</v>
      </c>
      <c r="AC284" s="31"/>
      <c r="AD284" s="31"/>
      <c r="AE284" s="71">
        <f t="shared" si="80"/>
        <v>43403.836805555555</v>
      </c>
      <c r="AF284" s="71">
        <f t="shared" si="81"/>
        <v>43403.847916666666</v>
      </c>
      <c r="AG284" s="26" t="str">
        <f t="shared" si="82"/>
        <v>43403.836805555643403.8479166667</v>
      </c>
      <c r="AH284" s="26" t="e">
        <f>VLOOKUP(AG284,simple_survey!$M$841:$N$1083,2,FALSE)</f>
        <v>#N/A</v>
      </c>
    </row>
    <row r="285" spans="1:34" s="3" customFormat="1" x14ac:dyDescent="0.4">
      <c r="A285" s="16" t="str">
        <f t="shared" si="77"/>
        <v>★</v>
      </c>
      <c r="B285" s="16" t="str">
        <f t="shared" si="78"/>
        <v>-</v>
      </c>
      <c r="C285" s="7">
        <v>20</v>
      </c>
      <c r="D285" s="2">
        <v>43403.838587962964</v>
      </c>
      <c r="E285" s="3">
        <v>7712</v>
      </c>
      <c r="F285" s="3" t="s">
        <v>33</v>
      </c>
      <c r="G285" s="3">
        <v>4129</v>
      </c>
      <c r="H285" s="3">
        <v>828</v>
      </c>
      <c r="I285" s="3">
        <v>9</v>
      </c>
      <c r="J285" s="3">
        <v>1</v>
      </c>
      <c r="L285" s="2">
        <v>43403.860474537039</v>
      </c>
      <c r="M285" s="2">
        <v>43403.86204861111</v>
      </c>
      <c r="N285" s="3" t="s">
        <v>70</v>
      </c>
      <c r="O285" s="3" t="s">
        <v>71</v>
      </c>
      <c r="P285" s="3" t="s">
        <v>80</v>
      </c>
      <c r="Q285" s="3" t="s">
        <v>81</v>
      </c>
      <c r="R285" s="2">
        <v>43403.859409722223</v>
      </c>
      <c r="S285" s="2">
        <v>43403.859409722223</v>
      </c>
      <c r="T285" s="2">
        <v>43403.862291666665</v>
      </c>
      <c r="U285" s="2">
        <v>43403.862291666665</v>
      </c>
      <c r="V285" s="2">
        <v>43403.859409722223</v>
      </c>
      <c r="W285" s="8">
        <f t="shared" si="79"/>
        <v>43403.859409722223</v>
      </c>
      <c r="X285" s="9">
        <f t="shared" si="73"/>
        <v>1.5740740709588863E-3</v>
      </c>
      <c r="Y285" s="9">
        <f t="shared" si="74"/>
        <v>1.5740740709588863E-3</v>
      </c>
      <c r="Z285" s="10"/>
      <c r="AA285" s="10">
        <f t="shared" si="75"/>
        <v>1.0648148163454607E-3</v>
      </c>
      <c r="AB285" s="10">
        <f t="shared" si="76"/>
        <v>1.0648148163454607E-3</v>
      </c>
      <c r="AC285" s="31"/>
      <c r="AD285" s="31"/>
      <c r="AE285" s="71">
        <f t="shared" si="80"/>
        <v>43403.838194444441</v>
      </c>
      <c r="AF285" s="71">
        <f t="shared" si="81"/>
        <v>43403.861805555556</v>
      </c>
      <c r="AG285" s="26" t="str">
        <f t="shared" si="82"/>
        <v>43403.838194444443403.8618055556</v>
      </c>
      <c r="AH285" s="26" t="str">
        <f>VLOOKUP(AG285,simple_survey!$M$841:$N$1083,2,FALSE)</f>
        <v>肯定的</v>
      </c>
    </row>
    <row r="286" spans="1:34" s="3" customFormat="1" hidden="1" x14ac:dyDescent="0.4">
      <c r="A286" s="16" t="str">
        <f t="shared" si="77"/>
        <v>-</v>
      </c>
      <c r="B286" s="16" t="str">
        <f t="shared" si="78"/>
        <v>-</v>
      </c>
      <c r="C286" s="7">
        <v>20</v>
      </c>
      <c r="D286" s="2">
        <v>43403.838622685187</v>
      </c>
      <c r="E286" s="3">
        <v>7713</v>
      </c>
      <c r="F286" s="3" t="s">
        <v>33</v>
      </c>
      <c r="G286" s="3">
        <v>1352</v>
      </c>
      <c r="H286" s="3">
        <v>1254</v>
      </c>
      <c r="I286" s="3">
        <v>2</v>
      </c>
      <c r="J286" s="3">
        <v>1</v>
      </c>
      <c r="L286" s="2">
        <v>43403.840937499997</v>
      </c>
      <c r="M286" s="2">
        <v>43403.848368055558</v>
      </c>
      <c r="N286" s="3" t="s">
        <v>31</v>
      </c>
      <c r="O286" s="3" t="s">
        <v>32</v>
      </c>
      <c r="P286" s="3" t="s">
        <v>19</v>
      </c>
      <c r="Q286" s="3" t="s">
        <v>20</v>
      </c>
      <c r="R286" s="2">
        <v>43403.840624999997</v>
      </c>
      <c r="S286" s="2">
        <v>43403.840624999997</v>
      </c>
      <c r="T286" s="2">
        <v>43403.847407407404</v>
      </c>
      <c r="U286" s="2">
        <v>43403.850601851853</v>
      </c>
      <c r="W286" s="8">
        <f t="shared" si="79"/>
        <v>43403.838622685187</v>
      </c>
      <c r="X286" s="9">
        <f t="shared" si="73"/>
        <v>7.4305555608589202E-3</v>
      </c>
      <c r="Y286" s="9">
        <f t="shared" si="74"/>
        <v>7.4305555608589202E-3</v>
      </c>
      <c r="Z286" s="10"/>
      <c r="AA286" s="10">
        <f t="shared" si="75"/>
        <v>3.125000002910383E-4</v>
      </c>
      <c r="AB286" s="10">
        <f t="shared" si="76"/>
        <v>2.3148148102336563E-3</v>
      </c>
      <c r="AC286" s="31"/>
      <c r="AD286" s="31"/>
      <c r="AE286" s="71">
        <f t="shared" si="80"/>
        <v>43403.838194444441</v>
      </c>
      <c r="AF286" s="71">
        <f t="shared" si="81"/>
        <v>43403.847916666666</v>
      </c>
      <c r="AG286" s="26" t="str">
        <f t="shared" si="82"/>
        <v>43403.838194444443403.8479166667</v>
      </c>
      <c r="AH286" s="26" t="e">
        <f>VLOOKUP(AG286,simple_survey!$M$841:$N$1083,2,FALSE)</f>
        <v>#N/A</v>
      </c>
    </row>
    <row r="287" spans="1:34" s="3" customFormat="1" hidden="1" x14ac:dyDescent="0.4">
      <c r="A287" s="16" t="str">
        <f t="shared" si="77"/>
        <v>-</v>
      </c>
      <c r="B287" s="16" t="str">
        <f t="shared" si="78"/>
        <v>-</v>
      </c>
      <c r="C287" s="7">
        <v>20</v>
      </c>
      <c r="D287" s="2">
        <v>43403.840960648151</v>
      </c>
      <c r="E287" s="3">
        <v>7714</v>
      </c>
      <c r="F287" s="3" t="s">
        <v>93</v>
      </c>
      <c r="G287" s="3">
        <v>0</v>
      </c>
      <c r="H287" s="3">
        <v>856</v>
      </c>
      <c r="I287" s="3">
        <v>2</v>
      </c>
      <c r="J287" s="3">
        <v>3</v>
      </c>
      <c r="L287" s="2">
        <v>43403.843726851854</v>
      </c>
      <c r="M287" s="2">
        <v>43403.854490740741</v>
      </c>
      <c r="N287" s="3" t="s">
        <v>25</v>
      </c>
      <c r="O287" s="3" t="s">
        <v>26</v>
      </c>
      <c r="P287" s="3" t="s">
        <v>45</v>
      </c>
      <c r="Q287" s="3" t="s">
        <v>92</v>
      </c>
      <c r="R287" s="2">
        <v>43403.843553240738</v>
      </c>
      <c r="S287" s="2">
        <v>43403.843553240738</v>
      </c>
      <c r="T287" s="2">
        <v>43403.857418981483</v>
      </c>
      <c r="U287" s="2">
        <v>43403.857418981483</v>
      </c>
      <c r="W287" s="8">
        <f t="shared" si="79"/>
        <v>43403.840960648151</v>
      </c>
      <c r="X287" s="9">
        <f t="shared" si="73"/>
        <v>1.0763888887595385E-2</v>
      </c>
      <c r="Y287" s="9">
        <f t="shared" si="74"/>
        <v>3.2291666662786156E-2</v>
      </c>
      <c r="Z287" s="10"/>
      <c r="AA287" s="10">
        <f t="shared" si="75"/>
        <v>1.7361111531499773E-4</v>
      </c>
      <c r="AB287" s="10">
        <f t="shared" si="76"/>
        <v>2.7662037027766928E-3</v>
      </c>
      <c r="AC287" s="31"/>
      <c r="AD287" s="31"/>
      <c r="AE287" s="71">
        <f t="shared" si="80"/>
        <v>43403.840277777781</v>
      </c>
      <c r="AF287" s="71">
        <f t="shared" si="81"/>
        <v>43403.854166666664</v>
      </c>
      <c r="AG287" s="26" t="str">
        <f t="shared" si="82"/>
        <v>43403.840277777843403.8541666667</v>
      </c>
      <c r="AH287" s="26" t="e">
        <f>VLOOKUP(AG287,simple_survey!$M$841:$N$1083,2,FALSE)</f>
        <v>#N/A</v>
      </c>
    </row>
    <row r="288" spans="1:34" s="3" customFormat="1" hidden="1" x14ac:dyDescent="0.4">
      <c r="A288" s="16" t="str">
        <f t="shared" si="77"/>
        <v>-</v>
      </c>
      <c r="B288" s="16" t="str">
        <f t="shared" si="78"/>
        <v>-</v>
      </c>
      <c r="C288" s="7">
        <v>20</v>
      </c>
      <c r="D288" s="2">
        <v>43403.842048611114</v>
      </c>
      <c r="E288" s="3">
        <v>7715</v>
      </c>
      <c r="F288" s="3" t="s">
        <v>93</v>
      </c>
      <c r="G288" s="3">
        <v>0</v>
      </c>
      <c r="H288" s="3">
        <v>703</v>
      </c>
      <c r="I288" s="3">
        <v>6</v>
      </c>
      <c r="J288" s="3">
        <v>4</v>
      </c>
      <c r="L288" s="2">
        <v>43403.843506944446</v>
      </c>
      <c r="M288" s="2">
        <v>43403.847662037035</v>
      </c>
      <c r="N288" s="3" t="s">
        <v>25</v>
      </c>
      <c r="O288" s="3" t="s">
        <v>26</v>
      </c>
      <c r="P288" s="3" t="s">
        <v>45</v>
      </c>
      <c r="Q288" s="3" t="s">
        <v>92</v>
      </c>
      <c r="R288" s="2">
        <v>43403.843993055554</v>
      </c>
      <c r="S288" s="2">
        <v>43403.843993055554</v>
      </c>
      <c r="T288" s="2">
        <v>43403.853946759256</v>
      </c>
      <c r="U288" s="2">
        <v>43403.853946759256</v>
      </c>
      <c r="W288" s="8">
        <f t="shared" si="79"/>
        <v>43403.842048611114</v>
      </c>
      <c r="X288" s="9">
        <f t="shared" si="73"/>
        <v>4.1550925889168866E-3</v>
      </c>
      <c r="Y288" s="9">
        <f t="shared" si="74"/>
        <v>1.6620370355667546E-2</v>
      </c>
      <c r="Z288" s="10"/>
      <c r="AA288" s="10">
        <f t="shared" si="75"/>
        <v>0</v>
      </c>
      <c r="AB288" s="10">
        <f t="shared" si="76"/>
        <v>1.4583333322661929E-3</v>
      </c>
      <c r="AC288" s="31"/>
      <c r="AD288" s="31"/>
      <c r="AE288" s="71">
        <f t="shared" si="80"/>
        <v>43403.841666666667</v>
      </c>
      <c r="AF288" s="71">
        <f t="shared" si="81"/>
        <v>43403.847222222219</v>
      </c>
      <c r="AG288" s="26" t="str">
        <f t="shared" si="82"/>
        <v>43403.841666666743403.8472222222</v>
      </c>
      <c r="AH288" s="26" t="e">
        <f>VLOOKUP(AG288,simple_survey!$M$841:$N$1083,2,FALSE)</f>
        <v>#N/A</v>
      </c>
    </row>
    <row r="289" spans="1:34" s="3" customFormat="1" hidden="1" x14ac:dyDescent="0.4">
      <c r="A289" s="16" t="str">
        <f t="shared" si="77"/>
        <v>-</v>
      </c>
      <c r="B289" s="16" t="str">
        <f t="shared" si="78"/>
        <v>-</v>
      </c>
      <c r="C289" s="7">
        <v>20</v>
      </c>
      <c r="D289" s="2">
        <v>43403.842812499999</v>
      </c>
      <c r="E289" s="3">
        <v>7716</v>
      </c>
      <c r="F289" s="3" t="s">
        <v>94</v>
      </c>
      <c r="G289" s="3">
        <v>0</v>
      </c>
      <c r="H289" s="3">
        <v>562</v>
      </c>
      <c r="I289" s="3">
        <v>1</v>
      </c>
      <c r="J289" s="3">
        <v>3</v>
      </c>
      <c r="L289" s="2">
        <v>43403.845879629633</v>
      </c>
      <c r="M289" s="2">
        <v>43403.850416666668</v>
      </c>
      <c r="N289" s="3" t="s">
        <v>37</v>
      </c>
      <c r="O289" s="3" t="s">
        <v>38</v>
      </c>
      <c r="P289" s="3" t="s">
        <v>63</v>
      </c>
      <c r="Q289" s="3" t="s">
        <v>64</v>
      </c>
      <c r="R289" s="2">
        <v>43403.849930555552</v>
      </c>
      <c r="S289" s="2">
        <v>43403.849930555552</v>
      </c>
      <c r="T289" s="2">
        <v>43403.856377314813</v>
      </c>
      <c r="U289" s="2">
        <v>43403.856377314813</v>
      </c>
      <c r="W289" s="8">
        <f t="shared" si="79"/>
        <v>43403.842812499999</v>
      </c>
      <c r="X289" s="9">
        <f t="shared" si="73"/>
        <v>4.537037035333924E-3</v>
      </c>
      <c r="Y289" s="9">
        <f t="shared" si="74"/>
        <v>1.3611111106001772E-2</v>
      </c>
      <c r="Z289" s="10"/>
      <c r="AA289" s="10">
        <f t="shared" si="75"/>
        <v>0</v>
      </c>
      <c r="AB289" s="10">
        <f t="shared" si="76"/>
        <v>3.0671296335640363E-3</v>
      </c>
      <c r="AC289" s="31"/>
      <c r="AD289" s="31"/>
      <c r="AE289" s="71">
        <f t="shared" si="80"/>
        <v>43403.842361111114</v>
      </c>
      <c r="AF289" s="71">
        <f t="shared" si="81"/>
        <v>43403.85</v>
      </c>
      <c r="AG289" s="26" t="str">
        <f t="shared" si="82"/>
        <v>43403.842361111143403.85</v>
      </c>
      <c r="AH289" s="26" t="e">
        <f>VLOOKUP(AG289,simple_survey!$M$841:$N$1083,2,FALSE)</f>
        <v>#N/A</v>
      </c>
    </row>
    <row r="290" spans="1:34" s="3" customFormat="1" hidden="1" x14ac:dyDescent="0.4">
      <c r="A290" s="16" t="str">
        <f t="shared" si="77"/>
        <v>-</v>
      </c>
      <c r="B290" s="16" t="str">
        <f t="shared" si="78"/>
        <v>-</v>
      </c>
      <c r="C290" s="7">
        <v>20</v>
      </c>
      <c r="D290" s="2">
        <v>43403.850312499999</v>
      </c>
      <c r="E290" s="3">
        <v>7717</v>
      </c>
      <c r="F290" s="3" t="s">
        <v>18</v>
      </c>
      <c r="G290" s="3">
        <v>3945</v>
      </c>
      <c r="H290" s="3">
        <v>924</v>
      </c>
      <c r="I290" s="3">
        <v>3</v>
      </c>
      <c r="J290" s="3">
        <v>1</v>
      </c>
      <c r="L290" s="2">
        <v>43403.852858796294</v>
      </c>
      <c r="M290" s="2">
        <v>43403.863634259258</v>
      </c>
      <c r="N290" s="3" t="s">
        <v>41</v>
      </c>
      <c r="O290" s="3" t="s">
        <v>42</v>
      </c>
      <c r="P290" s="3" t="s">
        <v>63</v>
      </c>
      <c r="Q290" s="3" t="s">
        <v>64</v>
      </c>
      <c r="R290" s="2">
        <v>43403.852581018517</v>
      </c>
      <c r="S290" s="2">
        <v>43403.852581018517</v>
      </c>
      <c r="T290" s="2">
        <v>43403.863680555558</v>
      </c>
      <c r="U290" s="2">
        <v>43403.863680555558</v>
      </c>
      <c r="W290" s="8">
        <f t="shared" si="79"/>
        <v>43403.850312499999</v>
      </c>
      <c r="X290" s="9">
        <f t="shared" si="73"/>
        <v>1.0775462964375038E-2</v>
      </c>
      <c r="Y290" s="9">
        <f t="shared" si="74"/>
        <v>1.0775462964375038E-2</v>
      </c>
      <c r="Z290" s="10"/>
      <c r="AA290" s="10">
        <f t="shared" si="75"/>
        <v>2.7777777722803876E-4</v>
      </c>
      <c r="AB290" s="10">
        <f t="shared" si="76"/>
        <v>2.5462962948950008E-3</v>
      </c>
      <c r="AC290" s="31"/>
      <c r="AD290" s="31"/>
      <c r="AE290" s="71">
        <f t="shared" si="80"/>
        <v>43403.85</v>
      </c>
      <c r="AF290" s="71">
        <f t="shared" si="81"/>
        <v>43403.863194444442</v>
      </c>
      <c r="AG290" s="26" t="str">
        <f t="shared" si="82"/>
        <v>43403.8543403.8631944444</v>
      </c>
      <c r="AH290" s="26" t="str">
        <f>VLOOKUP(AG290,simple_survey!$M$841:$N$1083,2,FALSE)</f>
        <v>肯定的</v>
      </c>
    </row>
    <row r="291" spans="1:34" s="3" customFormat="1" hidden="1" x14ac:dyDescent="0.4">
      <c r="A291" s="16" t="str">
        <f t="shared" si="77"/>
        <v>-</v>
      </c>
      <c r="B291" s="16" t="str">
        <f t="shared" si="78"/>
        <v>-</v>
      </c>
      <c r="C291" s="7">
        <v>20</v>
      </c>
      <c r="D291" s="2">
        <v>43403.852083333331</v>
      </c>
      <c r="E291" s="3">
        <v>7718</v>
      </c>
      <c r="F291" s="3" t="s">
        <v>33</v>
      </c>
      <c r="G291" s="3">
        <v>3445</v>
      </c>
      <c r="H291" s="3">
        <v>330</v>
      </c>
      <c r="I291" s="3">
        <v>1</v>
      </c>
      <c r="J291" s="3">
        <v>1</v>
      </c>
      <c r="L291" s="2">
        <v>43403.854594907411</v>
      </c>
      <c r="M291" s="2">
        <v>43403.857175925928</v>
      </c>
      <c r="N291" s="3" t="s">
        <v>65</v>
      </c>
      <c r="O291" s="3" t="s">
        <v>66</v>
      </c>
      <c r="P291" s="3" t="s">
        <v>23</v>
      </c>
      <c r="Q291" s="3" t="s">
        <v>24</v>
      </c>
      <c r="R291" s="2">
        <v>43403.854351851849</v>
      </c>
      <c r="S291" s="2">
        <v>43403.854351851849</v>
      </c>
      <c r="T291" s="2">
        <v>43403.857685185183</v>
      </c>
      <c r="U291" s="2">
        <v>43403.857685185183</v>
      </c>
      <c r="W291" s="8">
        <f t="shared" si="79"/>
        <v>43403.852083333331</v>
      </c>
      <c r="X291" s="9">
        <f t="shared" si="73"/>
        <v>2.5810185179580003E-3</v>
      </c>
      <c r="Y291" s="9">
        <f t="shared" si="74"/>
        <v>2.5810185179580003E-3</v>
      </c>
      <c r="Z291" s="10"/>
      <c r="AA291" s="10">
        <f t="shared" si="75"/>
        <v>2.4305556144099683E-4</v>
      </c>
      <c r="AB291" s="10">
        <f t="shared" si="76"/>
        <v>2.5115740791079588E-3</v>
      </c>
      <c r="AC291" s="31"/>
      <c r="AD291" s="31"/>
      <c r="AE291" s="71">
        <f t="shared" si="80"/>
        <v>43403.852083333331</v>
      </c>
      <c r="AF291" s="71">
        <f t="shared" si="81"/>
        <v>43403.856944444444</v>
      </c>
      <c r="AG291" s="26" t="str">
        <f t="shared" si="82"/>
        <v>43403.852083333343403.8569444444</v>
      </c>
      <c r="AH291" s="26" t="e">
        <f>VLOOKUP(AG291,simple_survey!$M$841:$N$1083,2,FALSE)</f>
        <v>#N/A</v>
      </c>
    </row>
    <row r="292" spans="1:34" s="3" customFormat="1" hidden="1" x14ac:dyDescent="0.4">
      <c r="A292" s="16" t="str">
        <f t="shared" si="77"/>
        <v>-</v>
      </c>
      <c r="B292" s="16" t="str">
        <f t="shared" si="78"/>
        <v>-</v>
      </c>
      <c r="C292" s="7">
        <v>20</v>
      </c>
      <c r="D292" s="2">
        <v>43403.854212962964</v>
      </c>
      <c r="E292" s="3">
        <v>7720</v>
      </c>
      <c r="F292" s="3" t="s">
        <v>18</v>
      </c>
      <c r="G292" s="3">
        <v>3300</v>
      </c>
      <c r="H292" s="3">
        <v>880</v>
      </c>
      <c r="I292" s="3">
        <v>3</v>
      </c>
      <c r="J292" s="3">
        <v>1</v>
      </c>
      <c r="L292" s="2">
        <v>43403.859884259262</v>
      </c>
      <c r="M292" s="2">
        <v>43403.863587962966</v>
      </c>
      <c r="N292" s="3" t="s">
        <v>48</v>
      </c>
      <c r="O292" s="3" t="s">
        <v>49</v>
      </c>
      <c r="P292" s="3" t="s">
        <v>63</v>
      </c>
      <c r="Q292" s="3" t="s">
        <v>64</v>
      </c>
      <c r="R292" s="2">
        <v>43403.862060185187</v>
      </c>
      <c r="S292" s="2">
        <v>43403.862060185187</v>
      </c>
      <c r="T292" s="2">
        <v>43403.867268518516</v>
      </c>
      <c r="U292" s="2">
        <v>43403.867268518516</v>
      </c>
      <c r="W292" s="8">
        <f t="shared" si="79"/>
        <v>43403.854212962964</v>
      </c>
      <c r="X292" s="9">
        <f t="shared" si="73"/>
        <v>3.7037037036498077E-3</v>
      </c>
      <c r="Y292" s="9">
        <f t="shared" si="74"/>
        <v>3.7037037036498077E-3</v>
      </c>
      <c r="Z292" s="10"/>
      <c r="AA292" s="10">
        <f t="shared" si="75"/>
        <v>0</v>
      </c>
      <c r="AB292" s="10">
        <f t="shared" si="76"/>
        <v>5.6712962978053838E-3</v>
      </c>
      <c r="AC292" s="31"/>
      <c r="AD292" s="31"/>
      <c r="AE292" s="71">
        <f t="shared" si="80"/>
        <v>43403.854166666664</v>
      </c>
      <c r="AF292" s="71">
        <f t="shared" si="81"/>
        <v>43403.863194444442</v>
      </c>
      <c r="AG292" s="26" t="str">
        <f t="shared" si="82"/>
        <v>43403.854166666743403.8631944444</v>
      </c>
      <c r="AH292" s="26" t="e">
        <f>VLOOKUP(AG292,simple_survey!$M$841:$N$1083,2,FALSE)</f>
        <v>#N/A</v>
      </c>
    </row>
    <row r="293" spans="1:34" s="3" customFormat="1" hidden="1" x14ac:dyDescent="0.4">
      <c r="A293" s="16" t="str">
        <f t="shared" si="77"/>
        <v>-</v>
      </c>
      <c r="B293" s="16" t="str">
        <f t="shared" si="78"/>
        <v>-</v>
      </c>
      <c r="C293" s="7">
        <v>20</v>
      </c>
      <c r="D293" s="2">
        <v>43403.854224537034</v>
      </c>
      <c r="E293" s="3">
        <v>7721</v>
      </c>
      <c r="F293" s="3" t="s">
        <v>33</v>
      </c>
      <c r="G293" s="3">
        <v>2787</v>
      </c>
      <c r="H293" s="3">
        <v>680</v>
      </c>
      <c r="I293" s="3">
        <v>9</v>
      </c>
      <c r="J293" s="3">
        <v>1</v>
      </c>
      <c r="L293" s="2">
        <v>43403.857592592591</v>
      </c>
      <c r="M293" s="2">
        <v>43403.871064814812</v>
      </c>
      <c r="N293" s="3" t="s">
        <v>70</v>
      </c>
      <c r="O293" s="3" t="s">
        <v>71</v>
      </c>
      <c r="P293" s="3" t="s">
        <v>63</v>
      </c>
      <c r="Q293" s="3" t="s">
        <v>64</v>
      </c>
      <c r="R293" s="2">
        <v>43403.855324074073</v>
      </c>
      <c r="S293" s="2">
        <v>43403.857187499998</v>
      </c>
      <c r="T293" s="2">
        <v>43403.872731481482</v>
      </c>
      <c r="U293" s="2">
        <v>43403.876782407409</v>
      </c>
      <c r="W293" s="8">
        <f t="shared" si="79"/>
        <v>43403.854224537034</v>
      </c>
      <c r="X293" s="9">
        <f t="shared" si="73"/>
        <v>1.3472222221025731E-2</v>
      </c>
      <c r="Y293" s="9">
        <f t="shared" si="74"/>
        <v>1.3472222221025731E-2</v>
      </c>
      <c r="Z293" s="10"/>
      <c r="AA293" s="10">
        <f t="shared" si="75"/>
        <v>2.268518517666962E-3</v>
      </c>
      <c r="AB293" s="10">
        <f t="shared" si="76"/>
        <v>3.3680555570754223E-3</v>
      </c>
      <c r="AC293" s="31"/>
      <c r="AD293" s="31"/>
      <c r="AE293" s="71">
        <f t="shared" si="80"/>
        <v>43403.854166666664</v>
      </c>
      <c r="AF293" s="71">
        <f t="shared" si="81"/>
        <v>43403.870833333334</v>
      </c>
      <c r="AG293" s="26" t="str">
        <f t="shared" si="82"/>
        <v>43403.854166666743403.8708333333</v>
      </c>
      <c r="AH293" s="26" t="e">
        <f>VLOOKUP(AG293,simple_survey!$M$841:$N$1083,2,FALSE)</f>
        <v>#N/A</v>
      </c>
    </row>
    <row r="294" spans="1:34" s="3" customFormat="1" hidden="1" x14ac:dyDescent="0.4">
      <c r="A294" s="16" t="str">
        <f t="shared" si="77"/>
        <v>-</v>
      </c>
      <c r="B294" s="16" t="str">
        <f t="shared" si="78"/>
        <v>-</v>
      </c>
      <c r="C294" s="7">
        <v>20</v>
      </c>
      <c r="D294" s="2">
        <v>43403.854861111111</v>
      </c>
      <c r="E294" s="3">
        <v>7722</v>
      </c>
      <c r="F294" s="3" t="s">
        <v>18</v>
      </c>
      <c r="G294" s="3">
        <v>3162</v>
      </c>
      <c r="H294" s="3">
        <v>939</v>
      </c>
      <c r="I294" s="3">
        <v>8</v>
      </c>
      <c r="J294" s="3">
        <v>1</v>
      </c>
      <c r="L294" s="2">
        <v>43403.857731481483</v>
      </c>
      <c r="M294" s="2">
        <v>43403.862581018519</v>
      </c>
      <c r="N294" s="3" t="s">
        <v>27</v>
      </c>
      <c r="O294" s="3" t="s">
        <v>28</v>
      </c>
      <c r="P294" s="3" t="s">
        <v>63</v>
      </c>
      <c r="Q294" s="3" t="s">
        <v>64</v>
      </c>
      <c r="R294" s="2">
        <v>43403.858217592591</v>
      </c>
      <c r="S294" s="2">
        <v>43403.858217592591</v>
      </c>
      <c r="T294" s="2">
        <v>43403.867002314815</v>
      </c>
      <c r="U294" s="2">
        <v>43403.867002314815</v>
      </c>
      <c r="W294" s="8">
        <f t="shared" si="79"/>
        <v>43403.854861111111</v>
      </c>
      <c r="X294" s="9">
        <f t="shared" si="73"/>
        <v>4.8495370356249623E-3</v>
      </c>
      <c r="Y294" s="9">
        <f t="shared" si="74"/>
        <v>4.8495370356249623E-3</v>
      </c>
      <c r="Z294" s="10"/>
      <c r="AA294" s="10">
        <f t="shared" si="75"/>
        <v>0</v>
      </c>
      <c r="AB294" s="10">
        <f t="shared" si="76"/>
        <v>2.8703703719656914E-3</v>
      </c>
      <c r="AC294" s="31"/>
      <c r="AD294" s="31"/>
      <c r="AE294" s="71">
        <f t="shared" si="80"/>
        <v>43403.854861111111</v>
      </c>
      <c r="AF294" s="71">
        <f t="shared" si="81"/>
        <v>43403.862500000003</v>
      </c>
      <c r="AG294" s="26" t="str">
        <f t="shared" si="82"/>
        <v>43403.854861111143403.8625</v>
      </c>
      <c r="AH294" s="26" t="e">
        <f>VLOOKUP(AG294,simple_survey!$M$841:$N$1083,2,FALSE)</f>
        <v>#N/A</v>
      </c>
    </row>
    <row r="295" spans="1:34" s="3" customFormat="1" hidden="1" x14ac:dyDescent="0.4">
      <c r="A295" s="16" t="str">
        <f t="shared" si="77"/>
        <v>-</v>
      </c>
      <c r="B295" s="16" t="str">
        <f t="shared" si="78"/>
        <v>-</v>
      </c>
      <c r="C295" s="7">
        <v>20</v>
      </c>
      <c r="D295" s="2">
        <v>43403.855451388888</v>
      </c>
      <c r="E295" s="3">
        <v>7723</v>
      </c>
      <c r="F295" s="3" t="s">
        <v>33</v>
      </c>
      <c r="G295" s="3">
        <v>4398</v>
      </c>
      <c r="H295" s="3">
        <v>786</v>
      </c>
      <c r="I295" s="3">
        <v>5</v>
      </c>
      <c r="J295" s="3">
        <v>2</v>
      </c>
      <c r="L295" s="2">
        <v>43403.858148148145</v>
      </c>
      <c r="M295" s="2">
        <v>43403.863553240742</v>
      </c>
      <c r="N295" s="3" t="s">
        <v>31</v>
      </c>
      <c r="O295" s="3" t="s">
        <v>32</v>
      </c>
      <c r="P295" s="3" t="s">
        <v>27</v>
      </c>
      <c r="Q295" s="3" t="s">
        <v>28</v>
      </c>
      <c r="R295" s="2">
        <v>43403.858101851853</v>
      </c>
      <c r="S295" s="2">
        <v>43403.858101851853</v>
      </c>
      <c r="T295" s="2">
        <v>43403.865312499998</v>
      </c>
      <c r="U295" s="2">
        <v>43403.865312499998</v>
      </c>
      <c r="W295" s="8">
        <f t="shared" si="79"/>
        <v>43403.855451388888</v>
      </c>
      <c r="X295" s="9">
        <f t="shared" si="73"/>
        <v>5.4050925973569974E-3</v>
      </c>
      <c r="Y295" s="9">
        <f t="shared" si="74"/>
        <v>1.0810185194713995E-2</v>
      </c>
      <c r="Z295" s="10"/>
      <c r="AA295" s="10">
        <f t="shared" si="75"/>
        <v>4.6296292566694319E-5</v>
      </c>
      <c r="AB295" s="10">
        <f t="shared" si="76"/>
        <v>2.6967592566506937E-3</v>
      </c>
      <c r="AC295" s="31"/>
      <c r="AD295" s="31"/>
      <c r="AE295" s="71">
        <f t="shared" si="80"/>
        <v>43403.854861111111</v>
      </c>
      <c r="AF295" s="71">
        <f t="shared" si="81"/>
        <v>43403.863194444442</v>
      </c>
      <c r="AG295" s="26" t="str">
        <f t="shared" si="82"/>
        <v>43403.854861111143403.8631944444</v>
      </c>
      <c r="AH295" s="26" t="str">
        <f>VLOOKUP(AG295,simple_survey!$M$841:$N$1083,2,FALSE)</f>
        <v>肯定的</v>
      </c>
    </row>
    <row r="296" spans="1:34" s="3" customFormat="1" hidden="1" x14ac:dyDescent="0.4">
      <c r="A296" s="16" t="str">
        <f t="shared" si="77"/>
        <v>-</v>
      </c>
      <c r="B296" s="16" t="str">
        <f t="shared" si="78"/>
        <v>-</v>
      </c>
      <c r="C296" s="7">
        <v>20</v>
      </c>
      <c r="D296" s="2">
        <v>43403.856099537035</v>
      </c>
      <c r="E296" s="3">
        <v>7724</v>
      </c>
      <c r="F296" s="3" t="s">
        <v>93</v>
      </c>
      <c r="G296" s="3">
        <v>0</v>
      </c>
      <c r="H296" s="3">
        <v>1010</v>
      </c>
      <c r="I296" s="3">
        <v>9</v>
      </c>
      <c r="J296" s="3">
        <v>2</v>
      </c>
      <c r="L296" s="2">
        <v>43403.863599537035</v>
      </c>
      <c r="M296" s="2">
        <v>43403.866678240738</v>
      </c>
      <c r="N296" s="3" t="s">
        <v>45</v>
      </c>
      <c r="O296" s="3" t="s">
        <v>92</v>
      </c>
      <c r="P296" s="3" t="s">
        <v>19</v>
      </c>
      <c r="Q296" s="3" t="s">
        <v>20</v>
      </c>
      <c r="R296" s="2">
        <v>43403.863217592596</v>
      </c>
      <c r="S296" s="2">
        <v>43403.863217592596</v>
      </c>
      <c r="T296" s="2">
        <v>43403.870462962965</v>
      </c>
      <c r="U296" s="2">
        <v>43403.870462962965</v>
      </c>
      <c r="W296" s="8">
        <f t="shared" si="79"/>
        <v>43403.856099537035</v>
      </c>
      <c r="X296" s="9">
        <f t="shared" si="73"/>
        <v>3.0787037030677311E-3</v>
      </c>
      <c r="Y296" s="9">
        <f t="shared" si="74"/>
        <v>6.1574074061354622E-3</v>
      </c>
      <c r="Z296" s="10"/>
      <c r="AA296" s="10">
        <f t="shared" si="75"/>
        <v>3.8194443914107978E-4</v>
      </c>
      <c r="AB296" s="10">
        <f t="shared" si="76"/>
        <v>7.4999999997089617E-3</v>
      </c>
      <c r="AC296" s="31"/>
      <c r="AD296" s="31"/>
      <c r="AE296" s="71">
        <f t="shared" si="80"/>
        <v>43403.855555555558</v>
      </c>
      <c r="AF296" s="71">
        <f t="shared" si="81"/>
        <v>43403.866666666669</v>
      </c>
      <c r="AG296" s="26" t="str">
        <f t="shared" si="82"/>
        <v>43403.855555555643403.8666666667</v>
      </c>
      <c r="AH296" s="26" t="e">
        <f>VLOOKUP(AG296,simple_survey!$M$841:$N$1083,2,FALSE)</f>
        <v>#N/A</v>
      </c>
    </row>
    <row r="297" spans="1:34" s="3" customFormat="1" hidden="1" x14ac:dyDescent="0.4">
      <c r="A297" s="16" t="str">
        <f t="shared" si="77"/>
        <v>-</v>
      </c>
      <c r="B297" s="16" t="str">
        <f t="shared" si="78"/>
        <v>-</v>
      </c>
      <c r="C297" s="7">
        <v>20</v>
      </c>
      <c r="D297" s="2">
        <v>43403.864351851851</v>
      </c>
      <c r="E297" s="3">
        <v>7725</v>
      </c>
      <c r="F297" s="3" t="s">
        <v>18</v>
      </c>
      <c r="G297" s="3">
        <v>3144</v>
      </c>
      <c r="H297" s="3">
        <v>330</v>
      </c>
      <c r="I297" s="3">
        <v>10</v>
      </c>
      <c r="J297" s="3">
        <v>1</v>
      </c>
      <c r="L297" s="2">
        <v>43403.868113425924</v>
      </c>
      <c r="M297" s="2">
        <v>43403.873229166667</v>
      </c>
      <c r="N297" s="3" t="s">
        <v>37</v>
      </c>
      <c r="O297" s="3" t="s">
        <v>38</v>
      </c>
      <c r="P297" s="3" t="s">
        <v>50</v>
      </c>
      <c r="Q297" s="3" t="s">
        <v>51</v>
      </c>
      <c r="R297" s="2">
        <v>43403.868402777778</v>
      </c>
      <c r="S297" s="2">
        <v>43403.868402777778</v>
      </c>
      <c r="T297" s="2">
        <v>43403.87604166667</v>
      </c>
      <c r="U297" s="2">
        <v>43403.87604166667</v>
      </c>
      <c r="W297" s="8">
        <f t="shared" si="79"/>
        <v>43403.864351851851</v>
      </c>
      <c r="X297" s="9">
        <f t="shared" si="73"/>
        <v>5.1157407433493063E-3</v>
      </c>
      <c r="Y297" s="9">
        <f t="shared" si="74"/>
        <v>5.1157407433493063E-3</v>
      </c>
      <c r="Z297" s="10"/>
      <c r="AA297" s="10">
        <f t="shared" si="75"/>
        <v>0</v>
      </c>
      <c r="AB297" s="10">
        <f t="shared" si="76"/>
        <v>3.7615740729961544E-3</v>
      </c>
      <c r="AC297" s="31"/>
      <c r="AD297" s="31"/>
      <c r="AE297" s="71">
        <f t="shared" si="80"/>
        <v>43403.863888888889</v>
      </c>
      <c r="AF297" s="71">
        <f t="shared" si="81"/>
        <v>43403.872916666667</v>
      </c>
      <c r="AG297" s="26" t="str">
        <f t="shared" si="82"/>
        <v>43403.863888888943403.8729166667</v>
      </c>
      <c r="AH297" s="26" t="e">
        <f>VLOOKUP(AG297,simple_survey!$M$841:$N$1083,2,FALSE)</f>
        <v>#N/A</v>
      </c>
    </row>
    <row r="298" spans="1:34" s="3" customFormat="1" hidden="1" x14ac:dyDescent="0.4">
      <c r="A298" s="16" t="str">
        <f t="shared" si="77"/>
        <v>-</v>
      </c>
      <c r="B298" s="16" t="str">
        <f t="shared" si="78"/>
        <v>-</v>
      </c>
      <c r="C298" s="7">
        <v>20</v>
      </c>
      <c r="D298" s="2">
        <v>43403.865925925929</v>
      </c>
      <c r="E298" s="3">
        <v>7726</v>
      </c>
      <c r="F298" s="3" t="s">
        <v>18</v>
      </c>
      <c r="G298" s="3">
        <v>3445</v>
      </c>
      <c r="H298" s="3">
        <v>698</v>
      </c>
      <c r="I298" s="3">
        <v>3</v>
      </c>
      <c r="J298" s="3">
        <v>1</v>
      </c>
      <c r="L298" s="2">
        <v>43403.868414351855</v>
      </c>
      <c r="M298" s="2">
        <v>43403.875277777777</v>
      </c>
      <c r="N298" s="3" t="s">
        <v>23</v>
      </c>
      <c r="O298" s="3" t="s">
        <v>24</v>
      </c>
      <c r="P298" s="3" t="s">
        <v>27</v>
      </c>
      <c r="Q298" s="3" t="s">
        <v>28</v>
      </c>
      <c r="R298" s="2">
        <v>43403.867118055554</v>
      </c>
      <c r="S298" s="2">
        <v>43403.867118055554</v>
      </c>
      <c r="T298" s="2">
        <v>43403.877083333333</v>
      </c>
      <c r="U298" s="2">
        <v>43403.877083333333</v>
      </c>
      <c r="W298" s="8">
        <f t="shared" si="79"/>
        <v>43403.865925925929</v>
      </c>
      <c r="X298" s="9">
        <f t="shared" si="73"/>
        <v>6.8634259223472327E-3</v>
      </c>
      <c r="Y298" s="9">
        <f t="shared" si="74"/>
        <v>6.8634259223472327E-3</v>
      </c>
      <c r="Z298" s="10"/>
      <c r="AA298" s="10">
        <f t="shared" si="75"/>
        <v>1.2962963010068052E-3</v>
      </c>
      <c r="AB298" s="10">
        <f t="shared" si="76"/>
        <v>2.488425925548654E-3</v>
      </c>
      <c r="AC298" s="31"/>
      <c r="AD298" s="31"/>
      <c r="AE298" s="71">
        <f t="shared" si="80"/>
        <v>43403.865277777775</v>
      </c>
      <c r="AF298" s="71">
        <f t="shared" si="81"/>
        <v>43403.875</v>
      </c>
      <c r="AG298" s="26" t="str">
        <f t="shared" si="82"/>
        <v>43403.865277777843403.875</v>
      </c>
      <c r="AH298" s="26" t="str">
        <f>VLOOKUP(AG298,simple_survey!$M$841:$N$1083,2,FALSE)</f>
        <v>肯定的</v>
      </c>
    </row>
    <row r="299" spans="1:34" s="3" customFormat="1" x14ac:dyDescent="0.4">
      <c r="A299" s="16" t="str">
        <f>IF(V299&gt;0, "★", "-")</f>
        <v>★</v>
      </c>
      <c r="B299" s="16" t="str">
        <f>IF(K299&gt;0, "☆", "-")</f>
        <v>☆</v>
      </c>
      <c r="C299" s="7">
        <v>20</v>
      </c>
      <c r="D299" s="2">
        <v>43403.834606481483</v>
      </c>
      <c r="E299" s="3">
        <v>7709</v>
      </c>
      <c r="F299" s="3" t="s">
        <v>18</v>
      </c>
      <c r="G299" s="3">
        <v>938</v>
      </c>
      <c r="H299" s="3">
        <v>1059</v>
      </c>
      <c r="I299" s="3">
        <v>7</v>
      </c>
      <c r="J299" s="3">
        <v>1</v>
      </c>
      <c r="K299" s="2">
        <v>43403.835231481484</v>
      </c>
      <c r="N299" s="3" t="s">
        <v>48</v>
      </c>
      <c r="O299" s="3" t="s">
        <v>49</v>
      </c>
      <c r="P299" s="3" t="s">
        <v>31</v>
      </c>
      <c r="Q299" s="3" t="s">
        <v>32</v>
      </c>
      <c r="R299" s="2">
        <v>43403.854861111111</v>
      </c>
      <c r="T299" s="2">
        <v>43403.861875000002</v>
      </c>
      <c r="V299" s="2">
        <v>43403.854861111111</v>
      </c>
      <c r="W299" s="8">
        <f>IF(V299&gt;0,V299,D299)</f>
        <v>43403.854861111111</v>
      </c>
      <c r="X299" s="9">
        <f>M299-L299</f>
        <v>0</v>
      </c>
      <c r="Y299" s="9">
        <f>X299*J299</f>
        <v>0</v>
      </c>
      <c r="Z299" s="10"/>
      <c r="AA299" s="10">
        <f>IF(IF(A299="☆",K299-R299,L299-R299)&lt;0,0,IF(A299="☆",K299-R299,L299-R299))</f>
        <v>0</v>
      </c>
      <c r="AB299" s="10">
        <f>IF(IF(B299="☆",(IF(K299&gt;R299,K299-W299,R299-W299)),L299-W299)&lt;0,0,IF(B299="☆",(IF(K299&gt;R299,K299-W299,R299-W299)),L299-W299))</f>
        <v>0</v>
      </c>
      <c r="AC299" s="31"/>
      <c r="AD299" s="31"/>
      <c r="AE299" s="71">
        <f t="shared" si="80"/>
        <v>43403.834027777775</v>
      </c>
      <c r="AF299" s="71">
        <f t="shared" si="81"/>
        <v>0</v>
      </c>
      <c r="AG299" s="26" t="str">
        <f t="shared" si="82"/>
        <v>43403.83402777780</v>
      </c>
      <c r="AH299" s="26" t="e">
        <f>VLOOKUP(AG299,simple_survey!$M$841:$N$1083,2,FALSE)</f>
        <v>#N/A</v>
      </c>
    </row>
    <row r="300" spans="1:34" s="3" customFormat="1" hidden="1" x14ac:dyDescent="0.4">
      <c r="A300" s="16" t="str">
        <f>IF(V300&gt;0, "★", "-")</f>
        <v>-</v>
      </c>
      <c r="B300" s="16" t="str">
        <f>IF(K300&gt;0, "☆", "-")</f>
        <v>☆</v>
      </c>
      <c r="C300" s="7">
        <v>20</v>
      </c>
      <c r="D300" s="2">
        <v>43403.838009259256</v>
      </c>
      <c r="E300" s="3">
        <v>7711</v>
      </c>
      <c r="F300" s="3" t="s">
        <v>33</v>
      </c>
      <c r="G300" s="3">
        <v>4129</v>
      </c>
      <c r="H300" s="3">
        <v>775</v>
      </c>
      <c r="I300" s="3">
        <v>1</v>
      </c>
      <c r="J300" s="3">
        <v>1</v>
      </c>
      <c r="K300" s="2">
        <v>43403.838194444441</v>
      </c>
      <c r="N300" s="3" t="s">
        <v>70</v>
      </c>
      <c r="O300" s="3" t="s">
        <v>71</v>
      </c>
      <c r="P300" s="3" t="s">
        <v>80</v>
      </c>
      <c r="Q300" s="3" t="s">
        <v>81</v>
      </c>
      <c r="R300" s="2">
        <v>43403.842997685184</v>
      </c>
      <c r="T300" s="2">
        <v>43403.845879629633</v>
      </c>
      <c r="W300" s="8">
        <f>IF(V300&gt;0,V300,D300)</f>
        <v>43403.838009259256</v>
      </c>
      <c r="X300" s="9">
        <f>M300-L300</f>
        <v>0</v>
      </c>
      <c r="Y300" s="9">
        <f>X300*J300</f>
        <v>0</v>
      </c>
      <c r="Z300" s="10"/>
      <c r="AA300" s="10">
        <f>IF(IF(A300="☆",K300-R300,L300-R300)&lt;0,0,IF(A300="☆",K300-R300,L300-R300))</f>
        <v>0</v>
      </c>
      <c r="AB300" s="10">
        <f>IF(IF(B300="☆",(IF(K300&gt;R300,K300-W300,R300-W300)),L300-W300)&lt;0,0,IF(B300="☆",(IF(K300&gt;R300,K300-W300,R300-W300)),L300-W300))</f>
        <v>4.9884259278769605E-3</v>
      </c>
      <c r="AC300" s="31"/>
      <c r="AD300" s="31"/>
      <c r="AE300" s="71">
        <f t="shared" si="80"/>
        <v>43403.837500000001</v>
      </c>
      <c r="AF300" s="71">
        <f t="shared" si="81"/>
        <v>0</v>
      </c>
      <c r="AG300" s="26" t="str">
        <f t="shared" si="82"/>
        <v>43403.83750</v>
      </c>
      <c r="AH300" s="26" t="e">
        <f>VLOOKUP(AG300,simple_survey!$M$841:$N$1083,2,FALSE)</f>
        <v>#N/A</v>
      </c>
    </row>
    <row r="301" spans="1:34" s="5" customFormat="1" hidden="1" x14ac:dyDescent="0.4">
      <c r="A301" s="17" t="str">
        <f>IF(V301&gt;0, "★", "-")</f>
        <v>-</v>
      </c>
      <c r="B301" s="17" t="str">
        <f>IF(K301&gt;0, "☆", "-")</f>
        <v>☆</v>
      </c>
      <c r="C301" s="12">
        <v>20</v>
      </c>
      <c r="D301" s="4">
        <v>43403.853692129633</v>
      </c>
      <c r="E301" s="5">
        <v>7719</v>
      </c>
      <c r="F301" s="5" t="s">
        <v>33</v>
      </c>
      <c r="G301" s="5">
        <v>4398</v>
      </c>
      <c r="H301" s="5">
        <v>649</v>
      </c>
      <c r="I301" s="5">
        <v>6</v>
      </c>
      <c r="J301" s="5">
        <v>2</v>
      </c>
      <c r="K301" s="4">
        <v>43403.853946759256</v>
      </c>
      <c r="N301" s="5" t="s">
        <v>31</v>
      </c>
      <c r="O301" s="5" t="s">
        <v>32</v>
      </c>
      <c r="P301" s="5" t="s">
        <v>27</v>
      </c>
      <c r="Q301" s="5" t="s">
        <v>28</v>
      </c>
      <c r="R301" s="4">
        <v>43403.855127314811</v>
      </c>
      <c r="T301" s="4">
        <v>43403.862337962964</v>
      </c>
      <c r="W301" s="13">
        <f>IF(V301&gt;0,V301,D301)</f>
        <v>43403.853692129633</v>
      </c>
      <c r="X301" s="18">
        <f>M301-L301</f>
        <v>0</v>
      </c>
      <c r="Y301" s="18">
        <f>X301*J301</f>
        <v>0</v>
      </c>
      <c r="Z301" s="19"/>
      <c r="AA301" s="19">
        <f>IF(IF(A301="☆",K301-R301,L301-R301)&lt;0,0,IF(A301="☆",K301-R301,L301-R301))</f>
        <v>0</v>
      </c>
      <c r="AB301" s="19">
        <f>IF(IF(B301="☆",(IF(K301&gt;R301,K301-W301,R301-W301)),L301-W301)&lt;0,0,IF(B301="☆",(IF(K301&gt;R301,K301-W301,R301-W301)),L301-W301))</f>
        <v>1.4351851787068881E-3</v>
      </c>
      <c r="AC301" s="32"/>
      <c r="AD301" s="32"/>
      <c r="AE301" s="71">
        <f t="shared" si="80"/>
        <v>43403.853472222225</v>
      </c>
      <c r="AF301" s="71">
        <f t="shared" si="81"/>
        <v>0</v>
      </c>
      <c r="AG301" s="26" t="str">
        <f t="shared" si="82"/>
        <v>43403.85347222220</v>
      </c>
      <c r="AH301" s="26" t="e">
        <f>VLOOKUP(AG301,simple_survey!$M$841:$N$1083,2,FALSE)</f>
        <v>#N/A</v>
      </c>
    </row>
    <row r="302" spans="1:34" ht="19.5" thickBot="1" x14ac:dyDescent="0.45"/>
    <row r="303" spans="1:34" ht="19.5" thickBot="1" x14ac:dyDescent="0.45">
      <c r="A303">
        <f>SUBTOTAL(3,A2:A301)</f>
        <v>24</v>
      </c>
      <c r="G303" s="74">
        <f>SUMPRODUCT(1/COUNTIF(G2:G301,G2:G301))-1</f>
        <v>82.000000000000014</v>
      </c>
      <c r="K303">
        <f>SUBTOTAL(3,K2:K301)</f>
        <v>3</v>
      </c>
      <c r="M303">
        <f>SUBTOTAL(3,M2:M301)</f>
        <v>21</v>
      </c>
      <c r="AB303" s="75">
        <f xml:space="preserve"> SUBTOTAL(3,AB2:AB301)</f>
        <v>24</v>
      </c>
      <c r="AH303" s="72">
        <f>SUBTOTAL(3,AH2:AH301)</f>
        <v>24</v>
      </c>
    </row>
    <row r="304" spans="1:34" x14ac:dyDescent="0.4">
      <c r="AB304">
        <f>SUBTOTAL(3,K2:K301)</f>
        <v>3</v>
      </c>
    </row>
  </sheetData>
  <autoFilter ref="A1:AK301">
    <filterColumn colId="0">
      <filters>
        <filter val="★"/>
      </filters>
    </filterColumn>
  </autoFilter>
  <phoneticPr fontId="18"/>
  <conditionalFormatting sqref="A2:AB301">
    <cfRule type="expression" dxfId="9" priority="3">
      <formula>$B2="☆"</formula>
    </cfRule>
  </conditionalFormatting>
  <conditionalFormatting sqref="AE2:AH301">
    <cfRule type="expression" dxfId="8" priority="2">
      <formula>$B2="☆"</formula>
    </cfRule>
  </conditionalFormatting>
  <conditionalFormatting sqref="AB303">
    <cfRule type="expression" dxfId="7" priority="1">
      <formula>$B303="☆"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341"/>
  <sheetViews>
    <sheetView zoomScale="80" zoomScaleNormal="80" workbookViewId="0">
      <pane ySplit="1" topLeftCell="A320" activePane="bottomLeft" state="frozen"/>
      <selection activeCell="O1" sqref="O1"/>
      <selection pane="bottomLeft" activeCell="A339" sqref="A339"/>
    </sheetView>
  </sheetViews>
  <sheetFormatPr defaultColWidth="16" defaultRowHeight="18.75" x14ac:dyDescent="0.4"/>
  <cols>
    <col min="1" max="2" width="7.125" style="38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1" max="34" width="19.625" style="6" customWidth="1"/>
    <col min="36" max="36" width="18.625" bestFit="1" customWidth="1"/>
  </cols>
  <sheetData>
    <row r="1" spans="1:37" x14ac:dyDescent="0.4">
      <c r="A1" s="37"/>
      <c r="B1" s="3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 t="s">
        <v>184</v>
      </c>
      <c r="AF1" s="15" t="s">
        <v>185</v>
      </c>
      <c r="AG1" s="15" t="s">
        <v>186</v>
      </c>
      <c r="AH1" s="15" t="s">
        <v>187</v>
      </c>
      <c r="AI1" s="15"/>
    </row>
    <row r="2" spans="1:37" s="23" customFormat="1" hidden="1" x14ac:dyDescent="0.4">
      <c r="A2" s="20" t="str">
        <f t="shared" ref="A2:A62" si="0">IF(V2&gt;0, "★", "-")</f>
        <v>-</v>
      </c>
      <c r="B2" s="20" t="str">
        <f t="shared" ref="B2:B65" si="1">IF(K2&gt;0, "☆", "-")</f>
        <v>-</v>
      </c>
      <c r="C2" s="23">
        <v>10</v>
      </c>
      <c r="D2" s="22">
        <v>43404.415300925924</v>
      </c>
      <c r="E2" s="21">
        <v>7732</v>
      </c>
      <c r="F2" s="21" t="s">
        <v>33</v>
      </c>
      <c r="G2" s="21">
        <v>4472</v>
      </c>
      <c r="H2" s="21">
        <v>377</v>
      </c>
      <c r="I2" s="21">
        <v>5</v>
      </c>
      <c r="J2" s="21">
        <v>1</v>
      </c>
      <c r="K2" s="21"/>
      <c r="L2" s="22">
        <v>43404.421354166669</v>
      </c>
      <c r="M2" s="22">
        <v>43404.428379629629</v>
      </c>
      <c r="N2" s="21" t="s">
        <v>19</v>
      </c>
      <c r="O2" s="21" t="s">
        <v>20</v>
      </c>
      <c r="P2" s="21" t="s">
        <v>29</v>
      </c>
      <c r="Q2" s="21" t="s">
        <v>30</v>
      </c>
      <c r="R2" s="22">
        <v>43404.419675925928</v>
      </c>
      <c r="S2" s="22">
        <v>43404.419675925928</v>
      </c>
      <c r="T2" s="22">
        <v>43404.426238425927</v>
      </c>
      <c r="U2" s="22">
        <v>43404.426238425927</v>
      </c>
      <c r="V2" s="21"/>
      <c r="W2" s="24">
        <f t="shared" ref="W2:W29" si="2">IF(V2&gt;0,V2,D2)</f>
        <v>43404.415300925924</v>
      </c>
      <c r="X2" s="25">
        <f t="shared" ref="X2:X65" si="3">M2-L2</f>
        <v>7.025462960882578E-3</v>
      </c>
      <c r="Y2" s="25">
        <f t="shared" ref="Y2:Y65" si="4">X2*J2</f>
        <v>7.025462960882578E-3</v>
      </c>
      <c r="Z2" s="26">
        <f>SUM(Y2:Y37)</f>
        <v>0.28038194442342501</v>
      </c>
      <c r="AA2" s="26">
        <f t="shared" ref="AA2:AA65" si="5">IF(IF(A2="☆",K2-R2,L2-R2)&lt;0,0,IF(A2="☆",K2-R2,L2-R2))</f>
        <v>1.6782407401478849E-3</v>
      </c>
      <c r="AB2" s="26">
        <f>L2-AJ2</f>
        <v>4.6875000043655746E-3</v>
      </c>
      <c r="AC2" s="26">
        <f>AVERAGE(AB2:AB37)</f>
        <v>4.2432598045920979E-3</v>
      </c>
      <c r="AD2" s="26">
        <f>MEDIAN(AB2:AB37)</f>
        <v>4.3229166658420581E-3</v>
      </c>
      <c r="AE2" s="71">
        <f>INT(D2*1440)/1440</f>
        <v>43404.415277777778</v>
      </c>
      <c r="AF2" s="71">
        <f>INT(M2*1440)/1440</f>
        <v>43404.427777777775</v>
      </c>
      <c r="AG2" s="26" t="str">
        <f>CONCATENATE(AE2,AF2)</f>
        <v>43404.415277777843404.4277777778</v>
      </c>
      <c r="AH2" s="26" t="e">
        <f>VLOOKUP(AG2,simple_survey!$M$841:$N$1083,2,FALSE)</f>
        <v>#N/A</v>
      </c>
      <c r="AJ2" s="8">
        <v>43404.416666666664</v>
      </c>
      <c r="AK2" s="7" t="s">
        <v>98</v>
      </c>
    </row>
    <row r="3" spans="1:37" s="7" customFormat="1" hidden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43404.416388888887</v>
      </c>
      <c r="E3" s="3">
        <v>7733</v>
      </c>
      <c r="F3" s="3" t="s">
        <v>33</v>
      </c>
      <c r="G3" s="3">
        <v>3048</v>
      </c>
      <c r="H3" s="3">
        <v>325</v>
      </c>
      <c r="I3" s="3">
        <v>9</v>
      </c>
      <c r="J3" s="3">
        <v>1</v>
      </c>
      <c r="K3" s="3"/>
      <c r="L3" s="2">
        <v>43404.425023148149</v>
      </c>
      <c r="M3" s="2">
        <v>43404.433668981481</v>
      </c>
      <c r="N3" s="3" t="s">
        <v>48</v>
      </c>
      <c r="O3" s="3" t="s">
        <v>49</v>
      </c>
      <c r="P3" s="3" t="s">
        <v>50</v>
      </c>
      <c r="Q3" s="3" t="s">
        <v>51</v>
      </c>
      <c r="R3" s="2">
        <v>43404.418182870373</v>
      </c>
      <c r="S3" s="2">
        <v>43404.4221875</v>
      </c>
      <c r="T3" s="2">
        <v>43404.425578703704</v>
      </c>
      <c r="U3" s="2">
        <v>43404.429583333331</v>
      </c>
      <c r="V3" s="3"/>
      <c r="W3" s="8">
        <f t="shared" si="2"/>
        <v>43404.416388888887</v>
      </c>
      <c r="X3" s="9">
        <f t="shared" si="3"/>
        <v>8.6458333316841163E-3</v>
      </c>
      <c r="Y3" s="9">
        <f t="shared" si="4"/>
        <v>8.6458333316841163E-3</v>
      </c>
      <c r="Z3" s="10"/>
      <c r="AA3" s="10">
        <f t="shared" si="5"/>
        <v>6.8402777760638855E-3</v>
      </c>
      <c r="AB3" s="10">
        <f>L3-AJ3</f>
        <v>8.3564814849523827E-3</v>
      </c>
      <c r="AC3" s="10"/>
      <c r="AD3" s="10"/>
      <c r="AE3" s="71">
        <f t="shared" ref="AE3:AE66" si="6">INT(D3*1440)/1440</f>
        <v>43404.415972222225</v>
      </c>
      <c r="AF3" s="71">
        <f t="shared" ref="AF3:AF66" si="7">INT(M3*1440)/1440</f>
        <v>43404.433333333334</v>
      </c>
      <c r="AG3" s="26" t="str">
        <f t="shared" ref="AG3:AG66" si="8">CONCATENATE(AE3,AF3)</f>
        <v>43404.415972222243404.4333333333</v>
      </c>
      <c r="AH3" s="26" t="e">
        <f>VLOOKUP(AG3,simple_survey!$M$841:$N$1083,2,FALSE)</f>
        <v>#N/A</v>
      </c>
      <c r="AJ3" s="8">
        <v>43404.416666666664</v>
      </c>
      <c r="AK3" s="7" t="s">
        <v>98</v>
      </c>
    </row>
    <row r="4" spans="1:37" s="7" customFormat="1" hidden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43404.417523148149</v>
      </c>
      <c r="E4" s="3">
        <v>7734</v>
      </c>
      <c r="F4" s="3" t="s">
        <v>190</v>
      </c>
      <c r="G4" s="3">
        <v>0</v>
      </c>
      <c r="H4" s="3">
        <v>990</v>
      </c>
      <c r="I4" s="3">
        <v>2</v>
      </c>
      <c r="J4" s="3">
        <v>2</v>
      </c>
      <c r="K4" s="3"/>
      <c r="L4" s="2">
        <v>43404.427071759259</v>
      </c>
      <c r="M4" s="2">
        <v>43404.43409722222</v>
      </c>
      <c r="N4" s="3" t="s">
        <v>61</v>
      </c>
      <c r="O4" s="3" t="s">
        <v>62</v>
      </c>
      <c r="P4" s="3" t="s">
        <v>31</v>
      </c>
      <c r="Q4" s="3" t="s">
        <v>32</v>
      </c>
      <c r="R4" s="2">
        <v>43404.42728009259</v>
      </c>
      <c r="S4" s="2">
        <v>43404.42728009259</v>
      </c>
      <c r="T4" s="2">
        <v>43404.436377314814</v>
      </c>
      <c r="U4" s="2">
        <v>43404.436377314814</v>
      </c>
      <c r="V4" s="3"/>
      <c r="W4" s="8">
        <f t="shared" si="2"/>
        <v>43404.417523148149</v>
      </c>
      <c r="X4" s="9">
        <f t="shared" si="3"/>
        <v>7.025462960882578E-3</v>
      </c>
      <c r="Y4" s="9">
        <f t="shared" si="4"/>
        <v>1.4050925921765156E-2</v>
      </c>
      <c r="Z4" s="10"/>
      <c r="AA4" s="10">
        <f t="shared" si="5"/>
        <v>0</v>
      </c>
      <c r="AB4" s="10">
        <f t="shared" ref="AB4:AB67" si="9">IF(IF(B4="☆",(IF(K4&gt;R4,K4-W4,R4-W4)),L4-W4)&lt;0,0,IF(B4="☆",(IF(K4&gt;R4,K4-W4,R4-W4)),L4-W4))</f>
        <v>9.5486111094942316E-3</v>
      </c>
      <c r="AC4" s="10"/>
      <c r="AD4" s="10"/>
      <c r="AE4" s="71">
        <f t="shared" si="6"/>
        <v>43404.417361111111</v>
      </c>
      <c r="AF4" s="71">
        <f t="shared" si="7"/>
        <v>43404.434027777781</v>
      </c>
      <c r="AG4" s="26" t="str">
        <f t="shared" si="8"/>
        <v>43404.417361111143404.4340277778</v>
      </c>
      <c r="AH4" s="26" t="e">
        <f>VLOOKUP(AG4,simple_survey!$M$841:$N$1083,2,FALSE)</f>
        <v>#N/A</v>
      </c>
    </row>
    <row r="5" spans="1:37" s="7" customFormat="1" hidden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43404.419907407406</v>
      </c>
      <c r="E5" s="3">
        <v>7735</v>
      </c>
      <c r="F5" s="3" t="s">
        <v>191</v>
      </c>
      <c r="G5" s="3">
        <v>0</v>
      </c>
      <c r="H5" s="3">
        <v>955</v>
      </c>
      <c r="I5" s="3">
        <v>9</v>
      </c>
      <c r="J5" s="3">
        <v>1</v>
      </c>
      <c r="K5" s="3"/>
      <c r="L5" s="2">
        <v>43404.425578703704</v>
      </c>
      <c r="M5" s="2">
        <v>43404.439745370371</v>
      </c>
      <c r="N5" s="3" t="s">
        <v>48</v>
      </c>
      <c r="O5" s="3" t="s">
        <v>49</v>
      </c>
      <c r="P5" s="3" t="s">
        <v>41</v>
      </c>
      <c r="Q5" s="3" t="s">
        <v>42</v>
      </c>
      <c r="R5" s="2">
        <v>43404.421840277777</v>
      </c>
      <c r="S5" s="2">
        <v>43404.421840277777</v>
      </c>
      <c r="T5" s="2">
        <v>43404.433749999997</v>
      </c>
      <c r="U5" s="2">
        <v>43404.433749999997</v>
      </c>
      <c r="V5" s="3"/>
      <c r="W5" s="8">
        <f t="shared" si="2"/>
        <v>43404.419907407406</v>
      </c>
      <c r="X5" s="9">
        <f t="shared" si="3"/>
        <v>1.4166666667733807E-2</v>
      </c>
      <c r="Y5" s="9">
        <f t="shared" si="4"/>
        <v>1.4166666667733807E-2</v>
      </c>
      <c r="Z5" s="10"/>
      <c r="AA5" s="10">
        <f t="shared" si="5"/>
        <v>3.7384259267128073E-3</v>
      </c>
      <c r="AB5" s="10">
        <f t="shared" si="9"/>
        <v>5.6712962978053838E-3</v>
      </c>
      <c r="AC5" s="10"/>
      <c r="AD5" s="10"/>
      <c r="AE5" s="71">
        <f t="shared" si="6"/>
        <v>43404.419444444444</v>
      </c>
      <c r="AF5" s="71">
        <f t="shared" si="7"/>
        <v>43404.439583333333</v>
      </c>
      <c r="AG5" s="26" t="str">
        <f t="shared" si="8"/>
        <v>43404.419444444443404.4395833333</v>
      </c>
      <c r="AH5" s="26" t="e">
        <f>VLOOKUP(AG5,simple_survey!$M$841:$N$1083,2,FALSE)</f>
        <v>#N/A</v>
      </c>
    </row>
    <row r="6" spans="1:37" s="7" customFormat="1" hidden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43404.422025462962</v>
      </c>
      <c r="E6" s="3">
        <v>7736</v>
      </c>
      <c r="F6" s="3" t="s">
        <v>33</v>
      </c>
      <c r="G6" s="3">
        <v>2435</v>
      </c>
      <c r="H6" s="3">
        <v>476</v>
      </c>
      <c r="I6" s="3">
        <v>5</v>
      </c>
      <c r="J6" s="3">
        <v>1</v>
      </c>
      <c r="K6" s="3"/>
      <c r="L6" s="2">
        <v>43404.425393518519</v>
      </c>
      <c r="M6" s="2">
        <v>43404.435324074075</v>
      </c>
      <c r="N6" s="3" t="s">
        <v>65</v>
      </c>
      <c r="O6" s="3" t="s">
        <v>66</v>
      </c>
      <c r="P6" s="3" t="s">
        <v>41</v>
      </c>
      <c r="Q6" s="3" t="s">
        <v>42</v>
      </c>
      <c r="R6" s="2">
        <v>43404.42627314815</v>
      </c>
      <c r="S6" s="2">
        <v>43404.42628472222</v>
      </c>
      <c r="T6" s="2">
        <v>43404.437615740739</v>
      </c>
      <c r="U6" s="2">
        <v>43404.437627314815</v>
      </c>
      <c r="V6" s="3"/>
      <c r="W6" s="8">
        <f t="shared" si="2"/>
        <v>43404.422025462962</v>
      </c>
      <c r="X6" s="9">
        <f t="shared" si="3"/>
        <v>9.930555555911269E-3</v>
      </c>
      <c r="Y6" s="9">
        <f t="shared" si="4"/>
        <v>9.930555555911269E-3</v>
      </c>
      <c r="Z6" s="10"/>
      <c r="AA6" s="10">
        <f t="shared" si="5"/>
        <v>0</v>
      </c>
      <c r="AB6" s="10">
        <f t="shared" si="9"/>
        <v>3.3680555570754223E-3</v>
      </c>
      <c r="AC6" s="10"/>
      <c r="AD6" s="10"/>
      <c r="AE6" s="71">
        <f t="shared" si="6"/>
        <v>43404.421527777777</v>
      </c>
      <c r="AF6" s="71">
        <f t="shared" si="7"/>
        <v>43404.43472222222</v>
      </c>
      <c r="AG6" s="26" t="str">
        <f t="shared" si="8"/>
        <v>43404.421527777843404.4347222222</v>
      </c>
      <c r="AH6" s="26" t="e">
        <f>VLOOKUP(AG6,simple_survey!$M$841:$N$1083,2,FALSE)</f>
        <v>#N/A</v>
      </c>
    </row>
    <row r="7" spans="1:37" s="7" customFormat="1" hidden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43404.4221875</v>
      </c>
      <c r="E7" s="3">
        <v>7737</v>
      </c>
      <c r="F7" s="3" t="s">
        <v>18</v>
      </c>
      <c r="G7" s="3">
        <v>1358</v>
      </c>
      <c r="H7" s="3">
        <v>294</v>
      </c>
      <c r="I7" s="3">
        <v>1</v>
      </c>
      <c r="J7" s="3">
        <v>1</v>
      </c>
      <c r="K7" s="3"/>
      <c r="L7" s="2">
        <v>43404.425011574072</v>
      </c>
      <c r="M7" s="2">
        <v>43404.432662037034</v>
      </c>
      <c r="N7" s="3" t="s">
        <v>19</v>
      </c>
      <c r="O7" s="3" t="s">
        <v>20</v>
      </c>
      <c r="P7" s="3" t="s">
        <v>31</v>
      </c>
      <c r="Q7" s="3" t="s">
        <v>32</v>
      </c>
      <c r="R7" s="2">
        <v>43404.424571759257</v>
      </c>
      <c r="S7" s="2">
        <v>43404.42628472222</v>
      </c>
      <c r="T7" s="2">
        <v>43404.430844907409</v>
      </c>
      <c r="U7" s="2">
        <v>43404.43482638889</v>
      </c>
      <c r="V7" s="3"/>
      <c r="W7" s="8">
        <f t="shared" si="2"/>
        <v>43404.4221875</v>
      </c>
      <c r="X7" s="9">
        <f t="shared" si="3"/>
        <v>7.6504629614646547E-3</v>
      </c>
      <c r="Y7" s="9">
        <f t="shared" si="4"/>
        <v>7.6504629614646547E-3</v>
      </c>
      <c r="Z7" s="10"/>
      <c r="AA7" s="10">
        <f t="shared" si="5"/>
        <v>4.398148157633841E-4</v>
      </c>
      <c r="AB7" s="10">
        <f t="shared" si="9"/>
        <v>2.8240740721230395E-3</v>
      </c>
      <c r="AC7" s="10"/>
      <c r="AD7" s="10"/>
      <c r="AE7" s="71">
        <f t="shared" si="6"/>
        <v>43404.421527777777</v>
      </c>
      <c r="AF7" s="71">
        <f t="shared" si="7"/>
        <v>43404.432638888888</v>
      </c>
      <c r="AG7" s="26" t="str">
        <f t="shared" si="8"/>
        <v>43404.421527777843404.4326388889</v>
      </c>
      <c r="AH7" s="26" t="e">
        <f>VLOOKUP(AG7,simple_survey!$M$841:$N$1083,2,FALSE)</f>
        <v>#N/A</v>
      </c>
    </row>
    <row r="8" spans="1:37" s="7" customFormat="1" hidden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43404.422233796293</v>
      </c>
      <c r="E8" s="3">
        <v>7738</v>
      </c>
      <c r="F8" s="3" t="s">
        <v>33</v>
      </c>
      <c r="G8" s="3">
        <v>4434</v>
      </c>
      <c r="H8" s="3">
        <v>668</v>
      </c>
      <c r="I8" s="3">
        <v>3</v>
      </c>
      <c r="J8" s="3">
        <v>1</v>
      </c>
      <c r="K8" s="3"/>
      <c r="L8" s="2">
        <v>43404.423738425925</v>
      </c>
      <c r="M8" s="2">
        <v>43404.434421296297</v>
      </c>
      <c r="N8" s="3" t="s">
        <v>74</v>
      </c>
      <c r="O8" s="3" t="s">
        <v>75</v>
      </c>
      <c r="P8" s="3" t="s">
        <v>29</v>
      </c>
      <c r="Q8" s="3" t="s">
        <v>30</v>
      </c>
      <c r="R8" s="2">
        <v>43404.424178240741</v>
      </c>
      <c r="S8" s="2">
        <v>43404.424178240741</v>
      </c>
      <c r="T8" s="2">
        <v>43404.435219907406</v>
      </c>
      <c r="U8" s="2">
        <v>43404.435219907406</v>
      </c>
      <c r="V8" s="3"/>
      <c r="W8" s="8">
        <f t="shared" si="2"/>
        <v>43404.422233796293</v>
      </c>
      <c r="X8" s="9">
        <f t="shared" si="3"/>
        <v>1.0682870371965691E-2</v>
      </c>
      <c r="Y8" s="9">
        <f t="shared" si="4"/>
        <v>1.0682870371965691E-2</v>
      </c>
      <c r="Z8" s="10"/>
      <c r="AA8" s="10">
        <f t="shared" si="5"/>
        <v>0</v>
      </c>
      <c r="AB8" s="10">
        <f t="shared" si="9"/>
        <v>1.5046296321088448E-3</v>
      </c>
      <c r="AC8" s="10"/>
      <c r="AD8" s="10"/>
      <c r="AE8" s="71">
        <f t="shared" si="6"/>
        <v>43404.422222222223</v>
      </c>
      <c r="AF8" s="71">
        <f t="shared" si="7"/>
        <v>43404.434027777781</v>
      </c>
      <c r="AG8" s="26" t="str">
        <f t="shared" si="8"/>
        <v>43404.422222222243404.4340277778</v>
      </c>
      <c r="AH8" s="26" t="e">
        <f>VLOOKUP(AG8,simple_survey!$M$841:$N$1083,2,FALSE)</f>
        <v>#N/A</v>
      </c>
    </row>
    <row r="9" spans="1:37" s="7" customFormat="1" hidden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43404.423043981478</v>
      </c>
      <c r="E9" s="3">
        <v>7739</v>
      </c>
      <c r="F9" s="3" t="s">
        <v>33</v>
      </c>
      <c r="G9" s="3">
        <v>2051</v>
      </c>
      <c r="H9" s="3">
        <v>708</v>
      </c>
      <c r="I9" s="3">
        <v>5</v>
      </c>
      <c r="J9" s="3">
        <v>1</v>
      </c>
      <c r="K9" s="3"/>
      <c r="L9" s="2">
        <v>43404.425324074073</v>
      </c>
      <c r="M9" s="2">
        <v>43404.442233796297</v>
      </c>
      <c r="N9" s="3" t="s">
        <v>65</v>
      </c>
      <c r="O9" s="3" t="s">
        <v>66</v>
      </c>
      <c r="P9" s="3" t="s">
        <v>70</v>
      </c>
      <c r="Q9" s="3" t="s">
        <v>71</v>
      </c>
      <c r="R9" s="2">
        <v>43404.425937499997</v>
      </c>
      <c r="S9" s="2">
        <v>43404.425937499997</v>
      </c>
      <c r="T9" s="2">
        <v>43404.441921296297</v>
      </c>
      <c r="U9" s="2">
        <v>43404.441921296297</v>
      </c>
      <c r="V9" s="3"/>
      <c r="W9" s="8">
        <f t="shared" si="2"/>
        <v>43404.423043981478</v>
      </c>
      <c r="X9" s="9">
        <f t="shared" si="3"/>
        <v>1.6909722224227153E-2</v>
      </c>
      <c r="Y9" s="9">
        <f t="shared" si="4"/>
        <v>1.6909722224227153E-2</v>
      </c>
      <c r="Z9" s="10"/>
      <c r="AA9" s="10">
        <f t="shared" si="5"/>
        <v>0</v>
      </c>
      <c r="AB9" s="10">
        <f t="shared" si="9"/>
        <v>2.2800925944466144E-3</v>
      </c>
      <c r="AC9" s="10"/>
      <c r="AD9" s="10"/>
      <c r="AE9" s="71">
        <f t="shared" si="6"/>
        <v>43404.42291666667</v>
      </c>
      <c r="AF9" s="71">
        <f t="shared" si="7"/>
        <v>43404.441666666666</v>
      </c>
      <c r="AG9" s="26" t="str">
        <f t="shared" si="8"/>
        <v>43404.422916666743404.4416666667</v>
      </c>
      <c r="AH9" s="26" t="e">
        <f>VLOOKUP(AG9,simple_survey!$M$841:$N$1083,2,FALSE)</f>
        <v>#N/A</v>
      </c>
    </row>
    <row r="10" spans="1:37" s="7" customFormat="1" hidden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43404.42396990741</v>
      </c>
      <c r="E10" s="3">
        <v>7740</v>
      </c>
      <c r="F10" s="3" t="s">
        <v>18</v>
      </c>
      <c r="G10" s="3">
        <v>4363</v>
      </c>
      <c r="H10" s="3">
        <v>61</v>
      </c>
      <c r="I10" s="3">
        <v>1</v>
      </c>
      <c r="J10" s="3">
        <v>1</v>
      </c>
      <c r="K10" s="3"/>
      <c r="L10" s="2">
        <v>43404.42900462963</v>
      </c>
      <c r="M10" s="2">
        <v>43404.432604166665</v>
      </c>
      <c r="N10" s="3" t="s">
        <v>72</v>
      </c>
      <c r="O10" s="3" t="s">
        <v>73</v>
      </c>
      <c r="P10" s="3" t="s">
        <v>31</v>
      </c>
      <c r="Q10" s="3" t="s">
        <v>32</v>
      </c>
      <c r="R10" s="2">
        <v>43404.4297337963</v>
      </c>
      <c r="S10" s="2">
        <v>43404.4297337963</v>
      </c>
      <c r="T10" s="2">
        <v>43404.434479166666</v>
      </c>
      <c r="U10" s="2">
        <v>43404.434479166666</v>
      </c>
      <c r="V10" s="3"/>
      <c r="W10" s="8">
        <f t="shared" si="2"/>
        <v>43404.42396990741</v>
      </c>
      <c r="X10" s="9">
        <f t="shared" si="3"/>
        <v>3.5995370344608091E-3</v>
      </c>
      <c r="Y10" s="9">
        <f t="shared" si="4"/>
        <v>3.5995370344608091E-3</v>
      </c>
      <c r="Z10" s="10"/>
      <c r="AA10" s="10">
        <f t="shared" si="5"/>
        <v>0</v>
      </c>
      <c r="AB10" s="10">
        <f t="shared" si="9"/>
        <v>5.0347222204436548E-3</v>
      </c>
      <c r="AC10" s="10"/>
      <c r="AD10" s="10"/>
      <c r="AE10" s="71">
        <f t="shared" si="6"/>
        <v>43404.423611111109</v>
      </c>
      <c r="AF10" s="71">
        <f t="shared" si="7"/>
        <v>43404.431944444441</v>
      </c>
      <c r="AG10" s="26" t="str">
        <f t="shared" si="8"/>
        <v>43404.423611111143404.4319444444</v>
      </c>
      <c r="AH10" s="26" t="e">
        <f>VLOOKUP(AG10,simple_survey!$M$841:$N$1083,2,FALSE)</f>
        <v>#N/A</v>
      </c>
    </row>
    <row r="11" spans="1:37" s="7" customFormat="1" hidden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2">
        <v>43404.42491898148</v>
      </c>
      <c r="E11" s="3">
        <v>7741</v>
      </c>
      <c r="F11" s="3" t="s">
        <v>18</v>
      </c>
      <c r="G11" s="3">
        <v>1478</v>
      </c>
      <c r="H11" s="3">
        <v>193</v>
      </c>
      <c r="I11" s="3">
        <v>3</v>
      </c>
      <c r="J11" s="3">
        <v>1</v>
      </c>
      <c r="K11" s="3"/>
      <c r="L11" s="2">
        <v>43404.426388888889</v>
      </c>
      <c r="M11" s="2">
        <v>43404.436666666668</v>
      </c>
      <c r="N11" s="3" t="s">
        <v>68</v>
      </c>
      <c r="O11" s="3" t="s">
        <v>69</v>
      </c>
      <c r="P11" s="3" t="s">
        <v>48</v>
      </c>
      <c r="Q11" s="3" t="s">
        <v>49</v>
      </c>
      <c r="R11" s="2">
        <v>43404.426446759258</v>
      </c>
      <c r="S11" s="2">
        <v>43404.426446759258</v>
      </c>
      <c r="T11" s="2">
        <v>43404.437048611115</v>
      </c>
      <c r="U11" s="2">
        <v>43404.437048611115</v>
      </c>
      <c r="V11" s="3"/>
      <c r="W11" s="8">
        <f t="shared" si="2"/>
        <v>43404.42491898148</v>
      </c>
      <c r="X11" s="9">
        <f t="shared" si="3"/>
        <v>1.0277777779265307E-2</v>
      </c>
      <c r="Y11" s="9">
        <f t="shared" si="4"/>
        <v>1.0277777779265307E-2</v>
      </c>
      <c r="Z11" s="10"/>
      <c r="AA11" s="10">
        <f t="shared" si="5"/>
        <v>0</v>
      </c>
      <c r="AB11" s="10">
        <f t="shared" si="9"/>
        <v>1.4699074090458453E-3</v>
      </c>
      <c r="AC11" s="10"/>
      <c r="AD11" s="10"/>
      <c r="AE11" s="71">
        <f t="shared" si="6"/>
        <v>43404.424305555556</v>
      </c>
      <c r="AF11" s="71">
        <f t="shared" si="7"/>
        <v>43404.436111111114</v>
      </c>
      <c r="AG11" s="26" t="str">
        <f t="shared" si="8"/>
        <v>43404.424305555643404.4361111111</v>
      </c>
      <c r="AH11" s="26" t="e">
        <f>VLOOKUP(AG11,simple_survey!$M$841:$N$1083,2,FALSE)</f>
        <v>#N/A</v>
      </c>
    </row>
    <row r="12" spans="1:37" s="7" customFormat="1" hidden="1" x14ac:dyDescent="0.4">
      <c r="A12" s="16" t="str">
        <f t="shared" si="0"/>
        <v>-</v>
      </c>
      <c r="B12" s="16" t="str">
        <f t="shared" si="1"/>
        <v>-</v>
      </c>
      <c r="C12" s="7">
        <v>10</v>
      </c>
      <c r="D12" s="2">
        <v>43404.426990740743</v>
      </c>
      <c r="E12" s="3">
        <v>7742</v>
      </c>
      <c r="F12" s="3" t="s">
        <v>18</v>
      </c>
      <c r="G12" s="3">
        <v>1885</v>
      </c>
      <c r="H12" s="3">
        <v>567</v>
      </c>
      <c r="I12" s="3">
        <v>8</v>
      </c>
      <c r="J12" s="3">
        <v>1</v>
      </c>
      <c r="K12" s="3"/>
      <c r="L12" s="2">
        <v>43404.43167824074</v>
      </c>
      <c r="M12" s="2">
        <v>43404.44604166667</v>
      </c>
      <c r="N12" s="3" t="s">
        <v>65</v>
      </c>
      <c r="O12" s="3" t="s">
        <v>66</v>
      </c>
      <c r="P12" s="3" t="s">
        <v>27</v>
      </c>
      <c r="Q12" s="3" t="s">
        <v>28</v>
      </c>
      <c r="R12" s="2">
        <v>43404.43346064815</v>
      </c>
      <c r="S12" s="2">
        <v>43404.434259259258</v>
      </c>
      <c r="T12" s="2">
        <v>43404.441250000003</v>
      </c>
      <c r="U12" s="2">
        <v>43404.447708333333</v>
      </c>
      <c r="V12" s="3"/>
      <c r="W12" s="8">
        <f t="shared" si="2"/>
        <v>43404.426990740743</v>
      </c>
      <c r="X12" s="9">
        <f t="shared" si="3"/>
        <v>1.4363425929332152E-2</v>
      </c>
      <c r="Y12" s="9">
        <f t="shared" si="4"/>
        <v>1.4363425929332152E-2</v>
      </c>
      <c r="Z12" s="10"/>
      <c r="AA12" s="10">
        <f t="shared" si="5"/>
        <v>0</v>
      </c>
      <c r="AB12" s="10">
        <f t="shared" si="9"/>
        <v>4.687499997089617E-3</v>
      </c>
      <c r="AC12" s="10"/>
      <c r="AD12" s="10"/>
      <c r="AE12" s="71">
        <f t="shared" si="6"/>
        <v>43404.426388888889</v>
      </c>
      <c r="AF12" s="71">
        <f t="shared" si="7"/>
        <v>43404.445833333331</v>
      </c>
      <c r="AG12" s="26" t="str">
        <f t="shared" si="8"/>
        <v>43404.426388888943404.4458333333</v>
      </c>
      <c r="AH12" s="26" t="str">
        <f>VLOOKUP(AG12,simple_survey!$M$841:$N$1083,2,FALSE)</f>
        <v>肯定的</v>
      </c>
    </row>
    <row r="13" spans="1:37" s="7" customFormat="1" hidden="1" x14ac:dyDescent="0.4">
      <c r="A13" s="16" t="str">
        <f t="shared" si="0"/>
        <v>-</v>
      </c>
      <c r="B13" s="16" t="str">
        <f t="shared" si="1"/>
        <v>-</v>
      </c>
      <c r="C13" s="7">
        <v>10</v>
      </c>
      <c r="D13" s="2">
        <v>43404.427291666667</v>
      </c>
      <c r="E13" s="3">
        <v>7743</v>
      </c>
      <c r="F13" s="3" t="s">
        <v>190</v>
      </c>
      <c r="G13" s="3">
        <v>0</v>
      </c>
      <c r="H13" s="3">
        <v>86</v>
      </c>
      <c r="I13" s="3">
        <v>8</v>
      </c>
      <c r="J13" s="3">
        <v>1</v>
      </c>
      <c r="K13" s="3"/>
      <c r="L13" s="2">
        <v>43404.431597222225</v>
      </c>
      <c r="M13" s="2">
        <v>43404.440162037034</v>
      </c>
      <c r="N13" s="3" t="s">
        <v>65</v>
      </c>
      <c r="O13" s="3" t="s">
        <v>66</v>
      </c>
      <c r="P13" s="3" t="s">
        <v>72</v>
      </c>
      <c r="Q13" s="3" t="s">
        <v>73</v>
      </c>
      <c r="R13" s="2">
        <v>43404.433912037035</v>
      </c>
      <c r="S13" s="2">
        <v>43404.433912037035</v>
      </c>
      <c r="T13" s="2">
        <v>43404.439328703702</v>
      </c>
      <c r="U13" s="2">
        <v>43404.444016203706</v>
      </c>
      <c r="V13" s="3"/>
      <c r="W13" s="8">
        <f t="shared" si="2"/>
        <v>43404.427291666667</v>
      </c>
      <c r="X13" s="9">
        <f t="shared" si="3"/>
        <v>8.5648148087784648E-3</v>
      </c>
      <c r="Y13" s="9">
        <f t="shared" si="4"/>
        <v>8.5648148087784648E-3</v>
      </c>
      <c r="Z13" s="10"/>
      <c r="AA13" s="10">
        <f t="shared" si="5"/>
        <v>0</v>
      </c>
      <c r="AB13" s="10">
        <f t="shared" si="9"/>
        <v>4.3055555579485372E-3</v>
      </c>
      <c r="AC13" s="10"/>
      <c r="AD13" s="10"/>
      <c r="AE13" s="71">
        <f t="shared" si="6"/>
        <v>43404.427083333336</v>
      </c>
      <c r="AF13" s="71">
        <f t="shared" si="7"/>
        <v>43404.439583333333</v>
      </c>
      <c r="AG13" s="26" t="str">
        <f t="shared" si="8"/>
        <v>43404.427083333343404.4395833333</v>
      </c>
      <c r="AH13" s="26" t="e">
        <f>VLOOKUP(AG13,simple_survey!$M$841:$N$1083,2,FALSE)</f>
        <v>#N/A</v>
      </c>
    </row>
    <row r="14" spans="1:37" s="7" customFormat="1" hidden="1" x14ac:dyDescent="0.4">
      <c r="A14" s="16" t="str">
        <f t="shared" si="0"/>
        <v>-</v>
      </c>
      <c r="B14" s="16" t="str">
        <f t="shared" si="1"/>
        <v>-</v>
      </c>
      <c r="C14" s="7">
        <v>10</v>
      </c>
      <c r="D14" s="2">
        <v>43404.428067129629</v>
      </c>
      <c r="E14" s="3">
        <v>7745</v>
      </c>
      <c r="F14" s="3" t="s">
        <v>191</v>
      </c>
      <c r="G14" s="3">
        <v>0</v>
      </c>
      <c r="H14" s="3">
        <v>837</v>
      </c>
      <c r="I14" s="3">
        <v>10</v>
      </c>
      <c r="J14" s="3">
        <v>2</v>
      </c>
      <c r="K14" s="3"/>
      <c r="L14" s="2">
        <v>43404.432002314818</v>
      </c>
      <c r="M14" s="2">
        <v>43404.435486111113</v>
      </c>
      <c r="N14" s="3" t="s">
        <v>72</v>
      </c>
      <c r="O14" s="3" t="s">
        <v>73</v>
      </c>
      <c r="P14" s="3" t="s">
        <v>19</v>
      </c>
      <c r="Q14" s="3" t="s">
        <v>20</v>
      </c>
      <c r="R14" s="2">
        <v>43404.430717592593</v>
      </c>
      <c r="S14" s="2">
        <v>43404.430717592593</v>
      </c>
      <c r="T14" s="2">
        <v>43404.435185185182</v>
      </c>
      <c r="U14" s="2">
        <v>43404.435185185182</v>
      </c>
      <c r="V14" s="3"/>
      <c r="W14" s="8">
        <f t="shared" si="2"/>
        <v>43404.428067129629</v>
      </c>
      <c r="X14" s="9">
        <f>M14-L14</f>
        <v>3.4837962957681157E-3</v>
      </c>
      <c r="Y14" s="9">
        <f t="shared" si="4"/>
        <v>6.9675925915362313E-3</v>
      </c>
      <c r="Z14" s="10"/>
      <c r="AA14" s="10">
        <f t="shared" si="5"/>
        <v>1.2847222242271528E-3</v>
      </c>
      <c r="AB14" s="10">
        <f t="shared" si="9"/>
        <v>3.9351851883111522E-3</v>
      </c>
      <c r="AC14" s="10"/>
      <c r="AD14" s="10"/>
      <c r="AE14" s="71">
        <f t="shared" si="6"/>
        <v>43404.427777777775</v>
      </c>
      <c r="AF14" s="71">
        <f t="shared" si="7"/>
        <v>43404.435416666667</v>
      </c>
      <c r="AG14" s="26" t="str">
        <f t="shared" si="8"/>
        <v>43404.427777777843404.4354166667</v>
      </c>
      <c r="AH14" s="26" t="e">
        <f>VLOOKUP(AG14,simple_survey!$M$841:$N$1083,2,FALSE)</f>
        <v>#N/A</v>
      </c>
    </row>
    <row r="15" spans="1:37" s="7" customFormat="1" hidden="1" x14ac:dyDescent="0.4">
      <c r="A15" s="16" t="str">
        <f t="shared" si="0"/>
        <v>-</v>
      </c>
      <c r="B15" s="16" t="str">
        <f t="shared" si="1"/>
        <v>-</v>
      </c>
      <c r="C15" s="7">
        <v>10</v>
      </c>
      <c r="D15" s="2">
        <v>43404.429907407408</v>
      </c>
      <c r="E15" s="3">
        <v>7746</v>
      </c>
      <c r="F15" s="3" t="s">
        <v>190</v>
      </c>
      <c r="G15" s="3">
        <v>0</v>
      </c>
      <c r="H15" s="3">
        <v>376</v>
      </c>
      <c r="I15" s="3">
        <v>8</v>
      </c>
      <c r="J15" s="3">
        <v>2</v>
      </c>
      <c r="K15" s="3"/>
      <c r="L15" s="2">
        <v>43404.436145833337</v>
      </c>
      <c r="M15" s="2">
        <v>43404.459988425922</v>
      </c>
      <c r="N15" s="3" t="s">
        <v>29</v>
      </c>
      <c r="O15" s="3" t="s">
        <v>30</v>
      </c>
      <c r="P15" s="3" t="s">
        <v>55</v>
      </c>
      <c r="Q15" s="3" t="s">
        <v>56</v>
      </c>
      <c r="R15" s="2">
        <v>43404.4374537037</v>
      </c>
      <c r="S15" s="2">
        <v>43404.4374537037</v>
      </c>
      <c r="T15" s="2">
        <v>43404.454027777778</v>
      </c>
      <c r="U15" s="2">
        <v>43404.454027777778</v>
      </c>
      <c r="V15" s="3"/>
      <c r="W15" s="8">
        <f t="shared" si="2"/>
        <v>43404.429907407408</v>
      </c>
      <c r="X15" s="9">
        <f t="shared" si="3"/>
        <v>2.3842592585424427E-2</v>
      </c>
      <c r="Y15" s="9">
        <f t="shared" si="4"/>
        <v>4.7685185170848854E-2</v>
      </c>
      <c r="Z15" s="10"/>
      <c r="AA15" s="10">
        <f t="shared" si="5"/>
        <v>0</v>
      </c>
      <c r="AB15" s="10">
        <f t="shared" si="9"/>
        <v>6.2384259290411137E-3</v>
      </c>
      <c r="AC15" s="10"/>
      <c r="AD15" s="10"/>
      <c r="AE15" s="71">
        <f t="shared" si="6"/>
        <v>43404.429861111108</v>
      </c>
      <c r="AF15" s="71">
        <f t="shared" si="7"/>
        <v>43404.459722222222</v>
      </c>
      <c r="AG15" s="26" t="str">
        <f t="shared" si="8"/>
        <v>43404.429861111143404.4597222222</v>
      </c>
      <c r="AH15" s="26" t="e">
        <f>VLOOKUP(AG15,simple_survey!$M$841:$N$1083,2,FALSE)</f>
        <v>#N/A</v>
      </c>
    </row>
    <row r="16" spans="1:37" s="7" customFormat="1" x14ac:dyDescent="0.4">
      <c r="A16" s="16" t="str">
        <f t="shared" si="0"/>
        <v>★</v>
      </c>
      <c r="B16" s="16" t="str">
        <f t="shared" si="1"/>
        <v>-</v>
      </c>
      <c r="C16" s="7">
        <v>10</v>
      </c>
      <c r="D16" s="2">
        <v>43404.432002314818</v>
      </c>
      <c r="E16" s="3">
        <v>7747</v>
      </c>
      <c r="F16" s="3" t="s">
        <v>191</v>
      </c>
      <c r="G16" s="3">
        <v>0</v>
      </c>
      <c r="H16" s="3">
        <v>635</v>
      </c>
      <c r="I16" s="3">
        <v>4</v>
      </c>
      <c r="J16" s="3">
        <v>1</v>
      </c>
      <c r="K16" s="3"/>
      <c r="L16" s="2">
        <v>43404.471597222226</v>
      </c>
      <c r="M16" s="2">
        <v>43404.477627314816</v>
      </c>
      <c r="N16" s="3" t="s">
        <v>45</v>
      </c>
      <c r="O16" s="3" t="s">
        <v>92</v>
      </c>
      <c r="P16" s="3" t="s">
        <v>25</v>
      </c>
      <c r="Q16" s="3" t="s">
        <v>26</v>
      </c>
      <c r="R16" s="2">
        <v>43404.473425925928</v>
      </c>
      <c r="S16" s="2">
        <v>43404.473425925928</v>
      </c>
      <c r="T16" s="2">
        <v>43404.480081018519</v>
      </c>
      <c r="U16" s="2">
        <v>43404.480081018519</v>
      </c>
      <c r="V16" s="2">
        <v>43404.473425925928</v>
      </c>
      <c r="W16" s="8">
        <f t="shared" si="2"/>
        <v>43404.473425925928</v>
      </c>
      <c r="X16" s="9">
        <f t="shared" si="3"/>
        <v>6.0300925906631164E-3</v>
      </c>
      <c r="Y16" s="9">
        <f t="shared" si="4"/>
        <v>6.0300925906631164E-3</v>
      </c>
      <c r="Z16" s="10"/>
      <c r="AA16" s="10">
        <f t="shared" si="5"/>
        <v>0</v>
      </c>
      <c r="AB16" s="10">
        <f t="shared" si="9"/>
        <v>0</v>
      </c>
      <c r="AC16" s="10"/>
      <c r="AD16" s="10"/>
      <c r="AE16" s="71">
        <f t="shared" si="6"/>
        <v>43404.431944444441</v>
      </c>
      <c r="AF16" s="71">
        <f t="shared" si="7"/>
        <v>43404.477083333331</v>
      </c>
      <c r="AG16" s="26" t="str">
        <f t="shared" si="8"/>
        <v>43404.431944444443404.4770833333</v>
      </c>
      <c r="AH16" s="26" t="e">
        <f>VLOOKUP(AG16,simple_survey!$M$841:$N$1083,2,FALSE)</f>
        <v>#N/A</v>
      </c>
    </row>
    <row r="17" spans="1:38" s="7" customFormat="1" hidden="1" x14ac:dyDescent="0.4">
      <c r="A17" s="16" t="str">
        <f t="shared" si="0"/>
        <v>-</v>
      </c>
      <c r="B17" s="16" t="str">
        <f t="shared" si="1"/>
        <v>-</v>
      </c>
      <c r="C17" s="7">
        <v>10</v>
      </c>
      <c r="D17" s="2">
        <v>43404.434467592589</v>
      </c>
      <c r="E17" s="3">
        <v>7748</v>
      </c>
      <c r="F17" s="3" t="s">
        <v>33</v>
      </c>
      <c r="G17" s="3">
        <v>4458</v>
      </c>
      <c r="H17" s="3">
        <v>382</v>
      </c>
      <c r="I17" s="3">
        <v>10</v>
      </c>
      <c r="J17" s="3">
        <v>1</v>
      </c>
      <c r="K17" s="3"/>
      <c r="L17" s="2">
        <v>43404.437407407408</v>
      </c>
      <c r="M17" s="2">
        <v>43404.441736111112</v>
      </c>
      <c r="N17" s="3" t="s">
        <v>19</v>
      </c>
      <c r="O17" s="3" t="s">
        <v>20</v>
      </c>
      <c r="P17" s="3" t="s">
        <v>31</v>
      </c>
      <c r="Q17" s="3" t="s">
        <v>32</v>
      </c>
      <c r="R17" s="2">
        <v>43404.438773148147</v>
      </c>
      <c r="S17" s="2">
        <v>43404.438773148147</v>
      </c>
      <c r="T17" s="2">
        <v>43404.4450462963</v>
      </c>
      <c r="U17" s="2">
        <v>43404.4450462963</v>
      </c>
      <c r="V17" s="3"/>
      <c r="W17" s="8">
        <f t="shared" si="2"/>
        <v>43404.434467592589</v>
      </c>
      <c r="X17" s="9">
        <f t="shared" si="3"/>
        <v>4.3287037042318843E-3</v>
      </c>
      <c r="Y17" s="9">
        <f t="shared" si="4"/>
        <v>4.3287037042318843E-3</v>
      </c>
      <c r="Z17" s="10"/>
      <c r="AA17" s="10">
        <f t="shared" si="5"/>
        <v>0</v>
      </c>
      <c r="AB17" s="10">
        <f t="shared" si="9"/>
        <v>2.9398148180916905E-3</v>
      </c>
      <c r="AC17" s="10"/>
      <c r="AD17" s="10"/>
      <c r="AE17" s="71">
        <f t="shared" si="6"/>
        <v>43404.434027777781</v>
      </c>
      <c r="AF17" s="71">
        <f t="shared" si="7"/>
        <v>43404.441666666666</v>
      </c>
      <c r="AG17" s="26" t="str">
        <f t="shared" si="8"/>
        <v>43404.434027777843404.4416666667</v>
      </c>
      <c r="AH17" s="26" t="str">
        <f>VLOOKUP(AG17,simple_survey!$M$841:$N$1083,2,FALSE)</f>
        <v>肯定的</v>
      </c>
    </row>
    <row r="18" spans="1:38" s="7" customFormat="1" hidden="1" x14ac:dyDescent="0.4">
      <c r="A18" s="16" t="str">
        <f t="shared" si="0"/>
        <v>-</v>
      </c>
      <c r="B18" s="16" t="str">
        <f t="shared" si="1"/>
        <v>-</v>
      </c>
      <c r="C18" s="7">
        <v>10</v>
      </c>
      <c r="D18" s="2">
        <v>43404.434687499997</v>
      </c>
      <c r="E18" s="3">
        <v>7749</v>
      </c>
      <c r="F18" s="3" t="s">
        <v>190</v>
      </c>
      <c r="G18" s="3">
        <v>0</v>
      </c>
      <c r="H18" s="3">
        <v>236</v>
      </c>
      <c r="I18" s="3">
        <v>3</v>
      </c>
      <c r="J18" s="3">
        <v>2</v>
      </c>
      <c r="K18" s="3"/>
      <c r="L18" s="2">
        <v>43404.44059027778</v>
      </c>
      <c r="M18" s="2">
        <v>43404.444293981483</v>
      </c>
      <c r="N18" s="3" t="s">
        <v>29</v>
      </c>
      <c r="O18" s="3" t="s">
        <v>30</v>
      </c>
      <c r="P18" s="3" t="s">
        <v>57</v>
      </c>
      <c r="Q18" s="3" t="s">
        <v>58</v>
      </c>
      <c r="R18" s="2">
        <v>43404.442650462966</v>
      </c>
      <c r="S18" s="2">
        <v>43404.442650462966</v>
      </c>
      <c r="T18" s="2">
        <v>43404.450914351852</v>
      </c>
      <c r="U18" s="2">
        <v>43404.450914351852</v>
      </c>
      <c r="V18" s="3"/>
      <c r="W18" s="8">
        <f t="shared" si="2"/>
        <v>43404.434687499997</v>
      </c>
      <c r="X18" s="9">
        <f t="shared" si="3"/>
        <v>3.7037037036498077E-3</v>
      </c>
      <c r="Y18" s="9">
        <f t="shared" si="4"/>
        <v>7.4074074072996154E-3</v>
      </c>
      <c r="Z18" s="10"/>
      <c r="AA18" s="10">
        <f t="shared" si="5"/>
        <v>0</v>
      </c>
      <c r="AB18" s="10">
        <f t="shared" si="9"/>
        <v>5.9027777824667282E-3</v>
      </c>
      <c r="AC18" s="10"/>
      <c r="AD18" s="10"/>
      <c r="AE18" s="71">
        <f t="shared" si="6"/>
        <v>43404.434027777781</v>
      </c>
      <c r="AF18" s="71">
        <f t="shared" si="7"/>
        <v>43404.443749999999</v>
      </c>
      <c r="AG18" s="26" t="str">
        <f t="shared" si="8"/>
        <v>43404.434027777843404.44375</v>
      </c>
      <c r="AH18" s="26" t="e">
        <f>VLOOKUP(AG18,simple_survey!$M$841:$N$1083,2,FALSE)</f>
        <v>#N/A</v>
      </c>
    </row>
    <row r="19" spans="1:38" s="7" customFormat="1" hidden="1" x14ac:dyDescent="0.4">
      <c r="A19" s="16" t="str">
        <f t="shared" si="0"/>
        <v>-</v>
      </c>
      <c r="B19" s="16" t="str">
        <f t="shared" si="1"/>
        <v>-</v>
      </c>
      <c r="C19" s="7">
        <v>10</v>
      </c>
      <c r="D19" s="2">
        <v>43404.441261574073</v>
      </c>
      <c r="E19" s="3">
        <v>7751</v>
      </c>
      <c r="F19" s="3" t="s">
        <v>190</v>
      </c>
      <c r="G19" s="3">
        <v>0</v>
      </c>
      <c r="H19" s="3">
        <v>4</v>
      </c>
      <c r="I19" s="3">
        <v>5</v>
      </c>
      <c r="J19" s="3">
        <v>1</v>
      </c>
      <c r="K19" s="3"/>
      <c r="L19" s="2">
        <v>43404.443692129629</v>
      </c>
      <c r="M19" s="2">
        <v>43404.457372685189</v>
      </c>
      <c r="N19" s="3" t="s">
        <v>55</v>
      </c>
      <c r="O19" s="3" t="s">
        <v>56</v>
      </c>
      <c r="P19" s="3" t="s">
        <v>65</v>
      </c>
      <c r="Q19" s="3" t="s">
        <v>66</v>
      </c>
      <c r="R19" s="2">
        <v>43404.444166666668</v>
      </c>
      <c r="S19" s="2">
        <v>43404.444166666668</v>
      </c>
      <c r="T19" s="2">
        <v>43404.455891203703</v>
      </c>
      <c r="U19" s="2">
        <v>43404.458240740743</v>
      </c>
      <c r="V19" s="3"/>
      <c r="W19" s="8">
        <f t="shared" si="2"/>
        <v>43404.441261574073</v>
      </c>
      <c r="X19" s="9">
        <f t="shared" si="3"/>
        <v>1.3680555559403729E-2</v>
      </c>
      <c r="Y19" s="9">
        <f t="shared" si="4"/>
        <v>1.3680555559403729E-2</v>
      </c>
      <c r="AA19" s="10">
        <f t="shared" si="5"/>
        <v>0</v>
      </c>
      <c r="AB19" s="10">
        <f t="shared" si="9"/>
        <v>2.4305555562023073E-3</v>
      </c>
      <c r="AE19" s="71">
        <f t="shared" si="6"/>
        <v>43404.440972222219</v>
      </c>
      <c r="AF19" s="71">
        <f t="shared" si="7"/>
        <v>43404.456944444442</v>
      </c>
      <c r="AG19" s="26" t="str">
        <f t="shared" si="8"/>
        <v>43404.440972222243404.4569444444</v>
      </c>
      <c r="AH19" s="26" t="e">
        <f>VLOOKUP(AG19,simple_survey!$M$841:$N$1083,2,FALSE)</f>
        <v>#N/A</v>
      </c>
    </row>
    <row r="20" spans="1:38" s="7" customFormat="1" hidden="1" x14ac:dyDescent="0.4">
      <c r="A20" s="16" t="str">
        <f t="shared" si="0"/>
        <v>-</v>
      </c>
      <c r="B20" s="16" t="str">
        <f t="shared" si="1"/>
        <v>-</v>
      </c>
      <c r="C20" s="7">
        <v>10</v>
      </c>
      <c r="D20" s="2">
        <v>43404.441793981481</v>
      </c>
      <c r="E20" s="3">
        <v>7752</v>
      </c>
      <c r="F20" s="3" t="s">
        <v>33</v>
      </c>
      <c r="G20" s="3">
        <v>4073</v>
      </c>
      <c r="H20" s="3">
        <v>940</v>
      </c>
      <c r="I20" s="3">
        <v>8</v>
      </c>
      <c r="J20" s="3">
        <v>1</v>
      </c>
      <c r="K20" s="3"/>
      <c r="L20" s="2">
        <v>43404.449131944442</v>
      </c>
      <c r="M20" s="2">
        <v>43404.454710648148</v>
      </c>
      <c r="N20" s="3" t="s">
        <v>19</v>
      </c>
      <c r="O20" s="3" t="s">
        <v>20</v>
      </c>
      <c r="P20" s="3" t="s">
        <v>57</v>
      </c>
      <c r="Q20" s="3" t="s">
        <v>58</v>
      </c>
      <c r="R20" s="2">
        <v>43404.44803240741</v>
      </c>
      <c r="S20" s="2">
        <v>43404.44803240741</v>
      </c>
      <c r="T20" s="2">
        <v>43404.453229166669</v>
      </c>
      <c r="U20" s="2">
        <v>43404.453229166669</v>
      </c>
      <c r="V20" s="3"/>
      <c r="W20" s="8">
        <f t="shared" si="2"/>
        <v>43404.441793981481</v>
      </c>
      <c r="X20" s="9">
        <f t="shared" si="3"/>
        <v>5.5787037053960375E-3</v>
      </c>
      <c r="Y20" s="9">
        <f t="shared" si="4"/>
        <v>5.5787037053960375E-3</v>
      </c>
      <c r="Z20" s="10"/>
      <c r="AA20" s="10">
        <f t="shared" si="5"/>
        <v>1.0995370321325026E-3</v>
      </c>
      <c r="AB20" s="10">
        <f t="shared" si="9"/>
        <v>7.3379629611736163E-3</v>
      </c>
      <c r="AC20" s="10"/>
      <c r="AD20" s="10"/>
      <c r="AE20" s="71">
        <f t="shared" si="6"/>
        <v>43404.441666666666</v>
      </c>
      <c r="AF20" s="71">
        <f t="shared" si="7"/>
        <v>43404.45416666667</v>
      </c>
      <c r="AG20" s="26" t="str">
        <f t="shared" si="8"/>
        <v>43404.441666666743404.4541666667</v>
      </c>
      <c r="AH20" s="26" t="e">
        <f>VLOOKUP(AG20,simple_survey!$M$841:$N$1083,2,FALSE)</f>
        <v>#N/A</v>
      </c>
    </row>
    <row r="21" spans="1:38" s="7" customFormat="1" hidden="1" x14ac:dyDescent="0.4">
      <c r="A21" s="16" t="str">
        <f t="shared" si="0"/>
        <v>-</v>
      </c>
      <c r="B21" s="16" t="str">
        <f t="shared" si="1"/>
        <v>-</v>
      </c>
      <c r="C21" s="7">
        <v>10</v>
      </c>
      <c r="D21" s="2">
        <v>43404.442303240743</v>
      </c>
      <c r="E21" s="3">
        <v>7753</v>
      </c>
      <c r="F21" s="3" t="s">
        <v>33</v>
      </c>
      <c r="G21" s="3">
        <v>4443</v>
      </c>
      <c r="H21" s="3">
        <v>946</v>
      </c>
      <c r="I21" s="3">
        <v>1</v>
      </c>
      <c r="J21" s="3">
        <v>2</v>
      </c>
      <c r="K21" s="3"/>
      <c r="L21" s="2">
        <v>43404.443958333337</v>
      </c>
      <c r="M21" s="2">
        <v>43404.454097222224</v>
      </c>
      <c r="N21" s="3" t="s">
        <v>27</v>
      </c>
      <c r="O21" s="3" t="s">
        <v>28</v>
      </c>
      <c r="P21" s="3" t="s">
        <v>31</v>
      </c>
      <c r="Q21" s="3" t="s">
        <v>32</v>
      </c>
      <c r="R21" s="2">
        <v>43404.443969907406</v>
      </c>
      <c r="S21" s="2">
        <v>43404.443969907406</v>
      </c>
      <c r="T21" s="2">
        <v>43404.456979166665</v>
      </c>
      <c r="U21" s="2">
        <v>43404.456979166665</v>
      </c>
      <c r="V21" s="3"/>
      <c r="W21" s="8">
        <f t="shared" si="2"/>
        <v>43404.442303240743</v>
      </c>
      <c r="X21" s="9">
        <f t="shared" si="3"/>
        <v>1.0138888887013309E-2</v>
      </c>
      <c r="Y21" s="9">
        <f t="shared" si="4"/>
        <v>2.0277777774026617E-2</v>
      </c>
      <c r="Z21" s="10"/>
      <c r="AA21" s="10">
        <f t="shared" si="5"/>
        <v>0</v>
      </c>
      <c r="AB21" s="10">
        <f t="shared" si="9"/>
        <v>1.6550925938645378E-3</v>
      </c>
      <c r="AC21" s="10"/>
      <c r="AD21" s="10"/>
      <c r="AE21" s="71">
        <f t="shared" si="6"/>
        <v>43404.441666666666</v>
      </c>
      <c r="AF21" s="71">
        <f t="shared" si="7"/>
        <v>43404.453472222223</v>
      </c>
      <c r="AG21" s="26" t="str">
        <f t="shared" si="8"/>
        <v>43404.441666666743404.4534722222</v>
      </c>
      <c r="AH21" s="26" t="e">
        <f>VLOOKUP(AG21,simple_survey!$M$841:$N$1083,2,FALSE)</f>
        <v>#N/A</v>
      </c>
    </row>
    <row r="22" spans="1:38" s="7" customFormat="1" hidden="1" x14ac:dyDescent="0.4">
      <c r="A22" s="16" t="str">
        <f t="shared" si="0"/>
        <v>-</v>
      </c>
      <c r="B22" s="16" t="str">
        <f t="shared" si="1"/>
        <v>-</v>
      </c>
      <c r="C22" s="7">
        <v>10</v>
      </c>
      <c r="D22" s="2">
        <v>43404.44290509259</v>
      </c>
      <c r="E22" s="3">
        <v>7754</v>
      </c>
      <c r="F22" s="3" t="s">
        <v>33</v>
      </c>
      <c r="G22" s="3">
        <v>3048</v>
      </c>
      <c r="H22" s="3">
        <v>445</v>
      </c>
      <c r="I22" s="3">
        <v>5</v>
      </c>
      <c r="J22" s="3">
        <v>1</v>
      </c>
      <c r="K22" s="3"/>
      <c r="L22" s="2">
        <v>43404.44866898148</v>
      </c>
      <c r="M22" s="2">
        <v>43404.457291666666</v>
      </c>
      <c r="N22" s="3" t="s">
        <v>50</v>
      </c>
      <c r="O22" s="3" t="s">
        <v>51</v>
      </c>
      <c r="P22" s="3" t="s">
        <v>65</v>
      </c>
      <c r="Q22" s="3" t="s">
        <v>66</v>
      </c>
      <c r="R22" s="2">
        <v>43404.447870370372</v>
      </c>
      <c r="S22" s="2">
        <v>43404.447870370372</v>
      </c>
      <c r="T22" s="2">
        <v>43404.45789351852</v>
      </c>
      <c r="U22" s="2">
        <v>43404.45789351852</v>
      </c>
      <c r="V22" s="3"/>
      <c r="W22" s="8">
        <f t="shared" si="2"/>
        <v>43404.44290509259</v>
      </c>
      <c r="X22" s="9">
        <f t="shared" si="3"/>
        <v>8.6226851854007691E-3</v>
      </c>
      <c r="Y22" s="9">
        <f t="shared" si="4"/>
        <v>8.6226851854007691E-3</v>
      </c>
      <c r="Z22" s="10"/>
      <c r="AA22" s="10">
        <f t="shared" si="5"/>
        <v>7.9861110862111673E-4</v>
      </c>
      <c r="AB22" s="10">
        <f t="shared" si="9"/>
        <v>5.7638888902147301E-3</v>
      </c>
      <c r="AC22" s="10"/>
      <c r="AD22" s="10"/>
      <c r="AE22" s="71">
        <f t="shared" si="6"/>
        <v>43404.442361111112</v>
      </c>
      <c r="AF22" s="71">
        <f t="shared" si="7"/>
        <v>43404.456944444442</v>
      </c>
      <c r="AG22" s="26" t="str">
        <f t="shared" si="8"/>
        <v>43404.442361111143404.4569444444</v>
      </c>
      <c r="AH22" s="26" t="e">
        <f>VLOOKUP(AG22,simple_survey!$M$841:$N$1083,2,FALSE)</f>
        <v>#N/A</v>
      </c>
    </row>
    <row r="23" spans="1:38" s="7" customFormat="1" hidden="1" x14ac:dyDescent="0.4">
      <c r="A23" s="16" t="str">
        <f t="shared" si="0"/>
        <v>-</v>
      </c>
      <c r="B23" s="16" t="str">
        <f t="shared" si="1"/>
        <v>-</v>
      </c>
      <c r="C23" s="7">
        <v>10</v>
      </c>
      <c r="D23" s="2">
        <v>43404.444143518522</v>
      </c>
      <c r="E23" s="3">
        <v>7755</v>
      </c>
      <c r="F23" s="3" t="s">
        <v>33</v>
      </c>
      <c r="G23" s="3">
        <v>4458</v>
      </c>
      <c r="H23" s="3">
        <v>452</v>
      </c>
      <c r="I23" s="3">
        <v>9</v>
      </c>
      <c r="J23" s="3">
        <v>1</v>
      </c>
      <c r="K23" s="3"/>
      <c r="L23" s="2">
        <v>43404.446006944447</v>
      </c>
      <c r="M23" s="2">
        <v>43404.451041666667</v>
      </c>
      <c r="N23" s="3" t="s">
        <v>31</v>
      </c>
      <c r="O23" s="3" t="s">
        <v>32</v>
      </c>
      <c r="P23" s="3" t="s">
        <v>61</v>
      </c>
      <c r="Q23" s="3" t="s">
        <v>62</v>
      </c>
      <c r="R23" s="2">
        <v>43404.447858796295</v>
      </c>
      <c r="S23" s="2">
        <v>43404.447858796295</v>
      </c>
      <c r="T23" s="2">
        <v>43404.453981481478</v>
      </c>
      <c r="U23" s="2">
        <v>43404.453981481478</v>
      </c>
      <c r="V23" s="3"/>
      <c r="W23" s="8">
        <f t="shared" si="2"/>
        <v>43404.444143518522</v>
      </c>
      <c r="X23" s="9">
        <f t="shared" si="3"/>
        <v>5.0347222204436548E-3</v>
      </c>
      <c r="Y23" s="9">
        <f t="shared" si="4"/>
        <v>5.0347222204436548E-3</v>
      </c>
      <c r="Z23" s="10"/>
      <c r="AA23" s="10">
        <f t="shared" si="5"/>
        <v>0</v>
      </c>
      <c r="AB23" s="10">
        <f t="shared" si="9"/>
        <v>1.8634259249665774E-3</v>
      </c>
      <c r="AC23" s="10"/>
      <c r="AD23" s="10"/>
      <c r="AE23" s="71">
        <f t="shared" si="6"/>
        <v>43404.443749999999</v>
      </c>
      <c r="AF23" s="71">
        <f t="shared" si="7"/>
        <v>43404.450694444444</v>
      </c>
      <c r="AG23" s="26" t="str">
        <f t="shared" si="8"/>
        <v>43404.4437543404.4506944444</v>
      </c>
      <c r="AH23" s="26" t="e">
        <f>VLOOKUP(AG23,simple_survey!$M$841:$N$1083,2,FALSE)</f>
        <v>#N/A</v>
      </c>
    </row>
    <row r="24" spans="1:38" s="7" customFormat="1" hidden="1" x14ac:dyDescent="0.4">
      <c r="A24" s="16" t="str">
        <f t="shared" si="0"/>
        <v>-</v>
      </c>
      <c r="B24" s="16" t="str">
        <f t="shared" si="1"/>
        <v>-</v>
      </c>
      <c r="C24" s="7">
        <v>10</v>
      </c>
      <c r="D24" s="2">
        <v>43404.446284722224</v>
      </c>
      <c r="E24" s="3">
        <v>7756</v>
      </c>
      <c r="F24" s="3" t="s">
        <v>190</v>
      </c>
      <c r="G24" s="3">
        <v>0</v>
      </c>
      <c r="H24" s="3">
        <v>202</v>
      </c>
      <c r="I24" s="3">
        <v>1</v>
      </c>
      <c r="J24" s="3">
        <v>1</v>
      </c>
      <c r="K24" s="3"/>
      <c r="L24" s="2">
        <v>43404.451585648145</v>
      </c>
      <c r="M24" s="2">
        <v>43404.457881944443</v>
      </c>
      <c r="N24" s="3" t="s">
        <v>72</v>
      </c>
      <c r="O24" s="3" t="s">
        <v>73</v>
      </c>
      <c r="P24" s="3" t="s">
        <v>53</v>
      </c>
      <c r="Q24" s="3" t="s">
        <v>54</v>
      </c>
      <c r="R24" s="2">
        <v>43404.451145833336</v>
      </c>
      <c r="S24" s="2">
        <v>43404.451145833336</v>
      </c>
      <c r="T24" s="2">
        <v>43404.459780092591</v>
      </c>
      <c r="U24" s="2">
        <v>43404.459780092591</v>
      </c>
      <c r="V24" s="3"/>
      <c r="W24" s="8">
        <f t="shared" si="2"/>
        <v>43404.446284722224</v>
      </c>
      <c r="X24" s="9">
        <f t="shared" si="3"/>
        <v>6.2962962983874604E-3</v>
      </c>
      <c r="Y24" s="9">
        <f t="shared" si="4"/>
        <v>6.2962962983874604E-3</v>
      </c>
      <c r="Z24" s="10"/>
      <c r="AA24" s="10">
        <f t="shared" si="5"/>
        <v>4.3981480848742649E-4</v>
      </c>
      <c r="AB24" s="10">
        <f t="shared" si="9"/>
        <v>5.3009259208920412E-3</v>
      </c>
      <c r="AC24" s="10"/>
      <c r="AD24" s="10"/>
      <c r="AE24" s="71">
        <f t="shared" si="6"/>
        <v>43404.445833333331</v>
      </c>
      <c r="AF24" s="71">
        <f t="shared" si="7"/>
        <v>43404.457638888889</v>
      </c>
      <c r="AG24" s="26" t="str">
        <f t="shared" si="8"/>
        <v>43404.445833333343404.4576388889</v>
      </c>
      <c r="AH24" s="26" t="e">
        <f>VLOOKUP(AG24,simple_survey!$M$841:$N$1083,2,FALSE)</f>
        <v>#N/A</v>
      </c>
    </row>
    <row r="25" spans="1:38" s="7" customFormat="1" hidden="1" x14ac:dyDescent="0.4">
      <c r="A25" s="16" t="str">
        <f t="shared" si="0"/>
        <v>-</v>
      </c>
      <c r="B25" s="16" t="str">
        <f t="shared" si="1"/>
        <v>-</v>
      </c>
      <c r="C25" s="7">
        <v>10</v>
      </c>
      <c r="D25" s="2">
        <v>43404.448564814818</v>
      </c>
      <c r="E25" s="3">
        <v>7757</v>
      </c>
      <c r="F25" s="3" t="s">
        <v>33</v>
      </c>
      <c r="G25" s="3">
        <v>1666</v>
      </c>
      <c r="H25" s="3">
        <v>945</v>
      </c>
      <c r="I25" s="3">
        <v>3</v>
      </c>
      <c r="J25" s="3">
        <v>1</v>
      </c>
      <c r="K25" s="3"/>
      <c r="L25" s="2">
        <v>43404.452905092592</v>
      </c>
      <c r="M25" s="2">
        <v>43404.454791666663</v>
      </c>
      <c r="N25" s="3" t="s">
        <v>48</v>
      </c>
      <c r="O25" s="3" t="s">
        <v>49</v>
      </c>
      <c r="P25" s="3" t="s">
        <v>76</v>
      </c>
      <c r="Q25" s="3" t="s">
        <v>77</v>
      </c>
      <c r="R25" s="2">
        <v>43404.456967592596</v>
      </c>
      <c r="S25" s="2">
        <v>43404.456967592596</v>
      </c>
      <c r="T25" s="2">
        <v>43404.461597222224</v>
      </c>
      <c r="U25" s="2">
        <v>43404.461597222224</v>
      </c>
      <c r="V25" s="3"/>
      <c r="W25" s="8">
        <f t="shared" si="2"/>
        <v>43404.448564814818</v>
      </c>
      <c r="X25" s="9">
        <f t="shared" si="3"/>
        <v>1.8865740712499246E-3</v>
      </c>
      <c r="Y25" s="9">
        <f t="shared" si="4"/>
        <v>1.8865740712499246E-3</v>
      </c>
      <c r="Z25" s="10"/>
      <c r="AA25" s="10">
        <f t="shared" si="5"/>
        <v>0</v>
      </c>
      <c r="AB25" s="10">
        <f t="shared" si="9"/>
        <v>4.3402777737355791E-3</v>
      </c>
      <c r="AC25" s="10"/>
      <c r="AD25" s="10"/>
      <c r="AE25" s="71">
        <f t="shared" si="6"/>
        <v>43404.447916666664</v>
      </c>
      <c r="AF25" s="71">
        <f t="shared" si="7"/>
        <v>43404.45416666667</v>
      </c>
      <c r="AG25" s="26" t="str">
        <f t="shared" si="8"/>
        <v>43404.447916666743404.4541666667</v>
      </c>
      <c r="AH25" s="26" t="e">
        <f>VLOOKUP(AG25,simple_survey!$M$841:$N$1083,2,FALSE)</f>
        <v>#N/A</v>
      </c>
    </row>
    <row r="26" spans="1:38" s="7" customFormat="1" hidden="1" x14ac:dyDescent="0.4">
      <c r="A26" s="16" t="str">
        <f t="shared" si="0"/>
        <v>-</v>
      </c>
      <c r="B26" s="16" t="str">
        <f t="shared" si="1"/>
        <v>-</v>
      </c>
      <c r="C26" s="7">
        <v>10</v>
      </c>
      <c r="D26" s="2">
        <v>43404.449942129628</v>
      </c>
      <c r="E26" s="3">
        <v>7758</v>
      </c>
      <c r="F26" s="3" t="s">
        <v>191</v>
      </c>
      <c r="G26" s="3">
        <v>0</v>
      </c>
      <c r="H26" s="3">
        <v>199</v>
      </c>
      <c r="I26" s="3">
        <v>7</v>
      </c>
      <c r="J26" s="3">
        <v>2</v>
      </c>
      <c r="K26" s="3"/>
      <c r="L26" s="2">
        <v>43404.454560185186</v>
      </c>
      <c r="M26" s="2">
        <v>43404.461539351854</v>
      </c>
      <c r="N26" s="3" t="s">
        <v>48</v>
      </c>
      <c r="O26" s="3" t="s">
        <v>49</v>
      </c>
      <c r="P26" s="3" t="s">
        <v>41</v>
      </c>
      <c r="Q26" s="3" t="s">
        <v>42</v>
      </c>
      <c r="R26" s="2">
        <v>43404.455462962964</v>
      </c>
      <c r="S26" s="2">
        <v>43404.455462962964</v>
      </c>
      <c r="T26" s="2">
        <v>43404.464247685188</v>
      </c>
      <c r="U26" s="2">
        <v>43404.464247685188</v>
      </c>
      <c r="V26" s="3"/>
      <c r="W26" s="8">
        <f t="shared" si="2"/>
        <v>43404.449942129628</v>
      </c>
      <c r="X26" s="9">
        <f t="shared" si="3"/>
        <v>6.9791666683158837E-3</v>
      </c>
      <c r="Y26" s="9">
        <f t="shared" si="4"/>
        <v>1.3958333336631767E-2</v>
      </c>
      <c r="Z26" s="10"/>
      <c r="AA26" s="10">
        <f t="shared" si="5"/>
        <v>0</v>
      </c>
      <c r="AB26" s="10">
        <f t="shared" si="9"/>
        <v>4.6180555582395755E-3</v>
      </c>
      <c r="AC26" s="10"/>
      <c r="AD26" s="10"/>
      <c r="AE26" s="71">
        <f t="shared" si="6"/>
        <v>43404.449305555558</v>
      </c>
      <c r="AF26" s="71">
        <f t="shared" si="7"/>
        <v>43404.461111111108</v>
      </c>
      <c r="AG26" s="26" t="str">
        <f t="shared" si="8"/>
        <v>43404.449305555643404.4611111111</v>
      </c>
      <c r="AH26" s="26" t="e">
        <f>VLOOKUP(AG26,simple_survey!$M$841:$N$1083,2,FALSE)</f>
        <v>#N/A</v>
      </c>
    </row>
    <row r="27" spans="1:38" s="7" customFormat="1" hidden="1" x14ac:dyDescent="0.4">
      <c r="A27" s="16" t="str">
        <f t="shared" si="0"/>
        <v>-</v>
      </c>
      <c r="B27" s="16" t="str">
        <f t="shared" si="1"/>
        <v>-</v>
      </c>
      <c r="C27" s="7">
        <v>10</v>
      </c>
      <c r="D27" s="2">
        <v>43404.4531712963</v>
      </c>
      <c r="E27" s="3">
        <v>7760</v>
      </c>
      <c r="F27" s="3" t="s">
        <v>192</v>
      </c>
      <c r="G27" s="3">
        <v>1946</v>
      </c>
      <c r="H27" s="3">
        <v>835</v>
      </c>
      <c r="I27" s="3">
        <v>10</v>
      </c>
      <c r="J27" s="3">
        <v>1</v>
      </c>
      <c r="K27" s="3"/>
      <c r="L27" s="2">
        <v>43404.456921296296</v>
      </c>
      <c r="M27" s="2">
        <v>43404.4609375</v>
      </c>
      <c r="N27" s="3" t="s">
        <v>19</v>
      </c>
      <c r="O27" s="3" t="s">
        <v>20</v>
      </c>
      <c r="P27" s="3" t="s">
        <v>91</v>
      </c>
      <c r="Q27" s="3" t="s">
        <v>36</v>
      </c>
      <c r="R27" s="2">
        <v>43404.458171296297</v>
      </c>
      <c r="S27" s="2">
        <v>43404.458171296297</v>
      </c>
      <c r="T27" s="2">
        <v>43404.463379629633</v>
      </c>
      <c r="U27" s="2">
        <v>43404.463379629633</v>
      </c>
      <c r="V27" s="3"/>
      <c r="W27" s="8">
        <f t="shared" si="2"/>
        <v>43404.4531712963</v>
      </c>
      <c r="X27" s="9">
        <f t="shared" si="3"/>
        <v>4.016203703940846E-3</v>
      </c>
      <c r="Y27" s="9">
        <f t="shared" si="4"/>
        <v>4.016203703940846E-3</v>
      </c>
      <c r="Z27" s="10"/>
      <c r="AA27" s="10">
        <f t="shared" si="5"/>
        <v>0</v>
      </c>
      <c r="AB27" s="10">
        <f t="shared" si="9"/>
        <v>3.749999996216502E-3</v>
      </c>
      <c r="AC27" s="10"/>
      <c r="AD27" s="10"/>
      <c r="AE27" s="71">
        <f t="shared" si="6"/>
        <v>43404.452777777777</v>
      </c>
      <c r="AF27" s="71">
        <f t="shared" si="7"/>
        <v>43404.460416666669</v>
      </c>
      <c r="AG27" s="26" t="str">
        <f t="shared" si="8"/>
        <v>43404.452777777843404.4604166667</v>
      </c>
      <c r="AH27" s="26" t="e">
        <f>VLOOKUP(AG27,simple_survey!$M$841:$N$1083,2,FALSE)</f>
        <v>#N/A</v>
      </c>
    </row>
    <row r="28" spans="1:38" s="7" customFormat="1" hidden="1" x14ac:dyDescent="0.4">
      <c r="A28" s="16" t="str">
        <f t="shared" si="0"/>
        <v>-</v>
      </c>
      <c r="B28" s="16" t="str">
        <f t="shared" si="1"/>
        <v>-</v>
      </c>
      <c r="C28" s="7">
        <v>10</v>
      </c>
      <c r="D28" s="2">
        <v>43404.45685185185</v>
      </c>
      <c r="E28" s="3">
        <v>7761</v>
      </c>
      <c r="F28" s="3" t="s">
        <v>33</v>
      </c>
      <c r="G28" s="3">
        <v>2374</v>
      </c>
      <c r="H28" s="3">
        <v>152</v>
      </c>
      <c r="I28" s="3">
        <v>5</v>
      </c>
      <c r="J28" s="3">
        <v>1</v>
      </c>
      <c r="K28" s="3"/>
      <c r="L28" s="2">
        <v>43404.460370370369</v>
      </c>
      <c r="M28" s="2">
        <v>43404.463113425925</v>
      </c>
      <c r="N28" s="3" t="s">
        <v>37</v>
      </c>
      <c r="O28" s="3" t="s">
        <v>38</v>
      </c>
      <c r="P28" s="3" t="s">
        <v>31</v>
      </c>
      <c r="Q28" s="3" t="s">
        <v>32</v>
      </c>
      <c r="R28" s="2">
        <v>43404.462442129632</v>
      </c>
      <c r="S28" s="2">
        <v>43404.462442129632</v>
      </c>
      <c r="T28" s="2">
        <v>43404.466643518521</v>
      </c>
      <c r="U28" s="2">
        <v>43404.466643518521</v>
      </c>
      <c r="V28" s="3"/>
      <c r="W28" s="8">
        <f t="shared" si="2"/>
        <v>43404.45685185185</v>
      </c>
      <c r="X28" s="9">
        <f t="shared" si="3"/>
        <v>2.7430555564933456E-3</v>
      </c>
      <c r="Y28" s="9">
        <f t="shared" si="4"/>
        <v>2.7430555564933456E-3</v>
      </c>
      <c r="Z28" s="10"/>
      <c r="AA28" s="10">
        <f t="shared" si="5"/>
        <v>0</v>
      </c>
      <c r="AB28" s="10">
        <f t="shared" si="9"/>
        <v>3.5185185188311152E-3</v>
      </c>
      <c r="AC28" s="10"/>
      <c r="AD28" s="10"/>
      <c r="AE28" s="71">
        <f t="shared" si="6"/>
        <v>43404.456250000003</v>
      </c>
      <c r="AF28" s="71">
        <f t="shared" si="7"/>
        <v>43404.462500000001</v>
      </c>
      <c r="AG28" s="26" t="str">
        <f t="shared" si="8"/>
        <v>43404.4562543404.4625</v>
      </c>
      <c r="AH28" s="26" t="e">
        <f>VLOOKUP(AG28,simple_survey!$M$841:$N$1083,2,FALSE)</f>
        <v>#N/A</v>
      </c>
    </row>
    <row r="29" spans="1:38" s="7" customFormat="1" hidden="1" x14ac:dyDescent="0.4">
      <c r="A29" s="16" t="str">
        <f t="shared" si="0"/>
        <v>-</v>
      </c>
      <c r="B29" s="16" t="str">
        <f t="shared" si="1"/>
        <v>☆</v>
      </c>
      <c r="C29" s="7">
        <v>10</v>
      </c>
      <c r="D29" s="2">
        <v>43404.457361111112</v>
      </c>
      <c r="E29" s="3">
        <v>7762</v>
      </c>
      <c r="F29" s="3" t="s">
        <v>33</v>
      </c>
      <c r="G29" s="3">
        <v>4398</v>
      </c>
      <c r="H29" s="3">
        <v>205</v>
      </c>
      <c r="I29" s="3">
        <v>1</v>
      </c>
      <c r="J29" s="3">
        <v>2</v>
      </c>
      <c r="K29" s="2">
        <v>43404.457488425927</v>
      </c>
      <c r="L29" s="3"/>
      <c r="M29" s="3"/>
      <c r="N29" s="3" t="s">
        <v>50</v>
      </c>
      <c r="O29" s="3" t="s">
        <v>51</v>
      </c>
      <c r="P29" s="3" t="s">
        <v>19</v>
      </c>
      <c r="Q29" s="3" t="s">
        <v>20</v>
      </c>
      <c r="R29" s="2">
        <v>43404.459224537037</v>
      </c>
      <c r="S29" s="3"/>
      <c r="T29" s="2">
        <v>43404.465995370374</v>
      </c>
      <c r="U29" s="3"/>
      <c r="V29" s="3"/>
      <c r="W29" s="8">
        <f t="shared" si="2"/>
        <v>43404.457361111112</v>
      </c>
      <c r="X29" s="9">
        <f t="shared" si="3"/>
        <v>0</v>
      </c>
      <c r="Y29" s="9">
        <f t="shared" si="4"/>
        <v>0</v>
      </c>
      <c r="Z29" s="10"/>
      <c r="AA29" s="10">
        <f t="shared" si="5"/>
        <v>0</v>
      </c>
      <c r="AB29" s="10">
        <f t="shared" si="9"/>
        <v>1.8634259249665774E-3</v>
      </c>
      <c r="AC29" s="10"/>
      <c r="AD29" s="10"/>
      <c r="AE29" s="71">
        <f t="shared" si="6"/>
        <v>43404.456944444442</v>
      </c>
      <c r="AF29" s="71">
        <f t="shared" si="7"/>
        <v>0</v>
      </c>
      <c r="AG29" s="26" t="str">
        <f t="shared" si="8"/>
        <v>43404.45694444440</v>
      </c>
      <c r="AH29" s="26" t="e">
        <f>VLOOKUP(AG29,simple_survey!$M$841:$N$1083,2,FALSE)</f>
        <v>#N/A</v>
      </c>
    </row>
    <row r="30" spans="1:38" s="7" customFormat="1" x14ac:dyDescent="0.4">
      <c r="A30" s="16" t="str">
        <f t="shared" si="0"/>
        <v>★</v>
      </c>
      <c r="B30" s="16" t="str">
        <f t="shared" si="1"/>
        <v>☆</v>
      </c>
      <c r="C30" s="7">
        <v>10</v>
      </c>
      <c r="D30" s="2">
        <v>43404.377569444441</v>
      </c>
      <c r="E30" s="3">
        <v>7727</v>
      </c>
      <c r="F30" s="3" t="s">
        <v>191</v>
      </c>
      <c r="G30" s="3">
        <v>0</v>
      </c>
      <c r="H30" s="3">
        <v>688</v>
      </c>
      <c r="I30" s="3">
        <v>1</v>
      </c>
      <c r="J30" s="3">
        <v>4</v>
      </c>
      <c r="K30" s="2">
        <v>43404.378842592596</v>
      </c>
      <c r="L30" s="3"/>
      <c r="M30" s="3"/>
      <c r="N30" s="3" t="s">
        <v>61</v>
      </c>
      <c r="O30" s="3" t="s">
        <v>62</v>
      </c>
      <c r="P30" s="3" t="s">
        <v>41</v>
      </c>
      <c r="Q30" s="3" t="s">
        <v>42</v>
      </c>
      <c r="R30" s="2">
        <v>43404.425138888888</v>
      </c>
      <c r="S30" s="3"/>
      <c r="T30" s="2">
        <v>43404.431284722225</v>
      </c>
      <c r="U30" s="3"/>
      <c r="V30" s="2">
        <v>43404.418749999997</v>
      </c>
      <c r="W30" s="8">
        <f>IF(V30&gt;0,V30,D30)</f>
        <v>43404.418749999997</v>
      </c>
      <c r="X30" s="9">
        <f t="shared" si="3"/>
        <v>0</v>
      </c>
      <c r="Y30" s="9">
        <f t="shared" si="4"/>
        <v>0</v>
      </c>
      <c r="Z30" s="10"/>
      <c r="AA30" s="10">
        <f t="shared" si="5"/>
        <v>0</v>
      </c>
      <c r="AB30" s="10">
        <f>W30-AJ30</f>
        <v>2.0833333328482695E-3</v>
      </c>
      <c r="AC30" s="10"/>
      <c r="AD30" s="10"/>
      <c r="AE30" s="71">
        <f t="shared" si="6"/>
        <v>43404.377083333333</v>
      </c>
      <c r="AF30" s="71">
        <f t="shared" si="7"/>
        <v>0</v>
      </c>
      <c r="AG30" s="26" t="str">
        <f t="shared" si="8"/>
        <v>43404.37708333330</v>
      </c>
      <c r="AH30" s="26" t="e">
        <f>VLOOKUP(AG30,simple_survey!$M$841:$N$1083,2,FALSE)</f>
        <v>#N/A</v>
      </c>
      <c r="AJ30" s="8">
        <v>43404.416666666664</v>
      </c>
      <c r="AK30" s="7" t="s">
        <v>98</v>
      </c>
    </row>
    <row r="31" spans="1:38" s="7" customFormat="1" hidden="1" x14ac:dyDescent="0.4">
      <c r="A31" s="16" t="str">
        <f t="shared" si="0"/>
        <v>-</v>
      </c>
      <c r="B31" s="16" t="str">
        <f t="shared" si="1"/>
        <v>☆</v>
      </c>
      <c r="C31" s="7">
        <v>10</v>
      </c>
      <c r="D31" s="2">
        <v>43404.381539351853</v>
      </c>
      <c r="E31" s="3">
        <v>7728</v>
      </c>
      <c r="F31" s="3" t="s">
        <v>67</v>
      </c>
      <c r="G31" s="3">
        <v>2290</v>
      </c>
      <c r="H31" s="3">
        <v>173</v>
      </c>
      <c r="I31" s="3">
        <v>1</v>
      </c>
      <c r="J31" s="3">
        <v>1</v>
      </c>
      <c r="K31" s="2">
        <v>43404.382280092592</v>
      </c>
      <c r="L31" s="3"/>
      <c r="M31" s="3"/>
      <c r="N31" s="3" t="s">
        <v>74</v>
      </c>
      <c r="O31" s="3" t="s">
        <v>75</v>
      </c>
      <c r="P31" s="3" t="s">
        <v>43</v>
      </c>
      <c r="Q31" s="3" t="s">
        <v>44</v>
      </c>
      <c r="R31" s="2">
        <v>43404.421458333331</v>
      </c>
      <c r="S31" s="3"/>
      <c r="T31" s="2">
        <v>43404.42765046296</v>
      </c>
      <c r="U31" s="3"/>
      <c r="V31" s="3"/>
      <c r="W31" s="8">
        <f t="shared" ref="W31:W94" si="10">IF(V31&gt;0,V31,D31)</f>
        <v>43404.381539351853</v>
      </c>
      <c r="X31" s="9">
        <f t="shared" si="3"/>
        <v>0</v>
      </c>
      <c r="Y31" s="9">
        <f t="shared" si="4"/>
        <v>0</v>
      </c>
      <c r="Z31" s="10"/>
      <c r="AA31" s="10">
        <f t="shared" si="5"/>
        <v>0</v>
      </c>
      <c r="AB31" s="10">
        <f>R31-AJ31</f>
        <v>4.7916666662786156E-3</v>
      </c>
      <c r="AC31" s="10"/>
      <c r="AD31" s="10"/>
      <c r="AE31" s="71">
        <f t="shared" si="6"/>
        <v>43404.381249999999</v>
      </c>
      <c r="AF31" s="71">
        <f t="shared" si="7"/>
        <v>0</v>
      </c>
      <c r="AG31" s="26" t="str">
        <f t="shared" si="8"/>
        <v>43404.381250</v>
      </c>
      <c r="AH31" s="26" t="e">
        <f>VLOOKUP(AG31,simple_survey!$M$841:$N$1083,2,FALSE)</f>
        <v>#N/A</v>
      </c>
      <c r="AJ31" s="8">
        <v>43404.416666666664</v>
      </c>
      <c r="AK31" s="7" t="s">
        <v>98</v>
      </c>
      <c r="AL31" s="7" t="s">
        <v>193</v>
      </c>
    </row>
    <row r="32" spans="1:38" s="7" customFormat="1" x14ac:dyDescent="0.4">
      <c r="A32" s="16" t="str">
        <f t="shared" si="0"/>
        <v>★</v>
      </c>
      <c r="B32" s="16" t="str">
        <f t="shared" si="1"/>
        <v>☆</v>
      </c>
      <c r="C32" s="7">
        <v>10</v>
      </c>
      <c r="D32" s="2">
        <v>43404.381712962961</v>
      </c>
      <c r="E32" s="3">
        <v>7729</v>
      </c>
      <c r="F32" s="3" t="s">
        <v>191</v>
      </c>
      <c r="G32" s="3">
        <v>0</v>
      </c>
      <c r="H32" s="3">
        <v>687</v>
      </c>
      <c r="I32" s="3">
        <v>3</v>
      </c>
      <c r="J32" s="3">
        <v>4</v>
      </c>
      <c r="K32" s="2">
        <v>43404.382164351853</v>
      </c>
      <c r="L32" s="3"/>
      <c r="M32" s="3"/>
      <c r="N32" s="3" t="s">
        <v>61</v>
      </c>
      <c r="O32" s="3" t="s">
        <v>62</v>
      </c>
      <c r="P32" s="3" t="s">
        <v>41</v>
      </c>
      <c r="Q32" s="3" t="s">
        <v>42</v>
      </c>
      <c r="R32" s="2">
        <v>43404.425520833334</v>
      </c>
      <c r="S32" s="3"/>
      <c r="T32" s="2">
        <v>43404.431666666664</v>
      </c>
      <c r="U32" s="3"/>
      <c r="V32" s="2">
        <v>43404.422974537039</v>
      </c>
      <c r="W32" s="8">
        <f t="shared" si="10"/>
        <v>43404.422974537039</v>
      </c>
      <c r="X32" s="9">
        <f t="shared" si="3"/>
        <v>0</v>
      </c>
      <c r="Y32" s="9">
        <f t="shared" si="4"/>
        <v>0</v>
      </c>
      <c r="Z32" s="29"/>
      <c r="AA32" s="10">
        <f t="shared" si="5"/>
        <v>0</v>
      </c>
      <c r="AB32" s="10">
        <f>V32-AJ32</f>
        <v>6.3078703751671128E-3</v>
      </c>
      <c r="AC32" s="10"/>
      <c r="AD32" s="10"/>
      <c r="AE32" s="71">
        <f t="shared" si="6"/>
        <v>43404.381249999999</v>
      </c>
      <c r="AF32" s="71">
        <f t="shared" si="7"/>
        <v>0</v>
      </c>
      <c r="AG32" s="26" t="str">
        <f t="shared" si="8"/>
        <v>43404.381250</v>
      </c>
      <c r="AH32" s="26" t="e">
        <f>VLOOKUP(AG32,simple_survey!$M$841:$N$1083,2,FALSE)</f>
        <v>#N/A</v>
      </c>
      <c r="AJ32" s="8">
        <v>43404.416666666664</v>
      </c>
      <c r="AK32" s="7" t="s">
        <v>98</v>
      </c>
    </row>
    <row r="33" spans="1:38" s="7" customFormat="1" hidden="1" x14ac:dyDescent="0.4">
      <c r="A33" s="16" t="str">
        <f t="shared" si="0"/>
        <v>-</v>
      </c>
      <c r="B33" s="16" t="str">
        <f t="shared" si="1"/>
        <v>☆</v>
      </c>
      <c r="C33" s="7">
        <v>10</v>
      </c>
      <c r="D33" s="2">
        <v>43404.382928240739</v>
      </c>
      <c r="E33" s="3">
        <v>7730</v>
      </c>
      <c r="F33" s="3" t="s">
        <v>33</v>
      </c>
      <c r="G33" s="3">
        <v>2290</v>
      </c>
      <c r="H33" s="3">
        <v>288</v>
      </c>
      <c r="I33" s="3">
        <v>1</v>
      </c>
      <c r="J33" s="3">
        <v>1</v>
      </c>
      <c r="K33" s="2">
        <v>43404.388032407405</v>
      </c>
      <c r="L33" s="3"/>
      <c r="M33" s="3"/>
      <c r="N33" s="3" t="s">
        <v>74</v>
      </c>
      <c r="O33" s="3" t="s">
        <v>75</v>
      </c>
      <c r="P33" s="3" t="s">
        <v>43</v>
      </c>
      <c r="Q33" s="3" t="s">
        <v>44</v>
      </c>
      <c r="R33" s="2">
        <v>43404.421458333331</v>
      </c>
      <c r="S33" s="3"/>
      <c r="T33" s="2">
        <v>43404.42765046296</v>
      </c>
      <c r="U33" s="3"/>
      <c r="V33" s="3"/>
      <c r="W33" s="8">
        <f t="shared" si="10"/>
        <v>43404.382928240739</v>
      </c>
      <c r="X33" s="9">
        <f t="shared" si="3"/>
        <v>0</v>
      </c>
      <c r="Y33" s="9">
        <f t="shared" si="4"/>
        <v>0</v>
      </c>
      <c r="Z33" s="29"/>
      <c r="AA33" s="10">
        <f t="shared" si="5"/>
        <v>0</v>
      </c>
      <c r="AB33" s="10"/>
      <c r="AC33" s="10"/>
      <c r="AD33" s="10"/>
      <c r="AE33" s="71">
        <f t="shared" si="6"/>
        <v>43404.382638888892</v>
      </c>
      <c r="AF33" s="71">
        <f t="shared" si="7"/>
        <v>0</v>
      </c>
      <c r="AG33" s="26" t="str">
        <f t="shared" si="8"/>
        <v>43404.38263888890</v>
      </c>
      <c r="AH33" s="26" t="e">
        <f>VLOOKUP(AG33,simple_survey!$M$841:$N$1083,2,FALSE)</f>
        <v>#N/A</v>
      </c>
      <c r="AJ33" s="8">
        <v>43404.416666666664</v>
      </c>
      <c r="AK33" s="7" t="s">
        <v>98</v>
      </c>
      <c r="AL33" s="7" t="s">
        <v>194</v>
      </c>
    </row>
    <row r="34" spans="1:38" s="7" customFormat="1" hidden="1" x14ac:dyDescent="0.4">
      <c r="A34" s="16" t="str">
        <f t="shared" si="0"/>
        <v>-</v>
      </c>
      <c r="B34" s="16" t="str">
        <f t="shared" si="1"/>
        <v>☆</v>
      </c>
      <c r="C34" s="7">
        <v>10</v>
      </c>
      <c r="D34" s="2">
        <v>43404.413587962961</v>
      </c>
      <c r="E34" s="3">
        <v>7731</v>
      </c>
      <c r="F34" s="3" t="s">
        <v>18</v>
      </c>
      <c r="G34" s="3">
        <v>4363</v>
      </c>
      <c r="H34" s="3">
        <v>552</v>
      </c>
      <c r="I34" s="3">
        <v>3</v>
      </c>
      <c r="J34" s="3">
        <v>1</v>
      </c>
      <c r="K34" s="2">
        <v>43404.42260416667</v>
      </c>
      <c r="L34" s="3"/>
      <c r="M34" s="3"/>
      <c r="N34" s="3" t="s">
        <v>74</v>
      </c>
      <c r="O34" s="3" t="s">
        <v>75</v>
      </c>
      <c r="P34" s="3" t="s">
        <v>31</v>
      </c>
      <c r="Q34" s="3" t="s">
        <v>32</v>
      </c>
      <c r="R34" s="2">
        <v>43404.421840277777</v>
      </c>
      <c r="S34" s="3"/>
      <c r="T34" s="2">
        <v>43404.427789351852</v>
      </c>
      <c r="U34" s="3"/>
      <c r="V34" s="3"/>
      <c r="W34" s="8">
        <f t="shared" si="10"/>
        <v>43404.413587962961</v>
      </c>
      <c r="X34" s="9">
        <f t="shared" si="3"/>
        <v>0</v>
      </c>
      <c r="Y34" s="9">
        <f t="shared" si="4"/>
        <v>0</v>
      </c>
      <c r="Z34" s="10"/>
      <c r="AA34" s="10">
        <f t="shared" si="5"/>
        <v>0</v>
      </c>
      <c r="AB34" s="10">
        <f>R34-AJ34</f>
        <v>5.173611112695653E-3</v>
      </c>
      <c r="AC34" s="10"/>
      <c r="AD34" s="10"/>
      <c r="AE34" s="71">
        <f t="shared" si="6"/>
        <v>43404.413194444445</v>
      </c>
      <c r="AF34" s="71">
        <f t="shared" si="7"/>
        <v>0</v>
      </c>
      <c r="AG34" s="26" t="str">
        <f t="shared" si="8"/>
        <v>43404.41319444440</v>
      </c>
      <c r="AH34" s="26" t="e">
        <f>VLOOKUP(AG34,simple_survey!$M$841:$N$1083,2,FALSE)</f>
        <v>#N/A</v>
      </c>
      <c r="AJ34" s="8">
        <v>43404.416666666664</v>
      </c>
      <c r="AK34" s="7" t="s">
        <v>98</v>
      </c>
    </row>
    <row r="35" spans="1:38" s="7" customFormat="1" hidden="1" x14ac:dyDescent="0.4">
      <c r="A35" s="16" t="str">
        <f t="shared" si="0"/>
        <v>-</v>
      </c>
      <c r="B35" s="16" t="str">
        <f t="shared" si="1"/>
        <v>☆</v>
      </c>
      <c r="C35" s="7">
        <v>10</v>
      </c>
      <c r="D35" s="2">
        <v>43404.42800925926</v>
      </c>
      <c r="E35" s="3">
        <v>7744</v>
      </c>
      <c r="F35" s="3" t="s">
        <v>33</v>
      </c>
      <c r="G35" s="3">
        <v>3786</v>
      </c>
      <c r="H35" s="3">
        <v>793</v>
      </c>
      <c r="I35" s="3">
        <v>6</v>
      </c>
      <c r="J35" s="3">
        <v>1</v>
      </c>
      <c r="K35" s="2">
        <v>43404.435428240744</v>
      </c>
      <c r="L35" s="3"/>
      <c r="M35" s="3"/>
      <c r="N35" s="3" t="s">
        <v>27</v>
      </c>
      <c r="O35" s="3" t="s">
        <v>28</v>
      </c>
      <c r="P35" s="3" t="s">
        <v>45</v>
      </c>
      <c r="Q35" s="3" t="s">
        <v>92</v>
      </c>
      <c r="R35" s="2">
        <v>43404.430162037039</v>
      </c>
      <c r="S35" s="3"/>
      <c r="T35" s="2">
        <v>43404.435150462959</v>
      </c>
      <c r="U35" s="3"/>
      <c r="V35" s="3"/>
      <c r="W35" s="8">
        <f t="shared" si="10"/>
        <v>43404.42800925926</v>
      </c>
      <c r="X35" s="9">
        <f t="shared" si="3"/>
        <v>0</v>
      </c>
      <c r="Y35" s="9">
        <f t="shared" si="4"/>
        <v>0</v>
      </c>
      <c r="Z35" s="10"/>
      <c r="AA35" s="10">
        <f t="shared" si="5"/>
        <v>0</v>
      </c>
      <c r="AB35" s="10">
        <f t="shared" si="9"/>
        <v>7.4189814840792678E-3</v>
      </c>
      <c r="AC35" s="10"/>
      <c r="AD35" s="10"/>
      <c r="AE35" s="71">
        <f t="shared" si="6"/>
        <v>43404.427777777775</v>
      </c>
      <c r="AF35" s="71">
        <f t="shared" si="7"/>
        <v>0</v>
      </c>
      <c r="AG35" s="26" t="str">
        <f t="shared" si="8"/>
        <v>43404.42777777780</v>
      </c>
      <c r="AH35" s="26" t="e">
        <f>VLOOKUP(AG35,simple_survey!$M$841:$N$1083,2,FALSE)</f>
        <v>#N/A</v>
      </c>
      <c r="AJ35" s="7" t="s">
        <v>195</v>
      </c>
    </row>
    <row r="36" spans="1:38" s="7" customFormat="1" hidden="1" x14ac:dyDescent="0.4">
      <c r="A36" s="16" t="str">
        <f t="shared" si="0"/>
        <v>-</v>
      </c>
      <c r="B36" s="16" t="str">
        <f t="shared" si="1"/>
        <v>☆</v>
      </c>
      <c r="C36" s="7">
        <v>10</v>
      </c>
      <c r="D36" s="2">
        <v>43404.435891203706</v>
      </c>
      <c r="E36" s="3">
        <v>7750</v>
      </c>
      <c r="F36" s="3" t="s">
        <v>33</v>
      </c>
      <c r="G36" s="3">
        <v>3786</v>
      </c>
      <c r="H36" s="3">
        <v>579</v>
      </c>
      <c r="I36" s="3">
        <v>1</v>
      </c>
      <c r="J36" s="3">
        <v>1</v>
      </c>
      <c r="K36" s="2">
        <v>43404.445405092592</v>
      </c>
      <c r="L36" s="3"/>
      <c r="M36" s="3"/>
      <c r="N36" s="3" t="s">
        <v>27</v>
      </c>
      <c r="O36" s="3" t="s">
        <v>28</v>
      </c>
      <c r="P36" s="3" t="s">
        <v>45</v>
      </c>
      <c r="Q36" s="3" t="s">
        <v>92</v>
      </c>
      <c r="R36" s="2">
        <v>43404.439768518518</v>
      </c>
      <c r="S36" s="3"/>
      <c r="T36" s="2">
        <v>43404.444756944446</v>
      </c>
      <c r="U36" s="3"/>
      <c r="V36" s="3"/>
      <c r="W36" s="8">
        <f t="shared" si="10"/>
        <v>43404.435891203706</v>
      </c>
      <c r="X36" s="9">
        <f t="shared" si="3"/>
        <v>0</v>
      </c>
      <c r="Y36" s="9">
        <f t="shared" si="4"/>
        <v>0</v>
      </c>
      <c r="Z36" s="10"/>
      <c r="AA36" s="10">
        <f t="shared" si="5"/>
        <v>0</v>
      </c>
      <c r="AB36" s="10"/>
      <c r="AC36" s="10"/>
      <c r="AD36" s="10"/>
      <c r="AE36" s="71">
        <f t="shared" si="6"/>
        <v>43404.435416666667</v>
      </c>
      <c r="AF36" s="71">
        <f t="shared" si="7"/>
        <v>0</v>
      </c>
      <c r="AG36" s="26" t="str">
        <f t="shared" si="8"/>
        <v>43404.43541666670</v>
      </c>
      <c r="AH36" s="26" t="e">
        <f>VLOOKUP(AG36,simple_survey!$M$841:$N$1083,2,FALSE)</f>
        <v>#N/A</v>
      </c>
      <c r="AJ36" s="7" t="s">
        <v>196</v>
      </c>
    </row>
    <row r="37" spans="1:38" s="12" customFormat="1" hidden="1" x14ac:dyDescent="0.4">
      <c r="A37" s="17" t="str">
        <f t="shared" si="0"/>
        <v>-</v>
      </c>
      <c r="B37" s="17" t="str">
        <f t="shared" si="1"/>
        <v>☆</v>
      </c>
      <c r="C37" s="12">
        <v>10</v>
      </c>
      <c r="D37" s="4">
        <v>43404.452951388892</v>
      </c>
      <c r="E37" s="5">
        <v>7759</v>
      </c>
      <c r="F37" s="5" t="s">
        <v>191</v>
      </c>
      <c r="G37" s="5">
        <v>0</v>
      </c>
      <c r="H37" s="5">
        <v>299</v>
      </c>
      <c r="I37" s="5">
        <v>9</v>
      </c>
      <c r="J37" s="5">
        <v>2</v>
      </c>
      <c r="K37" s="4">
        <v>43404.456250000003</v>
      </c>
      <c r="L37" s="5"/>
      <c r="M37" s="5"/>
      <c r="N37" s="5" t="s">
        <v>80</v>
      </c>
      <c r="O37" s="5" t="s">
        <v>81</v>
      </c>
      <c r="P37" s="5" t="s">
        <v>45</v>
      </c>
      <c r="Q37" s="5" t="s">
        <v>92</v>
      </c>
      <c r="R37" s="4">
        <v>43404.453993055555</v>
      </c>
      <c r="S37" s="5"/>
      <c r="T37" s="4">
        <v>43404.456307870372</v>
      </c>
      <c r="U37" s="5"/>
      <c r="V37" s="5"/>
      <c r="W37" s="13">
        <f t="shared" si="10"/>
        <v>43404.452951388892</v>
      </c>
      <c r="X37" s="18">
        <f t="shared" si="3"/>
        <v>0</v>
      </c>
      <c r="Y37" s="18">
        <f t="shared" si="4"/>
        <v>0</v>
      </c>
      <c r="Z37" s="19"/>
      <c r="AA37" s="19">
        <f t="shared" si="5"/>
        <v>0</v>
      </c>
      <c r="AB37" s="19">
        <f t="shared" si="9"/>
        <v>3.2986111109494232E-3</v>
      </c>
      <c r="AC37" s="19"/>
      <c r="AD37" s="19"/>
      <c r="AE37" s="71">
        <f t="shared" si="6"/>
        <v>43404.452777777777</v>
      </c>
      <c r="AF37" s="71">
        <f t="shared" si="7"/>
        <v>0</v>
      </c>
      <c r="AG37" s="26" t="str">
        <f t="shared" si="8"/>
        <v>43404.45277777780</v>
      </c>
      <c r="AH37" s="26" t="e">
        <f>VLOOKUP(AG37,simple_survey!$M$841:$N$1083,2,FALSE)</f>
        <v>#N/A</v>
      </c>
    </row>
    <row r="38" spans="1:38" s="23" customFormat="1" hidden="1" x14ac:dyDescent="0.4">
      <c r="A38" s="20" t="str">
        <f t="shared" si="0"/>
        <v>-</v>
      </c>
      <c r="B38" s="20" t="str">
        <f t="shared" si="1"/>
        <v>-</v>
      </c>
      <c r="C38" s="23">
        <v>11</v>
      </c>
      <c r="D38" s="22">
        <v>43404.459166666667</v>
      </c>
      <c r="E38" s="21">
        <v>7763</v>
      </c>
      <c r="F38" s="21" t="s">
        <v>33</v>
      </c>
      <c r="G38" s="21">
        <v>4458</v>
      </c>
      <c r="H38" s="21">
        <v>958</v>
      </c>
      <c r="I38" s="21">
        <v>1</v>
      </c>
      <c r="J38" s="21">
        <v>1</v>
      </c>
      <c r="K38" s="21"/>
      <c r="L38" s="22">
        <v>43404.462268518517</v>
      </c>
      <c r="M38" s="22">
        <v>43404.469756944447</v>
      </c>
      <c r="N38" s="21" t="s">
        <v>80</v>
      </c>
      <c r="O38" s="21" t="s">
        <v>81</v>
      </c>
      <c r="P38" s="21" t="s">
        <v>29</v>
      </c>
      <c r="Q38" s="21" t="s">
        <v>30</v>
      </c>
      <c r="R38" s="22">
        <v>43404.460717592592</v>
      </c>
      <c r="S38" s="22">
        <v>43404.460717592592</v>
      </c>
      <c r="T38" s="22">
        <v>43404.469849537039</v>
      </c>
      <c r="U38" s="22">
        <v>43404.475439814814</v>
      </c>
      <c r="V38" s="21"/>
      <c r="W38" s="24">
        <f t="shared" si="10"/>
        <v>43404.459166666667</v>
      </c>
      <c r="X38" s="25">
        <f t="shared" si="3"/>
        <v>7.4884259302052669E-3</v>
      </c>
      <c r="Y38" s="25">
        <f t="shared" si="4"/>
        <v>7.4884259302052669E-3</v>
      </c>
      <c r="Z38" s="26">
        <f>SUM(Y38:Y59)</f>
        <v>0.2012847221994889</v>
      </c>
      <c r="AA38" s="26">
        <f t="shared" si="5"/>
        <v>1.5509259246755391E-3</v>
      </c>
      <c r="AB38" s="26">
        <f t="shared" si="9"/>
        <v>3.1018518493510783E-3</v>
      </c>
      <c r="AC38" s="26">
        <f>AVERAGE(AB38:AB59)</f>
        <v>3.2880892256137236E-3</v>
      </c>
      <c r="AD38" s="26">
        <f>MEDIAN(AB38:AB59)</f>
        <v>2.8993055602768436E-3</v>
      </c>
      <c r="AE38" s="71">
        <f t="shared" si="6"/>
        <v>43404.459027777775</v>
      </c>
      <c r="AF38" s="71">
        <f t="shared" si="7"/>
        <v>43404.469444444447</v>
      </c>
      <c r="AG38" s="26" t="str">
        <f t="shared" si="8"/>
        <v>43404.459027777843404.4694444444</v>
      </c>
      <c r="AH38" s="26" t="e">
        <f>VLOOKUP(AG38,simple_survey!$M$841:$N$1083,2,FALSE)</f>
        <v>#N/A</v>
      </c>
    </row>
    <row r="39" spans="1:38" s="7" customFormat="1" hidden="1" x14ac:dyDescent="0.4">
      <c r="A39" s="16" t="str">
        <f t="shared" si="0"/>
        <v>-</v>
      </c>
      <c r="B39" s="16" t="str">
        <f t="shared" si="1"/>
        <v>-</v>
      </c>
      <c r="C39" s="7">
        <v>11</v>
      </c>
      <c r="D39" s="2">
        <v>43404.460081018522</v>
      </c>
      <c r="E39" s="3">
        <v>7764</v>
      </c>
      <c r="F39" s="3" t="s">
        <v>191</v>
      </c>
      <c r="G39" s="3">
        <v>0</v>
      </c>
      <c r="H39" s="3">
        <v>18</v>
      </c>
      <c r="I39" s="3">
        <v>9</v>
      </c>
      <c r="J39" s="3">
        <v>2</v>
      </c>
      <c r="K39" s="3"/>
      <c r="L39" s="2">
        <v>43404.461111111108</v>
      </c>
      <c r="M39" s="2">
        <v>43404.462581018517</v>
      </c>
      <c r="N39" s="3" t="s">
        <v>80</v>
      </c>
      <c r="O39" s="3" t="s">
        <v>81</v>
      </c>
      <c r="P39" s="3" t="s">
        <v>45</v>
      </c>
      <c r="Q39" s="3" t="s">
        <v>92</v>
      </c>
      <c r="R39" s="2">
        <v>43404.461122685185</v>
      </c>
      <c r="S39" s="2">
        <v>43404.461122685185</v>
      </c>
      <c r="T39" s="2">
        <v>43404.463437500002</v>
      </c>
      <c r="U39" s="2">
        <v>43404.463437500002</v>
      </c>
      <c r="V39" s="3"/>
      <c r="W39" s="8">
        <f t="shared" si="10"/>
        <v>43404.460081018522</v>
      </c>
      <c r="X39" s="9">
        <f t="shared" si="3"/>
        <v>1.4699074090458453E-3</v>
      </c>
      <c r="Y39" s="9">
        <f t="shared" si="4"/>
        <v>2.9398148180916905E-3</v>
      </c>
      <c r="Z39" s="10"/>
      <c r="AA39" s="10">
        <f t="shared" si="5"/>
        <v>0</v>
      </c>
      <c r="AB39" s="10">
        <f t="shared" si="9"/>
        <v>1.0300925860065036E-3</v>
      </c>
      <c r="AC39" s="10"/>
      <c r="AD39" s="10"/>
      <c r="AE39" s="71">
        <f t="shared" si="6"/>
        <v>43404.459722222222</v>
      </c>
      <c r="AF39" s="71">
        <f t="shared" si="7"/>
        <v>43404.462500000001</v>
      </c>
      <c r="AG39" s="26" t="str">
        <f t="shared" si="8"/>
        <v>43404.459722222243404.4625</v>
      </c>
      <c r="AH39" s="26" t="e">
        <f>VLOOKUP(AG39,simple_survey!$M$841:$N$1083,2,FALSE)</f>
        <v>#N/A</v>
      </c>
    </row>
    <row r="40" spans="1:38" s="7" customFormat="1" hidden="1" x14ac:dyDescent="0.4">
      <c r="A40" s="16" t="str">
        <f t="shared" si="0"/>
        <v>-</v>
      </c>
      <c r="B40" s="16" t="str">
        <f t="shared" si="1"/>
        <v>-</v>
      </c>
      <c r="C40" s="7">
        <v>11</v>
      </c>
      <c r="D40" s="2">
        <v>43404.460868055554</v>
      </c>
      <c r="E40" s="3">
        <v>7765</v>
      </c>
      <c r="F40" s="3" t="s">
        <v>191</v>
      </c>
      <c r="G40" s="3">
        <v>0</v>
      </c>
      <c r="H40" s="3">
        <v>440</v>
      </c>
      <c r="I40" s="3">
        <v>7</v>
      </c>
      <c r="J40" s="3">
        <v>2</v>
      </c>
      <c r="K40" s="3"/>
      <c r="L40" s="2">
        <v>43404.461782407408</v>
      </c>
      <c r="M40" s="2">
        <v>43404.470925925925</v>
      </c>
      <c r="N40" s="3" t="s">
        <v>41</v>
      </c>
      <c r="O40" s="3" t="s">
        <v>42</v>
      </c>
      <c r="P40" s="3" t="s">
        <v>19</v>
      </c>
      <c r="Q40" s="3" t="s">
        <v>20</v>
      </c>
      <c r="R40" s="2">
        <v>43404.462766203702</v>
      </c>
      <c r="S40" s="2">
        <v>43404.462766203702</v>
      </c>
      <c r="T40" s="2">
        <v>43404.470358796294</v>
      </c>
      <c r="U40" s="2">
        <v>43404.470358796294</v>
      </c>
      <c r="V40" s="3"/>
      <c r="W40" s="8">
        <f t="shared" si="10"/>
        <v>43404.460868055554</v>
      </c>
      <c r="X40" s="9">
        <f t="shared" si="3"/>
        <v>9.1435185167938471E-3</v>
      </c>
      <c r="Y40" s="9">
        <f t="shared" si="4"/>
        <v>1.8287037033587694E-2</v>
      </c>
      <c r="Z40" s="10"/>
      <c r="AA40" s="10">
        <f t="shared" si="5"/>
        <v>0</v>
      </c>
      <c r="AB40" s="10">
        <f t="shared" si="9"/>
        <v>9.1435185458976775E-4</v>
      </c>
      <c r="AC40" s="10"/>
      <c r="AD40" s="10"/>
      <c r="AE40" s="71">
        <f t="shared" si="6"/>
        <v>43404.460416666669</v>
      </c>
      <c r="AF40" s="71">
        <f t="shared" si="7"/>
        <v>43404.470833333333</v>
      </c>
      <c r="AG40" s="26" t="str">
        <f t="shared" si="8"/>
        <v>43404.460416666743404.4708333333</v>
      </c>
      <c r="AH40" s="26" t="e">
        <f>VLOOKUP(AG40,simple_survey!$M$841:$N$1083,2,FALSE)</f>
        <v>#N/A</v>
      </c>
    </row>
    <row r="41" spans="1:38" s="7" customFormat="1" hidden="1" x14ac:dyDescent="0.4">
      <c r="A41" s="16" t="str">
        <f t="shared" si="0"/>
        <v>-</v>
      </c>
      <c r="B41" s="16" t="str">
        <f t="shared" si="1"/>
        <v>-</v>
      </c>
      <c r="C41" s="7">
        <v>11</v>
      </c>
      <c r="D41" s="2">
        <v>43404.461851851855</v>
      </c>
      <c r="E41" s="3">
        <v>7766</v>
      </c>
      <c r="F41" s="3" t="s">
        <v>18</v>
      </c>
      <c r="G41" s="3">
        <v>4363</v>
      </c>
      <c r="H41" s="3">
        <v>70</v>
      </c>
      <c r="I41" s="3">
        <v>1</v>
      </c>
      <c r="J41" s="3">
        <v>1</v>
      </c>
      <c r="K41" s="3"/>
      <c r="L41" s="2">
        <v>43404.466828703706</v>
      </c>
      <c r="M41" s="2">
        <v>43404.469687500001</v>
      </c>
      <c r="N41" s="3" t="s">
        <v>31</v>
      </c>
      <c r="O41" s="3" t="s">
        <v>32</v>
      </c>
      <c r="P41" s="3" t="s">
        <v>29</v>
      </c>
      <c r="Q41" s="3" t="s">
        <v>30</v>
      </c>
      <c r="R41" s="2">
        <v>43404.469652777778</v>
      </c>
      <c r="S41" s="2">
        <v>43404.469652777778</v>
      </c>
      <c r="T41" s="2">
        <v>43404.475092592591</v>
      </c>
      <c r="U41" s="2">
        <v>43404.475092592591</v>
      </c>
      <c r="V41" s="3"/>
      <c r="W41" s="8">
        <f t="shared" si="10"/>
        <v>43404.461851851855</v>
      </c>
      <c r="X41" s="9">
        <f t="shared" si="3"/>
        <v>2.8587962951860391E-3</v>
      </c>
      <c r="Y41" s="9">
        <f t="shared" si="4"/>
        <v>2.8587962951860391E-3</v>
      </c>
      <c r="AA41" s="10">
        <f t="shared" si="5"/>
        <v>0</v>
      </c>
      <c r="AB41" s="10">
        <f t="shared" si="9"/>
        <v>4.9768518510973081E-3</v>
      </c>
      <c r="AE41" s="71">
        <f t="shared" si="6"/>
        <v>43404.461805555555</v>
      </c>
      <c r="AF41" s="71">
        <f t="shared" si="7"/>
        <v>43404.469444444447</v>
      </c>
      <c r="AG41" s="26" t="str">
        <f t="shared" si="8"/>
        <v>43404.461805555643404.4694444444</v>
      </c>
      <c r="AH41" s="26" t="str">
        <f>VLOOKUP(AG41,simple_survey!$M$841:$N$1083,2,FALSE)</f>
        <v>否定的</v>
      </c>
    </row>
    <row r="42" spans="1:38" s="7" customFormat="1" hidden="1" x14ac:dyDescent="0.4">
      <c r="A42" s="16" t="str">
        <f t="shared" si="0"/>
        <v>-</v>
      </c>
      <c r="B42" s="16" t="str">
        <f t="shared" si="1"/>
        <v>-</v>
      </c>
      <c r="C42" s="7">
        <v>11</v>
      </c>
      <c r="D42" s="2">
        <v>43404.463113425925</v>
      </c>
      <c r="E42" s="3">
        <v>7767</v>
      </c>
      <c r="F42" s="3" t="s">
        <v>18</v>
      </c>
      <c r="G42" s="3">
        <v>4475</v>
      </c>
      <c r="H42" s="3">
        <v>393</v>
      </c>
      <c r="I42" s="3">
        <v>7</v>
      </c>
      <c r="J42" s="3">
        <v>1</v>
      </c>
      <c r="K42" s="3"/>
      <c r="L42" s="2">
        <v>43404.467731481483</v>
      </c>
      <c r="M42" s="2">
        <v>43404.475231481483</v>
      </c>
      <c r="N42" s="3" t="s">
        <v>27</v>
      </c>
      <c r="O42" s="3" t="s">
        <v>28</v>
      </c>
      <c r="P42" s="3" t="s">
        <v>29</v>
      </c>
      <c r="Q42" s="3" t="s">
        <v>30</v>
      </c>
      <c r="R42" s="2">
        <v>43404.467141203706</v>
      </c>
      <c r="S42" s="2">
        <v>43404.467141203706</v>
      </c>
      <c r="T42" s="2">
        <v>43404.477800925924</v>
      </c>
      <c r="U42" s="2">
        <v>43404.477800925924</v>
      </c>
      <c r="V42" s="3"/>
      <c r="W42" s="8">
        <f t="shared" si="10"/>
        <v>43404.463113425925</v>
      </c>
      <c r="X42" s="9">
        <f t="shared" si="3"/>
        <v>7.4999999997089617E-3</v>
      </c>
      <c r="Y42" s="9">
        <f t="shared" si="4"/>
        <v>7.4999999997089617E-3</v>
      </c>
      <c r="Z42" s="10"/>
      <c r="AA42" s="10">
        <f t="shared" si="5"/>
        <v>5.9027777751907706E-4</v>
      </c>
      <c r="AB42" s="10">
        <f t="shared" si="9"/>
        <v>4.6180555582395755E-3</v>
      </c>
      <c r="AC42" s="10"/>
      <c r="AD42" s="10"/>
      <c r="AE42" s="71">
        <f t="shared" si="6"/>
        <v>43404.462500000001</v>
      </c>
      <c r="AF42" s="71">
        <f t="shared" si="7"/>
        <v>43404.474999999999</v>
      </c>
      <c r="AG42" s="26" t="str">
        <f t="shared" si="8"/>
        <v>43404.462543404.475</v>
      </c>
      <c r="AH42" s="26" t="e">
        <f>VLOOKUP(AG42,simple_survey!$M$841:$N$1083,2,FALSE)</f>
        <v>#N/A</v>
      </c>
    </row>
    <row r="43" spans="1:38" s="7" customFormat="1" hidden="1" x14ac:dyDescent="0.4">
      <c r="A43" s="16" t="str">
        <f t="shared" si="0"/>
        <v>-</v>
      </c>
      <c r="B43" s="16" t="str">
        <f t="shared" si="1"/>
        <v>-</v>
      </c>
      <c r="C43" s="7">
        <v>11</v>
      </c>
      <c r="D43" s="2">
        <v>43404.463402777779</v>
      </c>
      <c r="E43" s="3">
        <v>7768</v>
      </c>
      <c r="F43" s="3" t="s">
        <v>190</v>
      </c>
      <c r="G43" s="3">
        <v>0</v>
      </c>
      <c r="H43" s="3">
        <v>931</v>
      </c>
      <c r="I43" s="3">
        <v>8</v>
      </c>
      <c r="J43" s="3">
        <v>1</v>
      </c>
      <c r="K43" s="3"/>
      <c r="L43" s="2">
        <v>43404.465324074074</v>
      </c>
      <c r="M43" s="2">
        <v>43404.468472222223</v>
      </c>
      <c r="N43" s="3" t="s">
        <v>53</v>
      </c>
      <c r="O43" s="3" t="s">
        <v>54</v>
      </c>
      <c r="P43" s="3" t="s">
        <v>39</v>
      </c>
      <c r="Q43" s="3" t="s">
        <v>40</v>
      </c>
      <c r="R43" s="2">
        <v>43404.464444444442</v>
      </c>
      <c r="S43" s="2">
        <v>43404.464444444442</v>
      </c>
      <c r="T43" s="2">
        <v>43404.467546296299</v>
      </c>
      <c r="U43" s="2">
        <v>43404.467546296299</v>
      </c>
      <c r="V43" s="3"/>
      <c r="W43" s="8">
        <f t="shared" si="10"/>
        <v>43404.463402777779</v>
      </c>
      <c r="X43" s="9">
        <f t="shared" si="3"/>
        <v>3.1481481491937302E-3</v>
      </c>
      <c r="Y43" s="9">
        <f t="shared" si="4"/>
        <v>3.1481481491937302E-3</v>
      </c>
      <c r="Z43" s="10"/>
      <c r="AA43" s="10">
        <f t="shared" si="5"/>
        <v>8.7962963152676821E-4</v>
      </c>
      <c r="AB43" s="10">
        <f t="shared" si="9"/>
        <v>1.9212962943129241E-3</v>
      </c>
      <c r="AC43" s="10"/>
      <c r="AD43" s="10"/>
      <c r="AE43" s="71">
        <f t="shared" si="6"/>
        <v>43404.463194444441</v>
      </c>
      <c r="AF43" s="71">
        <f t="shared" si="7"/>
        <v>43404.468055555553</v>
      </c>
      <c r="AG43" s="26" t="str">
        <f t="shared" si="8"/>
        <v>43404.463194444443404.4680555556</v>
      </c>
      <c r="AH43" s="26" t="e">
        <f>VLOOKUP(AG43,simple_survey!$M$841:$N$1083,2,FALSE)</f>
        <v>#N/A</v>
      </c>
    </row>
    <row r="44" spans="1:38" s="7" customFormat="1" hidden="1" x14ac:dyDescent="0.4">
      <c r="A44" s="16" t="str">
        <f t="shared" si="0"/>
        <v>-</v>
      </c>
      <c r="B44" s="16" t="str">
        <f t="shared" si="1"/>
        <v>-</v>
      </c>
      <c r="C44" s="7">
        <v>11</v>
      </c>
      <c r="D44" s="2">
        <v>43404.468842592592</v>
      </c>
      <c r="E44" s="3">
        <v>7769</v>
      </c>
      <c r="F44" s="3" t="s">
        <v>33</v>
      </c>
      <c r="G44" s="3">
        <v>2374</v>
      </c>
      <c r="H44" s="3">
        <v>290</v>
      </c>
      <c r="I44" s="3">
        <v>10</v>
      </c>
      <c r="J44" s="3">
        <v>1</v>
      </c>
      <c r="K44" s="3"/>
      <c r="L44" s="2">
        <v>43404.470196759263</v>
      </c>
      <c r="M44" s="2">
        <v>43404.476527777777</v>
      </c>
      <c r="N44" s="3" t="s">
        <v>31</v>
      </c>
      <c r="O44" s="3" t="s">
        <v>32</v>
      </c>
      <c r="P44" s="3" t="s">
        <v>65</v>
      </c>
      <c r="Q44" s="3" t="s">
        <v>66</v>
      </c>
      <c r="R44" s="2">
        <v>43404.471250000002</v>
      </c>
      <c r="S44" s="2">
        <v>43404.471250000002</v>
      </c>
      <c r="T44" s="2">
        <v>43404.478888888887</v>
      </c>
      <c r="U44" s="2">
        <v>43404.478888888887</v>
      </c>
      <c r="V44" s="3"/>
      <c r="W44" s="8">
        <f t="shared" si="10"/>
        <v>43404.468842592592</v>
      </c>
      <c r="X44" s="9">
        <f t="shared" si="3"/>
        <v>6.3310185141745023E-3</v>
      </c>
      <c r="Y44" s="9">
        <f t="shared" si="4"/>
        <v>6.3310185141745023E-3</v>
      </c>
      <c r="Z44" s="10"/>
      <c r="AA44" s="10">
        <f t="shared" si="5"/>
        <v>0</v>
      </c>
      <c r="AB44" s="10">
        <f t="shared" si="9"/>
        <v>1.3541666703531519E-3</v>
      </c>
      <c r="AC44" s="10"/>
      <c r="AD44" s="10"/>
      <c r="AE44" s="71">
        <f t="shared" si="6"/>
        <v>43404.46875</v>
      </c>
      <c r="AF44" s="71">
        <f t="shared" si="7"/>
        <v>43404.476388888892</v>
      </c>
      <c r="AG44" s="26" t="str">
        <f t="shared" si="8"/>
        <v>43404.4687543404.4763888889</v>
      </c>
      <c r="AH44" s="26" t="e">
        <f>VLOOKUP(AG44,simple_survey!$M$841:$N$1083,2,FALSE)</f>
        <v>#N/A</v>
      </c>
    </row>
    <row r="45" spans="1:38" s="7" customFormat="1" hidden="1" x14ac:dyDescent="0.4">
      <c r="A45" s="16" t="str">
        <f t="shared" si="0"/>
        <v>-</v>
      </c>
      <c r="B45" s="16" t="str">
        <f t="shared" si="1"/>
        <v>-</v>
      </c>
      <c r="C45" s="7">
        <v>11</v>
      </c>
      <c r="D45" s="2">
        <v>43404.473703703705</v>
      </c>
      <c r="E45" s="3">
        <v>7770</v>
      </c>
      <c r="F45" s="3" t="s">
        <v>33</v>
      </c>
      <c r="G45" s="3">
        <v>1666</v>
      </c>
      <c r="H45" s="3">
        <v>317</v>
      </c>
      <c r="I45" s="3">
        <v>5</v>
      </c>
      <c r="J45" s="3">
        <v>1</v>
      </c>
      <c r="K45" s="3"/>
      <c r="L45" s="2">
        <v>43404.475358796299</v>
      </c>
      <c r="M45" s="2">
        <v>43404.479895833334</v>
      </c>
      <c r="N45" s="3" t="s">
        <v>76</v>
      </c>
      <c r="O45" s="3" t="s">
        <v>77</v>
      </c>
      <c r="P45" s="3" t="s">
        <v>19</v>
      </c>
      <c r="Q45" s="3" t="s">
        <v>20</v>
      </c>
      <c r="R45" s="2">
        <v>43404.475439814814</v>
      </c>
      <c r="S45" s="2">
        <v>43404.475439814814</v>
      </c>
      <c r="T45" s="2">
        <v>43404.481319444443</v>
      </c>
      <c r="U45" s="2">
        <v>43404.481747685182</v>
      </c>
      <c r="V45" s="3"/>
      <c r="W45" s="8">
        <f t="shared" si="10"/>
        <v>43404.473703703705</v>
      </c>
      <c r="X45" s="9">
        <f t="shared" si="3"/>
        <v>4.537037035333924E-3</v>
      </c>
      <c r="Y45" s="9">
        <f t="shared" si="4"/>
        <v>4.537037035333924E-3</v>
      </c>
      <c r="Z45" s="10"/>
      <c r="AA45" s="10">
        <f t="shared" si="5"/>
        <v>0</v>
      </c>
      <c r="AB45" s="10">
        <f t="shared" si="9"/>
        <v>1.6550925938645378E-3</v>
      </c>
      <c r="AC45" s="10"/>
      <c r="AD45" s="10"/>
      <c r="AE45" s="71">
        <f t="shared" si="6"/>
        <v>43404.473611111112</v>
      </c>
      <c r="AF45" s="71">
        <f t="shared" si="7"/>
        <v>43404.479861111111</v>
      </c>
      <c r="AG45" s="26" t="str">
        <f t="shared" si="8"/>
        <v>43404.473611111143404.4798611111</v>
      </c>
      <c r="AH45" s="26" t="e">
        <f>VLOOKUP(AG45,simple_survey!$M$841:$N$1083,2,FALSE)</f>
        <v>#N/A</v>
      </c>
    </row>
    <row r="46" spans="1:38" s="7" customFormat="1" x14ac:dyDescent="0.4">
      <c r="A46" s="16" t="str">
        <f t="shared" si="0"/>
        <v>★</v>
      </c>
      <c r="B46" s="16" t="str">
        <f t="shared" si="1"/>
        <v>-</v>
      </c>
      <c r="C46" s="7">
        <v>11</v>
      </c>
      <c r="D46" s="2">
        <v>43404.47550925926</v>
      </c>
      <c r="E46" s="3">
        <v>7771</v>
      </c>
      <c r="F46" s="3" t="s">
        <v>191</v>
      </c>
      <c r="G46" s="3">
        <v>0</v>
      </c>
      <c r="H46" s="3">
        <v>267</v>
      </c>
      <c r="I46" s="3">
        <v>9</v>
      </c>
      <c r="J46" s="3">
        <v>4</v>
      </c>
      <c r="K46" s="3"/>
      <c r="L46" s="2">
        <v>43404.515150462961</v>
      </c>
      <c r="M46" s="2">
        <v>43404.519687499997</v>
      </c>
      <c r="N46" s="3" t="s">
        <v>61</v>
      </c>
      <c r="O46" s="3" t="s">
        <v>62</v>
      </c>
      <c r="P46" s="3" t="s">
        <v>41</v>
      </c>
      <c r="Q46" s="3" t="s">
        <v>42</v>
      </c>
      <c r="R46" s="2">
        <v>43404.516747685186</v>
      </c>
      <c r="S46" s="2">
        <v>43404.516747685186</v>
      </c>
      <c r="T46" s="2">
        <v>43404.522893518515</v>
      </c>
      <c r="U46" s="2">
        <v>43404.522893518515</v>
      </c>
      <c r="V46" s="2">
        <v>43404.516747685186</v>
      </c>
      <c r="W46" s="8">
        <f t="shared" si="10"/>
        <v>43404.516747685186</v>
      </c>
      <c r="X46" s="9">
        <f t="shared" si="3"/>
        <v>4.537037035333924E-3</v>
      </c>
      <c r="Y46" s="9">
        <f t="shared" si="4"/>
        <v>1.8148148141335696E-2</v>
      </c>
      <c r="Z46" s="10"/>
      <c r="AA46" s="10">
        <f t="shared" si="5"/>
        <v>0</v>
      </c>
      <c r="AB46" s="10">
        <f t="shared" si="9"/>
        <v>0</v>
      </c>
      <c r="AC46" s="10"/>
      <c r="AD46" s="10"/>
      <c r="AE46" s="71">
        <f t="shared" si="6"/>
        <v>43404.474999999999</v>
      </c>
      <c r="AF46" s="71">
        <f t="shared" si="7"/>
        <v>43404.519444444442</v>
      </c>
      <c r="AG46" s="26" t="str">
        <f t="shared" si="8"/>
        <v>43404.47543404.5194444444</v>
      </c>
      <c r="AH46" s="26" t="e">
        <f>VLOOKUP(AG46,simple_survey!$M$841:$N$1083,2,FALSE)</f>
        <v>#N/A</v>
      </c>
    </row>
    <row r="47" spans="1:38" s="7" customFormat="1" x14ac:dyDescent="0.4">
      <c r="A47" s="16" t="str">
        <f t="shared" si="0"/>
        <v>★</v>
      </c>
      <c r="B47" s="16" t="str">
        <f t="shared" si="1"/>
        <v>-</v>
      </c>
      <c r="C47" s="7">
        <v>11</v>
      </c>
      <c r="D47" s="2">
        <v>43404.476944444446</v>
      </c>
      <c r="E47" s="3">
        <v>7772</v>
      </c>
      <c r="F47" s="3" t="s">
        <v>18</v>
      </c>
      <c r="G47" s="3">
        <v>1705</v>
      </c>
      <c r="H47" s="3">
        <v>675</v>
      </c>
      <c r="I47" s="3">
        <v>5</v>
      </c>
      <c r="J47" s="3">
        <v>1</v>
      </c>
      <c r="K47" s="3"/>
      <c r="L47" s="2">
        <v>43404.498449074075</v>
      </c>
      <c r="M47" s="2">
        <v>43404.508611111109</v>
      </c>
      <c r="N47" s="3" t="s">
        <v>34</v>
      </c>
      <c r="O47" s="3" t="s">
        <v>35</v>
      </c>
      <c r="P47" s="3" t="s">
        <v>25</v>
      </c>
      <c r="Q47" s="3" t="s">
        <v>26</v>
      </c>
      <c r="R47" s="2">
        <v>43404.49722222222</v>
      </c>
      <c r="S47" s="2">
        <v>43404.49722222222</v>
      </c>
      <c r="T47" s="2">
        <v>43404.50472222222</v>
      </c>
      <c r="U47" s="2">
        <v>43404.508101851854</v>
      </c>
      <c r="V47" s="2">
        <v>43404.49722222222</v>
      </c>
      <c r="W47" s="8">
        <f t="shared" si="10"/>
        <v>43404.49722222222</v>
      </c>
      <c r="X47" s="9">
        <f t="shared" si="3"/>
        <v>1.0162037033296656E-2</v>
      </c>
      <c r="Y47" s="9">
        <f t="shared" si="4"/>
        <v>1.0162037033296656E-2</v>
      </c>
      <c r="Z47" s="10"/>
      <c r="AA47" s="10">
        <f t="shared" si="5"/>
        <v>1.2268518548808061E-3</v>
      </c>
      <c r="AB47" s="10">
        <f t="shared" si="9"/>
        <v>1.2268518548808061E-3</v>
      </c>
      <c r="AC47" s="10"/>
      <c r="AD47" s="10"/>
      <c r="AE47" s="71">
        <f t="shared" si="6"/>
        <v>43404.476388888892</v>
      </c>
      <c r="AF47" s="71">
        <f t="shared" si="7"/>
        <v>43404.508333333331</v>
      </c>
      <c r="AG47" s="26" t="str">
        <f t="shared" si="8"/>
        <v>43404.476388888943404.5083333333</v>
      </c>
      <c r="AH47" s="26" t="e">
        <f>VLOOKUP(AG47,simple_survey!$M$841:$N$1083,2,FALSE)</f>
        <v>#N/A</v>
      </c>
    </row>
    <row r="48" spans="1:38" s="7" customFormat="1" hidden="1" x14ac:dyDescent="0.4">
      <c r="A48" s="16" t="str">
        <f t="shared" si="0"/>
        <v>-</v>
      </c>
      <c r="B48" s="16" t="str">
        <f t="shared" si="1"/>
        <v>-</v>
      </c>
      <c r="C48" s="7">
        <v>11</v>
      </c>
      <c r="D48" s="2">
        <v>43404.478009259263</v>
      </c>
      <c r="E48" s="3">
        <v>7773</v>
      </c>
      <c r="F48" s="3" t="s">
        <v>191</v>
      </c>
      <c r="G48" s="3">
        <v>0</v>
      </c>
      <c r="H48" s="3">
        <v>808</v>
      </c>
      <c r="I48" s="3">
        <v>10</v>
      </c>
      <c r="J48" s="3">
        <v>2</v>
      </c>
      <c r="K48" s="3"/>
      <c r="L48" s="2">
        <v>43404.479513888888</v>
      </c>
      <c r="M48" s="2">
        <v>43404.491631944446</v>
      </c>
      <c r="N48" s="3" t="s">
        <v>29</v>
      </c>
      <c r="O48" s="3" t="s">
        <v>30</v>
      </c>
      <c r="P48" s="3" t="s">
        <v>45</v>
      </c>
      <c r="Q48" s="3" t="s">
        <v>92</v>
      </c>
      <c r="R48" s="2">
        <v>43404.479050925926</v>
      </c>
      <c r="S48" s="2">
        <v>43404.479050925926</v>
      </c>
      <c r="T48" s="2">
        <v>43404.488599537035</v>
      </c>
      <c r="U48" s="2">
        <v>43404.488599537035</v>
      </c>
      <c r="V48" s="3"/>
      <c r="W48" s="8">
        <f t="shared" si="10"/>
        <v>43404.478009259263</v>
      </c>
      <c r="X48" s="9">
        <f t="shared" si="3"/>
        <v>1.2118055557948537E-2</v>
      </c>
      <c r="Y48" s="9">
        <f t="shared" si="4"/>
        <v>2.4236111115897074E-2</v>
      </c>
      <c r="Z48" s="10"/>
      <c r="AA48" s="10">
        <f t="shared" si="5"/>
        <v>4.6296296204673126E-4</v>
      </c>
      <c r="AB48" s="10">
        <f t="shared" si="9"/>
        <v>1.5046296248328872E-3</v>
      </c>
      <c r="AC48" s="10"/>
      <c r="AD48" s="10"/>
      <c r="AE48" s="71">
        <f t="shared" si="6"/>
        <v>43404.477777777778</v>
      </c>
      <c r="AF48" s="71">
        <f t="shared" si="7"/>
        <v>43404.490972222222</v>
      </c>
      <c r="AG48" s="26" t="str">
        <f t="shared" si="8"/>
        <v>43404.477777777843404.4909722222</v>
      </c>
      <c r="AH48" s="26" t="e">
        <f>VLOOKUP(AG48,simple_survey!$M$841:$N$1083,2,FALSE)</f>
        <v>#N/A</v>
      </c>
    </row>
    <row r="49" spans="1:34" s="7" customFormat="1" hidden="1" x14ac:dyDescent="0.4">
      <c r="A49" s="16" t="str">
        <f t="shared" si="0"/>
        <v>-</v>
      </c>
      <c r="B49" s="16" t="str">
        <f t="shared" si="1"/>
        <v>-</v>
      </c>
      <c r="C49" s="7">
        <v>11</v>
      </c>
      <c r="D49" s="2">
        <v>43404.48028935185</v>
      </c>
      <c r="E49" s="3">
        <v>7774</v>
      </c>
      <c r="F49" s="3" t="s">
        <v>191</v>
      </c>
      <c r="G49" s="3">
        <v>0</v>
      </c>
      <c r="H49" s="3">
        <v>180</v>
      </c>
      <c r="I49" s="3">
        <v>10</v>
      </c>
      <c r="J49" s="3">
        <v>1</v>
      </c>
      <c r="K49" s="3"/>
      <c r="L49" s="2">
        <v>43404.484814814816</v>
      </c>
      <c r="M49" s="2">
        <v>43404.493414351855</v>
      </c>
      <c r="N49" s="3" t="s">
        <v>19</v>
      </c>
      <c r="O49" s="3" t="s">
        <v>20</v>
      </c>
      <c r="P49" s="3" t="s">
        <v>70</v>
      </c>
      <c r="Q49" s="3" t="s">
        <v>71</v>
      </c>
      <c r="R49" s="2">
        <v>43404.48678240741</v>
      </c>
      <c r="S49" s="2">
        <v>43404.48678240741</v>
      </c>
      <c r="T49" s="2">
        <v>43404.494930555556</v>
      </c>
      <c r="U49" s="2">
        <v>43404.494930555556</v>
      </c>
      <c r="V49" s="3"/>
      <c r="W49" s="8">
        <f t="shared" si="10"/>
        <v>43404.48028935185</v>
      </c>
      <c r="X49" s="9">
        <f t="shared" si="3"/>
        <v>8.599537039117422E-3</v>
      </c>
      <c r="Y49" s="9">
        <f t="shared" si="4"/>
        <v>8.599537039117422E-3</v>
      </c>
      <c r="Z49" s="29"/>
      <c r="AA49" s="10">
        <f t="shared" si="5"/>
        <v>0</v>
      </c>
      <c r="AB49" s="10">
        <f t="shared" si="9"/>
        <v>4.5254629658302292E-3</v>
      </c>
      <c r="AC49" s="10"/>
      <c r="AD49" s="10"/>
      <c r="AE49" s="71">
        <f t="shared" si="6"/>
        <v>43404.479861111111</v>
      </c>
      <c r="AF49" s="71">
        <f t="shared" si="7"/>
        <v>43404.493055555555</v>
      </c>
      <c r="AG49" s="26" t="str">
        <f t="shared" si="8"/>
        <v>43404.479861111143404.4930555556</v>
      </c>
      <c r="AH49" s="26" t="e">
        <f>VLOOKUP(AG49,simple_survey!$M$841:$N$1083,2,FALSE)</f>
        <v>#N/A</v>
      </c>
    </row>
    <row r="50" spans="1:34" s="7" customFormat="1" hidden="1" x14ac:dyDescent="0.4">
      <c r="A50" s="16" t="str">
        <f t="shared" si="0"/>
        <v>-</v>
      </c>
      <c r="B50" s="16" t="str">
        <f t="shared" si="1"/>
        <v>-</v>
      </c>
      <c r="C50" s="7">
        <v>11</v>
      </c>
      <c r="D50" s="2">
        <v>43404.482708333337</v>
      </c>
      <c r="E50" s="3">
        <v>7775</v>
      </c>
      <c r="F50" s="3" t="s">
        <v>191</v>
      </c>
      <c r="G50" s="3">
        <v>0</v>
      </c>
      <c r="H50" s="3">
        <v>35</v>
      </c>
      <c r="I50" s="3">
        <v>7</v>
      </c>
      <c r="J50" s="3">
        <v>1</v>
      </c>
      <c r="K50" s="3"/>
      <c r="L50" s="2">
        <v>43404.486296296294</v>
      </c>
      <c r="M50" s="2">
        <v>43404.498206018521</v>
      </c>
      <c r="N50" s="3" t="s">
        <v>29</v>
      </c>
      <c r="O50" s="3" t="s">
        <v>30</v>
      </c>
      <c r="P50" s="3" t="s">
        <v>45</v>
      </c>
      <c r="Q50" s="3" t="s">
        <v>92</v>
      </c>
      <c r="R50" s="2">
        <v>43404.485590277778</v>
      </c>
      <c r="S50" s="2">
        <v>43404.486747685187</v>
      </c>
      <c r="T50" s="2">
        <v>43404.494444444441</v>
      </c>
      <c r="U50" s="2">
        <v>43404.499861111108</v>
      </c>
      <c r="V50" s="3"/>
      <c r="W50" s="8">
        <f t="shared" si="10"/>
        <v>43404.482708333337</v>
      </c>
      <c r="X50" s="9">
        <f t="shared" si="3"/>
        <v>1.1909722226846498E-2</v>
      </c>
      <c r="Y50" s="9">
        <f t="shared" si="4"/>
        <v>1.1909722226846498E-2</v>
      </c>
      <c r="Z50" s="10"/>
      <c r="AA50" s="10">
        <f t="shared" si="5"/>
        <v>7.0601851621177047E-4</v>
      </c>
      <c r="AB50" s="10">
        <f t="shared" si="9"/>
        <v>3.5879629576811567E-3</v>
      </c>
      <c r="AC50" s="10"/>
      <c r="AD50" s="10"/>
      <c r="AE50" s="71">
        <f t="shared" si="6"/>
        <v>43404.482638888891</v>
      </c>
      <c r="AF50" s="71">
        <f t="shared" si="7"/>
        <v>43404.497916666667</v>
      </c>
      <c r="AG50" s="26" t="str">
        <f t="shared" si="8"/>
        <v>43404.482638888943404.4979166667</v>
      </c>
      <c r="AH50" s="26" t="e">
        <f>VLOOKUP(AG50,simple_survey!$M$841:$N$1083,2,FALSE)</f>
        <v>#N/A</v>
      </c>
    </row>
    <row r="51" spans="1:34" s="7" customFormat="1" hidden="1" x14ac:dyDescent="0.4">
      <c r="A51" s="16" t="str">
        <f t="shared" si="0"/>
        <v>-</v>
      </c>
      <c r="B51" s="16" t="str">
        <f t="shared" si="1"/>
        <v>-</v>
      </c>
      <c r="C51" s="7">
        <v>11</v>
      </c>
      <c r="D51" s="2">
        <v>43404.484212962961</v>
      </c>
      <c r="E51" s="3">
        <v>7776</v>
      </c>
      <c r="F51" s="3" t="s">
        <v>33</v>
      </c>
      <c r="G51" s="3">
        <v>2374</v>
      </c>
      <c r="H51" s="3">
        <v>564</v>
      </c>
      <c r="I51" s="3">
        <v>7</v>
      </c>
      <c r="J51" s="3">
        <v>1</v>
      </c>
      <c r="K51" s="3"/>
      <c r="L51" s="2">
        <v>43404.490081018521</v>
      </c>
      <c r="M51" s="2">
        <v>43404.499652777777</v>
      </c>
      <c r="N51" s="3" t="s">
        <v>65</v>
      </c>
      <c r="O51" s="3" t="s">
        <v>66</v>
      </c>
      <c r="P51" s="3" t="s">
        <v>61</v>
      </c>
      <c r="Q51" s="3" t="s">
        <v>62</v>
      </c>
      <c r="R51" s="2">
        <v>43404.490543981483</v>
      </c>
      <c r="S51" s="2">
        <v>43404.490543981483</v>
      </c>
      <c r="T51" s="2">
        <v>43404.501631944448</v>
      </c>
      <c r="U51" s="2">
        <v>43404.501631944448</v>
      </c>
      <c r="V51" s="3"/>
      <c r="W51" s="8">
        <f t="shared" si="10"/>
        <v>43404.484212962961</v>
      </c>
      <c r="X51" s="9">
        <f t="shared" si="3"/>
        <v>9.5717592557775788E-3</v>
      </c>
      <c r="Y51" s="9">
        <f t="shared" si="4"/>
        <v>9.5717592557775788E-3</v>
      </c>
      <c r="Z51" s="10"/>
      <c r="AA51" s="10">
        <f t="shared" si="5"/>
        <v>0</v>
      </c>
      <c r="AB51" s="10">
        <f t="shared" si="9"/>
        <v>5.8680555594037287E-3</v>
      </c>
      <c r="AC51" s="10"/>
      <c r="AD51" s="10"/>
      <c r="AE51" s="71">
        <f t="shared" si="6"/>
        <v>43404.484027777777</v>
      </c>
      <c r="AF51" s="71">
        <f t="shared" si="7"/>
        <v>43404.499305555553</v>
      </c>
      <c r="AG51" s="26" t="str">
        <f t="shared" si="8"/>
        <v>43404.484027777843404.4993055556</v>
      </c>
      <c r="AH51" s="26" t="str">
        <f>VLOOKUP(AG51,simple_survey!$M$841:$N$1083,2,FALSE)</f>
        <v>肯定的</v>
      </c>
    </row>
    <row r="52" spans="1:34" s="7" customFormat="1" hidden="1" x14ac:dyDescent="0.4">
      <c r="A52" s="16" t="str">
        <f t="shared" si="0"/>
        <v>-</v>
      </c>
      <c r="B52" s="16" t="str">
        <f t="shared" si="1"/>
        <v>-</v>
      </c>
      <c r="C52" s="7">
        <v>11</v>
      </c>
      <c r="D52" s="2">
        <v>43404.484675925924</v>
      </c>
      <c r="E52" s="3">
        <v>7777</v>
      </c>
      <c r="F52" s="3" t="s">
        <v>190</v>
      </c>
      <c r="G52" s="3">
        <v>0</v>
      </c>
      <c r="H52" s="3">
        <v>445</v>
      </c>
      <c r="I52" s="3">
        <v>3</v>
      </c>
      <c r="J52" s="3">
        <v>2</v>
      </c>
      <c r="K52" s="3"/>
      <c r="L52" s="2">
        <v>43404.487592592595</v>
      </c>
      <c r="M52" s="2">
        <v>43404.490995370368</v>
      </c>
      <c r="N52" s="3" t="s">
        <v>63</v>
      </c>
      <c r="O52" s="3" t="s">
        <v>64</v>
      </c>
      <c r="P52" s="3" t="s">
        <v>37</v>
      </c>
      <c r="Q52" s="3" t="s">
        <v>38</v>
      </c>
      <c r="R52" s="2">
        <v>43404.488634259258</v>
      </c>
      <c r="S52" s="2">
        <v>43404.488634259258</v>
      </c>
      <c r="T52" s="2">
        <v>43404.494837962964</v>
      </c>
      <c r="U52" s="2">
        <v>43404.494837962964</v>
      </c>
      <c r="V52" s="3"/>
      <c r="W52" s="8">
        <f t="shared" si="10"/>
        <v>43404.484675925924</v>
      </c>
      <c r="X52" s="9">
        <f t="shared" si="3"/>
        <v>3.4027777728624642E-3</v>
      </c>
      <c r="Y52" s="9">
        <f t="shared" si="4"/>
        <v>6.8055555457249284E-3</v>
      </c>
      <c r="Z52" s="29"/>
      <c r="AA52" s="10">
        <f t="shared" si="5"/>
        <v>0</v>
      </c>
      <c r="AB52" s="10">
        <f t="shared" si="9"/>
        <v>2.9166666718083434E-3</v>
      </c>
      <c r="AC52" s="10"/>
      <c r="AD52" s="10"/>
      <c r="AE52" s="71">
        <f t="shared" si="6"/>
        <v>43404.484027777777</v>
      </c>
      <c r="AF52" s="71">
        <f t="shared" si="7"/>
        <v>43404.490972222222</v>
      </c>
      <c r="AG52" s="26" t="str">
        <f t="shared" si="8"/>
        <v>43404.484027777843404.4909722222</v>
      </c>
      <c r="AH52" s="26" t="e">
        <f>VLOOKUP(AG52,simple_survey!$M$841:$N$1083,2,FALSE)</f>
        <v>#N/A</v>
      </c>
    </row>
    <row r="53" spans="1:34" s="7" customFormat="1" hidden="1" x14ac:dyDescent="0.4">
      <c r="A53" s="16" t="str">
        <f t="shared" si="0"/>
        <v>-</v>
      </c>
      <c r="B53" s="16" t="str">
        <f t="shared" si="1"/>
        <v>-</v>
      </c>
      <c r="C53" s="7">
        <v>11</v>
      </c>
      <c r="D53" s="2">
        <v>43404.484791666669</v>
      </c>
      <c r="E53" s="3">
        <v>7778</v>
      </c>
      <c r="F53" s="3" t="s">
        <v>191</v>
      </c>
      <c r="G53" s="3">
        <v>0</v>
      </c>
      <c r="H53" s="3">
        <v>742</v>
      </c>
      <c r="I53" s="3">
        <v>8</v>
      </c>
      <c r="J53" s="3">
        <v>1</v>
      </c>
      <c r="K53" s="3"/>
      <c r="L53" s="2">
        <v>43404.487615740742</v>
      </c>
      <c r="M53" s="2">
        <v>43404.492094907408</v>
      </c>
      <c r="N53" s="3" t="s">
        <v>48</v>
      </c>
      <c r="O53" s="3" t="s">
        <v>49</v>
      </c>
      <c r="P53" s="3" t="s">
        <v>57</v>
      </c>
      <c r="Q53" s="3" t="s">
        <v>58</v>
      </c>
      <c r="R53" s="2">
        <v>43404.489745370367</v>
      </c>
      <c r="S53" s="2">
        <v>43404.489745370367</v>
      </c>
      <c r="T53" s="2">
        <v>43404.496469907404</v>
      </c>
      <c r="U53" s="2">
        <v>43404.496469907404</v>
      </c>
      <c r="V53" s="3"/>
      <c r="W53" s="8">
        <f t="shared" si="10"/>
        <v>43404.484791666669</v>
      </c>
      <c r="X53" s="9">
        <f t="shared" si="3"/>
        <v>4.4791666659875773E-3</v>
      </c>
      <c r="Y53" s="9">
        <f t="shared" si="4"/>
        <v>4.4791666659875773E-3</v>
      </c>
      <c r="Z53" s="10"/>
      <c r="AA53" s="10">
        <f t="shared" si="5"/>
        <v>0</v>
      </c>
      <c r="AB53" s="10">
        <f t="shared" si="9"/>
        <v>2.8240740721230395E-3</v>
      </c>
      <c r="AC53" s="10"/>
      <c r="AD53" s="10"/>
      <c r="AE53" s="71">
        <f t="shared" si="6"/>
        <v>43404.484722222223</v>
      </c>
      <c r="AF53" s="71">
        <f t="shared" si="7"/>
        <v>43404.491666666669</v>
      </c>
      <c r="AG53" s="26" t="str">
        <f t="shared" si="8"/>
        <v>43404.484722222243404.4916666667</v>
      </c>
      <c r="AH53" s="26" t="e">
        <f>VLOOKUP(AG53,simple_survey!$M$841:$N$1083,2,FALSE)</f>
        <v>#N/A</v>
      </c>
    </row>
    <row r="54" spans="1:34" s="7" customFormat="1" hidden="1" x14ac:dyDescent="0.4">
      <c r="A54" s="16" t="str">
        <f t="shared" si="0"/>
        <v>-</v>
      </c>
      <c r="B54" s="16" t="str">
        <f t="shared" si="1"/>
        <v>-</v>
      </c>
      <c r="C54" s="7">
        <v>11</v>
      </c>
      <c r="D54" s="2">
        <v>43404.488935185182</v>
      </c>
      <c r="E54" s="3">
        <v>7779</v>
      </c>
      <c r="F54" s="3" t="s">
        <v>191</v>
      </c>
      <c r="G54" s="3">
        <v>0</v>
      </c>
      <c r="H54" s="3">
        <v>994</v>
      </c>
      <c r="I54" s="3">
        <v>10</v>
      </c>
      <c r="J54" s="3">
        <v>2</v>
      </c>
      <c r="K54" s="3"/>
      <c r="L54" s="2">
        <v>43404.49181712963</v>
      </c>
      <c r="M54" s="2">
        <v>43404.500497685185</v>
      </c>
      <c r="N54" s="3" t="s">
        <v>45</v>
      </c>
      <c r="O54" s="3" t="s">
        <v>92</v>
      </c>
      <c r="P54" s="3" t="s">
        <v>27</v>
      </c>
      <c r="Q54" s="3" t="s">
        <v>28</v>
      </c>
      <c r="R54" s="2">
        <v>43404.491678240738</v>
      </c>
      <c r="S54" s="2">
        <v>43404.491678240738</v>
      </c>
      <c r="T54" s="2">
        <v>43404.499374999999</v>
      </c>
      <c r="U54" s="2">
        <v>43404.499374999999</v>
      </c>
      <c r="V54" s="3"/>
      <c r="W54" s="8">
        <f t="shared" si="10"/>
        <v>43404.488935185182</v>
      </c>
      <c r="X54" s="9">
        <f t="shared" si="3"/>
        <v>8.6805555547471158E-3</v>
      </c>
      <c r="Y54" s="9">
        <f t="shared" si="4"/>
        <v>1.7361111109494232E-2</v>
      </c>
      <c r="Z54" s="10"/>
      <c r="AA54" s="10">
        <f t="shared" si="5"/>
        <v>1.3888889225199819E-4</v>
      </c>
      <c r="AB54" s="10">
        <f t="shared" si="9"/>
        <v>2.8819444487453438E-3</v>
      </c>
      <c r="AC54" s="10"/>
      <c r="AD54" s="10"/>
      <c r="AE54" s="71">
        <f t="shared" si="6"/>
        <v>43404.488888888889</v>
      </c>
      <c r="AF54" s="71">
        <f t="shared" si="7"/>
        <v>43404.5</v>
      </c>
      <c r="AG54" s="26" t="str">
        <f t="shared" si="8"/>
        <v>43404.488888888943404.5</v>
      </c>
      <c r="AH54" s="26" t="e">
        <f>VLOOKUP(AG54,simple_survey!$M$841:$N$1083,2,FALSE)</f>
        <v>#N/A</v>
      </c>
    </row>
    <row r="55" spans="1:34" s="7" customFormat="1" x14ac:dyDescent="0.4">
      <c r="A55" s="16" t="str">
        <f t="shared" si="0"/>
        <v>★</v>
      </c>
      <c r="B55" s="16" t="str">
        <f t="shared" si="1"/>
        <v>-</v>
      </c>
      <c r="C55" s="7">
        <v>11</v>
      </c>
      <c r="D55" s="2">
        <v>43404.489317129628</v>
      </c>
      <c r="E55" s="3">
        <v>7780</v>
      </c>
      <c r="F55" s="3" t="s">
        <v>33</v>
      </c>
      <c r="G55" s="3">
        <v>3025</v>
      </c>
      <c r="H55" s="3">
        <v>568</v>
      </c>
      <c r="I55" s="3">
        <v>7</v>
      </c>
      <c r="J55" s="3">
        <v>1</v>
      </c>
      <c r="K55" s="3"/>
      <c r="L55" s="2">
        <v>43404.530486111114</v>
      </c>
      <c r="M55" s="2">
        <v>43404.535034722219</v>
      </c>
      <c r="N55" s="3" t="s">
        <v>70</v>
      </c>
      <c r="O55" s="3" t="s">
        <v>71</v>
      </c>
      <c r="P55" s="3" t="s">
        <v>21</v>
      </c>
      <c r="Q55" s="3" t="s">
        <v>22</v>
      </c>
      <c r="R55" s="2">
        <v>43404.5309837963</v>
      </c>
      <c r="S55" s="2">
        <v>43404.5309837963</v>
      </c>
      <c r="T55" s="2">
        <v>43404.539189814815</v>
      </c>
      <c r="U55" s="2">
        <v>43404.541064814817</v>
      </c>
      <c r="V55" s="2">
        <v>43404.5309837963</v>
      </c>
      <c r="W55" s="8">
        <f t="shared" si="10"/>
        <v>43404.5309837963</v>
      </c>
      <c r="X55" s="9">
        <f t="shared" si="3"/>
        <v>4.5486111048376188E-3</v>
      </c>
      <c r="Y55" s="9">
        <f t="shared" si="4"/>
        <v>4.5486111048376188E-3</v>
      </c>
      <c r="Z55" s="10"/>
      <c r="AA55" s="10">
        <f t="shared" si="5"/>
        <v>0</v>
      </c>
      <c r="AB55" s="10">
        <f t="shared" si="9"/>
        <v>0</v>
      </c>
      <c r="AC55" s="10"/>
      <c r="AD55" s="10"/>
      <c r="AE55" s="71">
        <f t="shared" si="6"/>
        <v>43404.488888888889</v>
      </c>
      <c r="AF55" s="71">
        <f t="shared" si="7"/>
        <v>43404.534722222219</v>
      </c>
      <c r="AG55" s="26" t="str">
        <f t="shared" si="8"/>
        <v>43404.488888888943404.5347222222</v>
      </c>
      <c r="AH55" s="26" t="e">
        <f>VLOOKUP(AG55,simple_survey!$M$841:$N$1083,2,FALSE)</f>
        <v>#N/A</v>
      </c>
    </row>
    <row r="56" spans="1:34" s="7" customFormat="1" hidden="1" x14ac:dyDescent="0.4">
      <c r="A56" s="16" t="str">
        <f t="shared" si="0"/>
        <v>-</v>
      </c>
      <c r="B56" s="16" t="str">
        <f t="shared" si="1"/>
        <v>-</v>
      </c>
      <c r="C56" s="7">
        <v>11</v>
      </c>
      <c r="D56" s="2">
        <v>43404.490173611113</v>
      </c>
      <c r="E56" s="3">
        <v>7781</v>
      </c>
      <c r="F56" s="3" t="s">
        <v>33</v>
      </c>
      <c r="G56" s="3">
        <v>2137</v>
      </c>
      <c r="H56" s="3">
        <v>413</v>
      </c>
      <c r="I56" s="3">
        <v>5</v>
      </c>
      <c r="J56" s="3">
        <v>1</v>
      </c>
      <c r="K56" s="3"/>
      <c r="L56" s="2">
        <v>43404.495196759257</v>
      </c>
      <c r="M56" s="2">
        <v>43404.504201388889</v>
      </c>
      <c r="N56" s="3" t="s">
        <v>48</v>
      </c>
      <c r="O56" s="3" t="s">
        <v>49</v>
      </c>
      <c r="P56" s="3" t="s">
        <v>27</v>
      </c>
      <c r="Q56" s="3" t="s">
        <v>28</v>
      </c>
      <c r="R56" s="2">
        <v>43404.49428240741</v>
      </c>
      <c r="S56" s="2">
        <v>43404.49428240741</v>
      </c>
      <c r="T56" s="2">
        <v>43404.502847222226</v>
      </c>
      <c r="U56" s="2">
        <v>43404.502847222226</v>
      </c>
      <c r="V56" s="3"/>
      <c r="W56" s="8">
        <f t="shared" si="10"/>
        <v>43404.490173611113</v>
      </c>
      <c r="X56" s="9">
        <f t="shared" si="3"/>
        <v>9.0046296318178065E-3</v>
      </c>
      <c r="Y56" s="9">
        <f t="shared" si="4"/>
        <v>9.0046296318178065E-3</v>
      </c>
      <c r="Z56" s="10"/>
      <c r="AA56" s="10">
        <f t="shared" si="5"/>
        <v>9.1435184731381014E-4</v>
      </c>
      <c r="AB56" s="10">
        <f t="shared" si="9"/>
        <v>5.0231481436640024E-3</v>
      </c>
      <c r="AC56" s="10"/>
      <c r="AD56" s="10"/>
      <c r="AE56" s="71">
        <f t="shared" si="6"/>
        <v>43404.489583333336</v>
      </c>
      <c r="AF56" s="71">
        <f t="shared" si="7"/>
        <v>43404.504166666666</v>
      </c>
      <c r="AG56" s="26" t="str">
        <f t="shared" si="8"/>
        <v>43404.489583333343404.5041666667</v>
      </c>
      <c r="AH56" s="26" t="e">
        <f>VLOOKUP(AG56,simple_survey!$M$841:$N$1083,2,FALSE)</f>
        <v>#N/A</v>
      </c>
    </row>
    <row r="57" spans="1:34" s="7" customFormat="1" hidden="1" x14ac:dyDescent="0.4">
      <c r="A57" s="16" t="str">
        <f t="shared" si="0"/>
        <v>-</v>
      </c>
      <c r="B57" s="16" t="str">
        <f t="shared" si="1"/>
        <v>-</v>
      </c>
      <c r="C57" s="7">
        <v>11</v>
      </c>
      <c r="D57" s="2">
        <v>43404.496990740743</v>
      </c>
      <c r="E57" s="3">
        <v>7790</v>
      </c>
      <c r="F57" s="3" t="s">
        <v>191</v>
      </c>
      <c r="G57" s="3">
        <v>0</v>
      </c>
      <c r="H57" s="3">
        <v>162</v>
      </c>
      <c r="I57" s="3">
        <v>10</v>
      </c>
      <c r="J57" s="3">
        <v>1</v>
      </c>
      <c r="K57" s="3"/>
      <c r="L57" s="2">
        <v>43404.507314814815</v>
      </c>
      <c r="M57" s="2">
        <v>43404.515821759262</v>
      </c>
      <c r="N57" s="3" t="s">
        <v>37</v>
      </c>
      <c r="O57" s="3" t="s">
        <v>38</v>
      </c>
      <c r="P57" s="3" t="s">
        <v>63</v>
      </c>
      <c r="Q57" s="3" t="s">
        <v>64</v>
      </c>
      <c r="R57" s="2">
        <v>43404.507685185185</v>
      </c>
      <c r="S57" s="2">
        <v>43404.510312500002</v>
      </c>
      <c r="T57" s="2">
        <v>43404.512743055559</v>
      </c>
      <c r="U57" s="2">
        <v>43404.518368055556</v>
      </c>
      <c r="V57" s="3"/>
      <c r="W57" s="8">
        <f t="shared" si="10"/>
        <v>43404.496990740743</v>
      </c>
      <c r="X57" s="9">
        <f t="shared" si="3"/>
        <v>8.5069444467080757E-3</v>
      </c>
      <c r="Y57" s="9">
        <f t="shared" si="4"/>
        <v>8.5069444467080757E-3</v>
      </c>
      <c r="Z57" s="10"/>
      <c r="AA57" s="10">
        <f t="shared" si="5"/>
        <v>0</v>
      </c>
      <c r="AB57" s="10">
        <f t="shared" si="9"/>
        <v>1.0324074071832001E-2</v>
      </c>
      <c r="AC57" s="10"/>
      <c r="AD57" s="10"/>
      <c r="AE57" s="71">
        <f t="shared" si="6"/>
        <v>43404.496527777781</v>
      </c>
      <c r="AF57" s="71">
        <f t="shared" si="7"/>
        <v>43404.515277777777</v>
      </c>
      <c r="AG57" s="26" t="str">
        <f t="shared" si="8"/>
        <v>43404.496527777843404.5152777778</v>
      </c>
      <c r="AH57" s="26" t="e">
        <f>VLOOKUP(AG57,simple_survey!$M$841:$N$1083,2,FALSE)</f>
        <v>#N/A</v>
      </c>
    </row>
    <row r="58" spans="1:34" s="7" customFormat="1" hidden="1" x14ac:dyDescent="0.4">
      <c r="A58" s="16" t="str">
        <f t="shared" si="0"/>
        <v>-</v>
      </c>
      <c r="B58" s="16" t="str">
        <f t="shared" si="1"/>
        <v>-</v>
      </c>
      <c r="C58" s="7">
        <v>11</v>
      </c>
      <c r="D58" s="2">
        <v>43404.498715277776</v>
      </c>
      <c r="E58" s="3">
        <v>7791</v>
      </c>
      <c r="F58" s="3" t="s">
        <v>190</v>
      </c>
      <c r="G58" s="3">
        <v>0</v>
      </c>
      <c r="H58" s="3">
        <v>701</v>
      </c>
      <c r="I58" s="3">
        <v>7</v>
      </c>
      <c r="J58" s="3">
        <v>2</v>
      </c>
      <c r="K58" s="3"/>
      <c r="L58" s="2">
        <v>43404.504548611112</v>
      </c>
      <c r="M58" s="2">
        <v>43404.511979166666</v>
      </c>
      <c r="N58" s="3" t="s">
        <v>57</v>
      </c>
      <c r="O58" s="3" t="s">
        <v>58</v>
      </c>
      <c r="P58" s="3" t="s">
        <v>65</v>
      </c>
      <c r="Q58" s="3" t="s">
        <v>66</v>
      </c>
      <c r="R58" s="2">
        <v>43404.504386574074</v>
      </c>
      <c r="S58" s="2">
        <v>43404.504386574074</v>
      </c>
      <c r="T58" s="2">
        <v>43404.514467592591</v>
      </c>
      <c r="U58" s="2">
        <v>43404.514467592591</v>
      </c>
      <c r="V58" s="3"/>
      <c r="W58" s="8">
        <f t="shared" si="10"/>
        <v>43404.498715277776</v>
      </c>
      <c r="X58" s="9">
        <f t="shared" si="3"/>
        <v>7.4305555535829626E-3</v>
      </c>
      <c r="Y58" s="9">
        <f t="shared" si="4"/>
        <v>1.4861111107165925E-2</v>
      </c>
      <c r="Z58" s="10"/>
      <c r="AA58" s="10">
        <f t="shared" si="5"/>
        <v>1.6203703853534535E-4</v>
      </c>
      <c r="AB58" s="10">
        <f t="shared" si="9"/>
        <v>5.8333333363407291E-3</v>
      </c>
      <c r="AC58" s="10"/>
      <c r="AD58" s="10"/>
      <c r="AE58" s="71">
        <f t="shared" si="6"/>
        <v>43404.498611111114</v>
      </c>
      <c r="AF58" s="71">
        <f t="shared" si="7"/>
        <v>43404.511805555558</v>
      </c>
      <c r="AG58" s="26" t="str">
        <f t="shared" si="8"/>
        <v>43404.498611111143404.5118055556</v>
      </c>
      <c r="AH58" s="26" t="e">
        <f>VLOOKUP(AG58,simple_survey!$M$841:$N$1083,2,FALSE)</f>
        <v>#N/A</v>
      </c>
    </row>
    <row r="59" spans="1:34" s="12" customFormat="1" hidden="1" x14ac:dyDescent="0.4">
      <c r="A59" s="17" t="str">
        <f>IF(V59&gt;0, "★", "-")</f>
        <v>-</v>
      </c>
      <c r="B59" s="17" t="str">
        <f>IF(K59&gt;0, "☆", "-")</f>
        <v>☆</v>
      </c>
      <c r="C59" s="12">
        <v>11</v>
      </c>
      <c r="D59" s="4">
        <v>43404.496307870373</v>
      </c>
      <c r="E59" s="5">
        <v>7789</v>
      </c>
      <c r="F59" s="5" t="s">
        <v>18</v>
      </c>
      <c r="G59" s="5">
        <v>4384</v>
      </c>
      <c r="H59" s="5">
        <v>355</v>
      </c>
      <c r="I59" s="5">
        <v>8</v>
      </c>
      <c r="J59" s="5">
        <v>1</v>
      </c>
      <c r="K59" s="4">
        <v>43404.501342592594</v>
      </c>
      <c r="L59" s="5"/>
      <c r="M59" s="5"/>
      <c r="N59" s="5" t="s">
        <v>65</v>
      </c>
      <c r="O59" s="5" t="s">
        <v>66</v>
      </c>
      <c r="P59" s="5" t="s">
        <v>45</v>
      </c>
      <c r="Q59" s="5" t="s">
        <v>92</v>
      </c>
      <c r="R59" s="4">
        <v>43404.502557870372</v>
      </c>
      <c r="S59" s="5"/>
      <c r="T59" s="4">
        <v>43404.511874999997</v>
      </c>
      <c r="U59" s="5"/>
      <c r="V59" s="5"/>
      <c r="W59" s="13">
        <f t="shared" si="10"/>
        <v>43404.496307870373</v>
      </c>
      <c r="X59" s="18">
        <f t="shared" si="3"/>
        <v>0</v>
      </c>
      <c r="Y59" s="18">
        <f t="shared" si="4"/>
        <v>0</v>
      </c>
      <c r="Z59" s="19"/>
      <c r="AA59" s="19">
        <f t="shared" si="5"/>
        <v>0</v>
      </c>
      <c r="AB59" s="19">
        <f t="shared" si="9"/>
        <v>6.2499999985448085E-3</v>
      </c>
      <c r="AC59" s="19"/>
      <c r="AD59" s="19"/>
      <c r="AE59" s="71">
        <f t="shared" si="6"/>
        <v>43404.495833333334</v>
      </c>
      <c r="AF59" s="71">
        <f t="shared" si="7"/>
        <v>0</v>
      </c>
      <c r="AG59" s="26" t="str">
        <f t="shared" si="8"/>
        <v>43404.49583333330</v>
      </c>
      <c r="AH59" s="26" t="e">
        <f>VLOOKUP(AG59,simple_survey!$M$841:$N$1083,2,FALSE)</f>
        <v>#N/A</v>
      </c>
    </row>
    <row r="60" spans="1:34" s="23" customFormat="1" hidden="1" x14ac:dyDescent="0.4">
      <c r="A60" s="20" t="str">
        <f t="shared" si="0"/>
        <v>-</v>
      </c>
      <c r="B60" s="20" t="str">
        <f t="shared" si="1"/>
        <v>-</v>
      </c>
      <c r="C60" s="23">
        <v>12</v>
      </c>
      <c r="D60" s="22">
        <v>43404.501932870371</v>
      </c>
      <c r="E60" s="21">
        <v>7792</v>
      </c>
      <c r="F60" s="21" t="s">
        <v>18</v>
      </c>
      <c r="G60" s="21">
        <v>4384</v>
      </c>
      <c r="H60" s="21">
        <v>353</v>
      </c>
      <c r="I60" s="21">
        <v>8</v>
      </c>
      <c r="J60" s="21">
        <v>3</v>
      </c>
      <c r="K60" s="21"/>
      <c r="L60" s="22">
        <v>43404.502465277779</v>
      </c>
      <c r="M60" s="22">
        <v>43404.517106481479</v>
      </c>
      <c r="N60" s="21" t="s">
        <v>65</v>
      </c>
      <c r="O60" s="21" t="s">
        <v>66</v>
      </c>
      <c r="P60" s="21" t="s">
        <v>45</v>
      </c>
      <c r="Q60" s="21" t="s">
        <v>92</v>
      </c>
      <c r="R60" s="22">
        <v>43404.502974537034</v>
      </c>
      <c r="S60" s="22">
        <v>43404.502974537034</v>
      </c>
      <c r="T60" s="22">
        <v>43404.515844907408</v>
      </c>
      <c r="U60" s="22">
        <v>43404.515844907408</v>
      </c>
      <c r="V60" s="21"/>
      <c r="W60" s="24">
        <f t="shared" si="10"/>
        <v>43404.501932870371</v>
      </c>
      <c r="X60" s="25">
        <f t="shared" si="3"/>
        <v>1.4641203699284233E-2</v>
      </c>
      <c r="Y60" s="25">
        <f t="shared" si="4"/>
        <v>4.3923611097852699E-2</v>
      </c>
      <c r="Z60" s="26">
        <f>SUM(Y60:Y84)</f>
        <v>0.23665509259444661</v>
      </c>
      <c r="AA60" s="26">
        <f t="shared" si="5"/>
        <v>0</v>
      </c>
      <c r="AB60" s="26">
        <f t="shared" si="9"/>
        <v>5.3240740817273036E-4</v>
      </c>
      <c r="AC60" s="26">
        <f>AVERAGE(AB60:AB84)</f>
        <v>5.0337577158643398E-3</v>
      </c>
      <c r="AD60" s="26">
        <f>MEDIAN(AB60:AB84)</f>
        <v>3.8715277769370005E-3</v>
      </c>
      <c r="AE60" s="71">
        <f t="shared" si="6"/>
        <v>43404.501388888886</v>
      </c>
      <c r="AF60" s="71">
        <f t="shared" si="7"/>
        <v>43404.51666666667</v>
      </c>
      <c r="AG60" s="26" t="str">
        <f t="shared" si="8"/>
        <v>43404.501388888943404.5166666667</v>
      </c>
      <c r="AH60" s="26" t="str">
        <f>VLOOKUP(AG60,simple_survey!$M$841:$N$1083,2,FALSE)</f>
        <v>肯定的</v>
      </c>
    </row>
    <row r="61" spans="1:34" s="7" customFormat="1" hidden="1" x14ac:dyDescent="0.4">
      <c r="A61" s="16" t="str">
        <f t="shared" si="0"/>
        <v>-</v>
      </c>
      <c r="B61" s="16" t="str">
        <f t="shared" si="1"/>
        <v>-</v>
      </c>
      <c r="C61" s="7">
        <v>12</v>
      </c>
      <c r="D61" s="2">
        <v>43404.503680555557</v>
      </c>
      <c r="E61" s="3">
        <v>7793</v>
      </c>
      <c r="F61" s="3" t="s">
        <v>18</v>
      </c>
      <c r="G61" s="3">
        <v>4092</v>
      </c>
      <c r="H61" s="3">
        <v>536</v>
      </c>
      <c r="I61" s="3">
        <v>8</v>
      </c>
      <c r="J61" s="3">
        <v>1</v>
      </c>
      <c r="K61" s="3"/>
      <c r="L61" s="2">
        <v>43404.507233796299</v>
      </c>
      <c r="M61" s="2">
        <v>43404.52239583333</v>
      </c>
      <c r="N61" s="3" t="s">
        <v>23</v>
      </c>
      <c r="O61" s="3" t="s">
        <v>24</v>
      </c>
      <c r="P61" s="3" t="s">
        <v>55</v>
      </c>
      <c r="Q61" s="3" t="s">
        <v>56</v>
      </c>
      <c r="R61" s="2">
        <v>43404.511087962965</v>
      </c>
      <c r="S61" s="2">
        <v>43404.511087962965</v>
      </c>
      <c r="T61" s="2">
        <v>43404.526828703703</v>
      </c>
      <c r="U61" s="2">
        <v>43404.526828703703</v>
      </c>
      <c r="V61" s="3"/>
      <c r="W61" s="8">
        <f t="shared" si="10"/>
        <v>43404.503680555557</v>
      </c>
      <c r="X61" s="9">
        <f t="shared" si="3"/>
        <v>1.5162037030677311E-2</v>
      </c>
      <c r="Y61" s="9">
        <f t="shared" si="4"/>
        <v>1.5162037030677311E-2</v>
      </c>
      <c r="Z61" s="10"/>
      <c r="AA61" s="10">
        <f t="shared" si="5"/>
        <v>0</v>
      </c>
      <c r="AB61" s="10">
        <f t="shared" si="9"/>
        <v>3.5532407418941148E-3</v>
      </c>
      <c r="AC61" s="10"/>
      <c r="AD61" s="10"/>
      <c r="AE61" s="71">
        <f t="shared" si="6"/>
        <v>43404.503472222219</v>
      </c>
      <c r="AF61" s="71">
        <f t="shared" si="7"/>
        <v>43404.522222222222</v>
      </c>
      <c r="AG61" s="26" t="str">
        <f t="shared" si="8"/>
        <v>43404.503472222243404.5222222222</v>
      </c>
      <c r="AH61" s="26" t="e">
        <f>VLOOKUP(AG61,simple_survey!$M$841:$N$1083,2,FALSE)</f>
        <v>#N/A</v>
      </c>
    </row>
    <row r="62" spans="1:34" s="7" customFormat="1" hidden="1" x14ac:dyDescent="0.4">
      <c r="A62" s="16" t="str">
        <f t="shared" si="0"/>
        <v>-</v>
      </c>
      <c r="B62" s="16" t="str">
        <f t="shared" si="1"/>
        <v>-</v>
      </c>
      <c r="C62" s="7">
        <v>12</v>
      </c>
      <c r="D62" s="2">
        <v>43404.504618055558</v>
      </c>
      <c r="E62" s="3">
        <v>7794</v>
      </c>
      <c r="F62" s="3" t="s">
        <v>18</v>
      </c>
      <c r="G62" s="3">
        <v>4363</v>
      </c>
      <c r="H62" s="3">
        <v>912</v>
      </c>
      <c r="I62" s="3">
        <v>10</v>
      </c>
      <c r="J62" s="3">
        <v>1</v>
      </c>
      <c r="K62" s="3"/>
      <c r="L62" s="2">
        <v>43404.511053240742</v>
      </c>
      <c r="M62" s="2">
        <v>43404.519502314812</v>
      </c>
      <c r="N62" s="3" t="s">
        <v>29</v>
      </c>
      <c r="O62" s="3" t="s">
        <v>30</v>
      </c>
      <c r="P62" s="3" t="s">
        <v>48</v>
      </c>
      <c r="Q62" s="3" t="s">
        <v>49</v>
      </c>
      <c r="R62" s="2">
        <v>43404.512303240743</v>
      </c>
      <c r="S62" s="2">
        <v>43404.512303240743</v>
      </c>
      <c r="T62" s="2">
        <v>43404.521944444445</v>
      </c>
      <c r="U62" s="2">
        <v>43404.521944444445</v>
      </c>
      <c r="V62" s="3"/>
      <c r="W62" s="8">
        <f t="shared" si="10"/>
        <v>43404.504618055558</v>
      </c>
      <c r="X62" s="9">
        <f t="shared" si="3"/>
        <v>8.4490740700857714E-3</v>
      </c>
      <c r="Y62" s="9">
        <f t="shared" si="4"/>
        <v>8.4490740700857714E-3</v>
      </c>
      <c r="Z62" s="10"/>
      <c r="AA62" s="10">
        <f t="shared" si="5"/>
        <v>0</v>
      </c>
      <c r="AB62" s="10">
        <f t="shared" si="9"/>
        <v>6.435185183363501E-3</v>
      </c>
      <c r="AC62" s="10"/>
      <c r="AD62" s="10"/>
      <c r="AE62" s="71">
        <f t="shared" si="6"/>
        <v>43404.504166666666</v>
      </c>
      <c r="AF62" s="71">
        <f t="shared" si="7"/>
        <v>43404.519444444442</v>
      </c>
      <c r="AG62" s="26" t="str">
        <f t="shared" si="8"/>
        <v>43404.504166666743404.5194444444</v>
      </c>
      <c r="AH62" s="26" t="str">
        <f>VLOOKUP(AG62,simple_survey!$M$841:$N$1083,2,FALSE)</f>
        <v>肯定的</v>
      </c>
    </row>
    <row r="63" spans="1:34" s="7" customFormat="1" hidden="1" x14ac:dyDescent="0.4">
      <c r="A63" s="16" t="str">
        <f>IF(V63&gt;0, "★", "-")</f>
        <v>-</v>
      </c>
      <c r="B63" s="16" t="str">
        <f t="shared" si="1"/>
        <v>-</v>
      </c>
      <c r="C63" s="7">
        <v>12</v>
      </c>
      <c r="D63" s="2">
        <v>43404.505312499998</v>
      </c>
      <c r="E63" s="3">
        <v>7795</v>
      </c>
      <c r="F63" s="3" t="s">
        <v>190</v>
      </c>
      <c r="G63" s="3">
        <v>0</v>
      </c>
      <c r="H63" s="3">
        <v>4</v>
      </c>
      <c r="I63" s="3">
        <v>1</v>
      </c>
      <c r="J63" s="3">
        <v>1</v>
      </c>
      <c r="K63" s="3"/>
      <c r="L63" s="2">
        <v>43404.509571759256</v>
      </c>
      <c r="M63" s="2">
        <v>43404.512557870374</v>
      </c>
      <c r="N63" s="3" t="s">
        <v>19</v>
      </c>
      <c r="O63" s="3" t="s">
        <v>20</v>
      </c>
      <c r="P63" s="3" t="s">
        <v>46</v>
      </c>
      <c r="Q63" s="3" t="s">
        <v>47</v>
      </c>
      <c r="R63" s="2">
        <v>43404.512013888889</v>
      </c>
      <c r="S63" s="2">
        <v>43404.512013888889</v>
      </c>
      <c r="T63" s="2">
        <v>43404.518321759257</v>
      </c>
      <c r="U63" s="2">
        <v>43404.518321759257</v>
      </c>
      <c r="V63" s="3"/>
      <c r="W63" s="8">
        <f t="shared" si="10"/>
        <v>43404.505312499998</v>
      </c>
      <c r="X63" s="9">
        <f t="shared" si="3"/>
        <v>2.9861111179343425E-3</v>
      </c>
      <c r="Y63" s="9">
        <f t="shared" si="4"/>
        <v>2.9861111179343425E-3</v>
      </c>
      <c r="Z63" s="10"/>
      <c r="AA63" s="10">
        <f t="shared" si="5"/>
        <v>0</v>
      </c>
      <c r="AB63" s="10">
        <f t="shared" si="9"/>
        <v>4.2592592581058852E-3</v>
      </c>
      <c r="AC63" s="10"/>
      <c r="AD63" s="10"/>
      <c r="AE63" s="71">
        <f t="shared" si="6"/>
        <v>43404.504861111112</v>
      </c>
      <c r="AF63" s="71">
        <f t="shared" si="7"/>
        <v>43404.512499999997</v>
      </c>
      <c r="AG63" s="26" t="str">
        <f t="shared" si="8"/>
        <v>43404.504861111143404.5125</v>
      </c>
      <c r="AH63" s="26" t="e">
        <f>VLOOKUP(AG63,simple_survey!$M$841:$N$1083,2,FALSE)</f>
        <v>#N/A</v>
      </c>
    </row>
    <row r="64" spans="1:34" s="7" customFormat="1" hidden="1" x14ac:dyDescent="0.4">
      <c r="A64" s="16" t="str">
        <f>IF(V64&gt;0, "★", "-")</f>
        <v>-</v>
      </c>
      <c r="B64" s="16" t="str">
        <f t="shared" si="1"/>
        <v>-</v>
      </c>
      <c r="C64" s="7">
        <v>12</v>
      </c>
      <c r="D64" s="2">
        <v>43404.506516203706</v>
      </c>
      <c r="E64" s="3">
        <v>7796</v>
      </c>
      <c r="F64" s="3" t="s">
        <v>191</v>
      </c>
      <c r="G64" s="3">
        <v>0</v>
      </c>
      <c r="H64" s="3">
        <v>467</v>
      </c>
      <c r="I64" s="3">
        <v>1</v>
      </c>
      <c r="J64" s="3">
        <v>2</v>
      </c>
      <c r="K64" s="3"/>
      <c r="L64" s="2">
        <v>43404.519837962966</v>
      </c>
      <c r="M64" s="2">
        <v>43404.521192129629</v>
      </c>
      <c r="N64" s="3" t="s">
        <v>31</v>
      </c>
      <c r="O64" s="3" t="s">
        <v>32</v>
      </c>
      <c r="P64" s="3" t="s">
        <v>76</v>
      </c>
      <c r="Q64" s="3" t="s">
        <v>77</v>
      </c>
      <c r="R64" s="2">
        <v>43404.520208333335</v>
      </c>
      <c r="S64" s="2">
        <v>43404.520208333335</v>
      </c>
      <c r="T64" s="2">
        <v>43404.527488425927</v>
      </c>
      <c r="U64" s="2">
        <v>43404.527488425927</v>
      </c>
      <c r="V64" s="3"/>
      <c r="W64" s="8">
        <f t="shared" si="10"/>
        <v>43404.506516203706</v>
      </c>
      <c r="X64" s="9">
        <f t="shared" si="3"/>
        <v>1.3541666630771942E-3</v>
      </c>
      <c r="Y64" s="9">
        <f t="shared" si="4"/>
        <v>2.7083333261543885E-3</v>
      </c>
      <c r="Z64" s="10"/>
      <c r="AA64" s="10">
        <f t="shared" si="5"/>
        <v>0</v>
      </c>
      <c r="AB64" s="10">
        <f t="shared" si="9"/>
        <v>1.3321759259270038E-2</v>
      </c>
      <c r="AC64" s="10"/>
      <c r="AD64" s="10"/>
      <c r="AE64" s="71">
        <f t="shared" si="6"/>
        <v>43404.506249999999</v>
      </c>
      <c r="AF64" s="71">
        <f t="shared" si="7"/>
        <v>43404.520833333336</v>
      </c>
      <c r="AG64" s="26" t="str">
        <f t="shared" si="8"/>
        <v>43404.5062543404.5208333333</v>
      </c>
      <c r="AH64" s="26" t="e">
        <f>VLOOKUP(AG64,simple_survey!$M$841:$N$1083,2,FALSE)</f>
        <v>#N/A</v>
      </c>
    </row>
    <row r="65" spans="1:34" s="7" customFormat="1" hidden="1" x14ac:dyDescent="0.4">
      <c r="A65" s="16" t="str">
        <f>IF(V65&gt;0, "★", "-")</f>
        <v>-</v>
      </c>
      <c r="B65" s="16" t="str">
        <f t="shared" si="1"/>
        <v>-</v>
      </c>
      <c r="C65" s="7">
        <v>12</v>
      </c>
      <c r="D65" s="2">
        <v>43404.509328703702</v>
      </c>
      <c r="E65" s="3">
        <v>7797</v>
      </c>
      <c r="F65" s="3" t="s">
        <v>190</v>
      </c>
      <c r="G65" s="3">
        <v>0</v>
      </c>
      <c r="H65" s="3">
        <v>655</v>
      </c>
      <c r="I65" s="3">
        <v>8</v>
      </c>
      <c r="J65" s="3">
        <v>2</v>
      </c>
      <c r="K65" s="3"/>
      <c r="L65" s="2">
        <v>43404.514178240737</v>
      </c>
      <c r="M65" s="2">
        <v>43404.533773148149</v>
      </c>
      <c r="N65" s="3" t="s">
        <v>41</v>
      </c>
      <c r="O65" s="3" t="s">
        <v>42</v>
      </c>
      <c r="P65" s="3" t="s">
        <v>59</v>
      </c>
      <c r="Q65" s="3" t="s">
        <v>60</v>
      </c>
      <c r="R65" s="2">
        <v>43404.515555555554</v>
      </c>
      <c r="S65" s="2">
        <v>43404.515555555554</v>
      </c>
      <c r="T65" s="2">
        <v>43404.53702546296</v>
      </c>
      <c r="U65" s="2">
        <v>43404.53702546296</v>
      </c>
      <c r="V65" s="3"/>
      <c r="W65" s="8">
        <f t="shared" si="10"/>
        <v>43404.509328703702</v>
      </c>
      <c r="X65" s="9">
        <f t="shared" si="3"/>
        <v>1.9594907411374152E-2</v>
      </c>
      <c r="Y65" s="9">
        <f t="shared" si="4"/>
        <v>3.9189814822748303E-2</v>
      </c>
      <c r="Z65" s="10"/>
      <c r="AA65" s="10">
        <f t="shared" si="5"/>
        <v>0</v>
      </c>
      <c r="AB65" s="10">
        <f t="shared" si="9"/>
        <v>4.8495370356249623E-3</v>
      </c>
      <c r="AC65" s="10"/>
      <c r="AD65" s="10"/>
      <c r="AE65" s="71">
        <f t="shared" si="6"/>
        <v>43404.509027777778</v>
      </c>
      <c r="AF65" s="71">
        <f t="shared" si="7"/>
        <v>43404.533333333333</v>
      </c>
      <c r="AG65" s="26" t="str">
        <f t="shared" si="8"/>
        <v>43404.509027777843404.5333333333</v>
      </c>
      <c r="AH65" s="26" t="e">
        <f>VLOOKUP(AG65,simple_survey!$M$841:$N$1083,2,FALSE)</f>
        <v>#N/A</v>
      </c>
    </row>
    <row r="66" spans="1:34" s="7" customFormat="1" hidden="1" x14ac:dyDescent="0.4">
      <c r="A66" s="16" t="str">
        <f t="shared" ref="A66:A129" si="11">IF(V66&gt;0, "★", "-")</f>
        <v>-</v>
      </c>
      <c r="B66" s="16" t="str">
        <f t="shared" ref="B66:B129" si="12">IF(K66&gt;0, "☆", "-")</f>
        <v>-</v>
      </c>
      <c r="C66" s="7">
        <v>12</v>
      </c>
      <c r="D66" s="2">
        <v>43404.512650462966</v>
      </c>
      <c r="E66" s="3">
        <v>7801</v>
      </c>
      <c r="F66" s="3" t="s">
        <v>33</v>
      </c>
      <c r="G66" s="3">
        <v>4398</v>
      </c>
      <c r="H66" s="3">
        <v>794</v>
      </c>
      <c r="I66" s="3">
        <v>2</v>
      </c>
      <c r="J66" s="3">
        <v>2</v>
      </c>
      <c r="K66" s="3"/>
      <c r="L66" s="2">
        <v>43404.519201388888</v>
      </c>
      <c r="M66" s="2">
        <v>43404.523657407408</v>
      </c>
      <c r="N66" s="3" t="s">
        <v>27</v>
      </c>
      <c r="O66" s="3" t="s">
        <v>28</v>
      </c>
      <c r="P66" s="3" t="s">
        <v>34</v>
      </c>
      <c r="Q66" s="3" t="s">
        <v>35</v>
      </c>
      <c r="R66" s="2">
        <v>43404.520150462966</v>
      </c>
      <c r="S66" s="2">
        <v>43404.520150462966</v>
      </c>
      <c r="T66" s="2">
        <v>43404.526724537034</v>
      </c>
      <c r="U66" s="2">
        <v>43404.526724537034</v>
      </c>
      <c r="V66" s="3"/>
      <c r="W66" s="8">
        <f t="shared" si="10"/>
        <v>43404.512650462966</v>
      </c>
      <c r="X66" s="9">
        <f t="shared" ref="X66:X129" si="13">M66-L66</f>
        <v>4.4560185197042301E-3</v>
      </c>
      <c r="Y66" s="9">
        <f t="shared" ref="Y66:Y129" si="14">X66*J66</f>
        <v>8.9120370394084603E-3</v>
      </c>
      <c r="Z66" s="10"/>
      <c r="AA66" s="10">
        <f t="shared" ref="AA66:AA129" si="15">IF(IF(A66="☆",K66-R66,L66-R66)&lt;0,0,IF(A66="☆",K66-R66,L66-R66))</f>
        <v>0</v>
      </c>
      <c r="AB66" s="10">
        <f t="shared" si="9"/>
        <v>6.5509259220561944E-3</v>
      </c>
      <c r="AC66" s="10"/>
      <c r="AD66" s="10"/>
      <c r="AE66" s="71">
        <f t="shared" si="6"/>
        <v>43404.512499999997</v>
      </c>
      <c r="AF66" s="71">
        <f t="shared" si="7"/>
        <v>43404.523611111108</v>
      </c>
      <c r="AG66" s="26" t="str">
        <f t="shared" si="8"/>
        <v>43404.512543404.5236111111</v>
      </c>
      <c r="AH66" s="26" t="str">
        <f>VLOOKUP(AG66,simple_survey!$M$841:$N$1083,2,FALSE)</f>
        <v>肯定的</v>
      </c>
    </row>
    <row r="67" spans="1:34" s="7" customFormat="1" hidden="1" x14ac:dyDescent="0.4">
      <c r="A67" s="16" t="str">
        <f t="shared" si="11"/>
        <v>-</v>
      </c>
      <c r="B67" s="16" t="str">
        <f t="shared" si="12"/>
        <v>-</v>
      </c>
      <c r="C67" s="7">
        <v>12</v>
      </c>
      <c r="D67" s="2">
        <v>43404.514907407407</v>
      </c>
      <c r="E67" s="3">
        <v>7802</v>
      </c>
      <c r="F67" s="3" t="s">
        <v>190</v>
      </c>
      <c r="G67" s="3">
        <v>0</v>
      </c>
      <c r="H67" s="3">
        <v>986</v>
      </c>
      <c r="I67" s="3">
        <v>10</v>
      </c>
      <c r="J67" s="3">
        <v>2</v>
      </c>
      <c r="K67" s="3"/>
      <c r="L67" s="2">
        <v>43404.520370370374</v>
      </c>
      <c r="M67" s="2">
        <v>43404.525949074072</v>
      </c>
      <c r="N67" s="3" t="s">
        <v>48</v>
      </c>
      <c r="O67" s="3" t="s">
        <v>49</v>
      </c>
      <c r="P67" s="3" t="s">
        <v>65</v>
      </c>
      <c r="Q67" s="3" t="s">
        <v>66</v>
      </c>
      <c r="R67" s="2">
        <v>43404.520115740743</v>
      </c>
      <c r="S67" s="2">
        <v>43404.522592592592</v>
      </c>
      <c r="T67" s="2">
        <v>43404.526076388887</v>
      </c>
      <c r="U67" s="2">
        <v>43404.528553240743</v>
      </c>
      <c r="V67" s="3"/>
      <c r="W67" s="8">
        <f t="shared" si="10"/>
        <v>43404.514907407407</v>
      </c>
      <c r="X67" s="9">
        <f t="shared" si="13"/>
        <v>5.5787036981200799E-3</v>
      </c>
      <c r="Y67" s="9">
        <f t="shared" si="14"/>
        <v>1.115740739624016E-2</v>
      </c>
      <c r="Z67" s="10"/>
      <c r="AA67" s="10">
        <f t="shared" si="15"/>
        <v>2.546296309446916E-4</v>
      </c>
      <c r="AB67" s="10">
        <f t="shared" si="9"/>
        <v>5.4629629667033441E-3</v>
      </c>
      <c r="AC67" s="10"/>
      <c r="AD67" s="10"/>
      <c r="AE67" s="71">
        <f t="shared" ref="AE67:AE130" si="16">INT(D67*1440)/1440</f>
        <v>43404.51458333333</v>
      </c>
      <c r="AF67" s="71">
        <f t="shared" ref="AF67:AF130" si="17">INT(M67*1440)/1440</f>
        <v>43404.525694444441</v>
      </c>
      <c r="AG67" s="26" t="str">
        <f t="shared" ref="AG67:AG130" si="18">CONCATENATE(AE67,AF67)</f>
        <v>43404.514583333343404.5256944444</v>
      </c>
      <c r="AH67" s="26" t="e">
        <f>VLOOKUP(AG67,simple_survey!$M$841:$N$1083,2,FALSE)</f>
        <v>#N/A</v>
      </c>
    </row>
    <row r="68" spans="1:34" s="7" customFormat="1" hidden="1" x14ac:dyDescent="0.4">
      <c r="A68" s="16" t="str">
        <f t="shared" si="11"/>
        <v>-</v>
      </c>
      <c r="B68" s="16" t="str">
        <f t="shared" si="12"/>
        <v>-</v>
      </c>
      <c r="C68" s="7">
        <v>12</v>
      </c>
      <c r="D68" s="2">
        <v>43404.515960648147</v>
      </c>
      <c r="E68" s="3">
        <v>7803</v>
      </c>
      <c r="F68" s="3" t="s">
        <v>18</v>
      </c>
      <c r="G68" s="3">
        <v>3201</v>
      </c>
      <c r="H68" s="3">
        <v>492</v>
      </c>
      <c r="I68" s="3">
        <v>10</v>
      </c>
      <c r="J68" s="3">
        <v>1</v>
      </c>
      <c r="K68" s="3"/>
      <c r="L68" s="2">
        <v>43404.51771990741</v>
      </c>
      <c r="M68" s="2">
        <v>43404.537962962961</v>
      </c>
      <c r="N68" s="3" t="s">
        <v>65</v>
      </c>
      <c r="O68" s="3" t="s">
        <v>66</v>
      </c>
      <c r="P68" s="3" t="s">
        <v>45</v>
      </c>
      <c r="Q68" s="3" t="s">
        <v>92</v>
      </c>
      <c r="R68" s="2">
        <v>43404.519502314812</v>
      </c>
      <c r="S68" s="2">
        <v>43404.519502314812</v>
      </c>
      <c r="T68" s="2">
        <v>43404.539687500001</v>
      </c>
      <c r="U68" s="2">
        <v>43404.538483796299</v>
      </c>
      <c r="V68" s="3"/>
      <c r="W68" s="8">
        <f t="shared" si="10"/>
        <v>43404.515960648147</v>
      </c>
      <c r="X68" s="9">
        <f t="shared" si="13"/>
        <v>2.0243055550963618E-2</v>
      </c>
      <c r="Y68" s="9">
        <f t="shared" si="14"/>
        <v>2.0243055550963618E-2</v>
      </c>
      <c r="Z68" s="10"/>
      <c r="AA68" s="10">
        <f t="shared" si="15"/>
        <v>0</v>
      </c>
      <c r="AB68" s="10">
        <f t="shared" ref="AB68:AB131" si="19">IF(IF(B68="☆",(IF(K68&gt;R68,K68-W68,R68-W68)),L68-W68)&lt;0,0,IF(B68="☆",(IF(K68&gt;R68,K68-W68,R68-W68)),L68-W68))</f>
        <v>1.7592592630535364E-3</v>
      </c>
      <c r="AC68" s="10"/>
      <c r="AD68" s="10"/>
      <c r="AE68" s="71">
        <f t="shared" si="16"/>
        <v>43404.515277777777</v>
      </c>
      <c r="AF68" s="71">
        <f t="shared" si="17"/>
        <v>43404.537499999999</v>
      </c>
      <c r="AG68" s="26" t="str">
        <f t="shared" si="18"/>
        <v>43404.515277777843404.5375</v>
      </c>
      <c r="AH68" s="26" t="e">
        <f>VLOOKUP(AG68,simple_survey!$M$841:$N$1083,2,FALSE)</f>
        <v>#N/A</v>
      </c>
    </row>
    <row r="69" spans="1:34" s="7" customFormat="1" hidden="1" x14ac:dyDescent="0.4">
      <c r="A69" s="16" t="str">
        <f t="shared" si="11"/>
        <v>-</v>
      </c>
      <c r="B69" s="16" t="str">
        <f t="shared" si="12"/>
        <v>-</v>
      </c>
      <c r="C69" s="7">
        <v>12</v>
      </c>
      <c r="D69" s="2">
        <v>43404.517407407409</v>
      </c>
      <c r="E69" s="3">
        <v>7805</v>
      </c>
      <c r="F69" s="3" t="s">
        <v>190</v>
      </c>
      <c r="G69" s="3">
        <v>0</v>
      </c>
      <c r="H69" s="3">
        <v>714</v>
      </c>
      <c r="I69" s="3">
        <v>8</v>
      </c>
      <c r="J69" s="3">
        <v>1</v>
      </c>
      <c r="K69" s="3"/>
      <c r="L69" s="2">
        <v>43404.519016203703</v>
      </c>
      <c r="M69" s="2">
        <v>43404.527696759258</v>
      </c>
      <c r="N69" s="3" t="s">
        <v>80</v>
      </c>
      <c r="O69" s="3" t="s">
        <v>81</v>
      </c>
      <c r="P69" s="3" t="s">
        <v>74</v>
      </c>
      <c r="Q69" s="3" t="s">
        <v>75</v>
      </c>
      <c r="R69" s="2">
        <v>43404.520729166667</v>
      </c>
      <c r="S69" s="2">
        <v>43404.520729166667</v>
      </c>
      <c r="T69" s="2">
        <v>43404.531631944446</v>
      </c>
      <c r="U69" s="2">
        <v>43404.531631944446</v>
      </c>
      <c r="V69" s="3"/>
      <c r="W69" s="8">
        <f t="shared" si="10"/>
        <v>43404.517407407409</v>
      </c>
      <c r="X69" s="9">
        <f t="shared" si="13"/>
        <v>8.6805555547471158E-3</v>
      </c>
      <c r="Y69" s="9">
        <f t="shared" si="14"/>
        <v>8.6805555547471158E-3</v>
      </c>
      <c r="Z69" s="10"/>
      <c r="AA69" s="10">
        <f t="shared" si="15"/>
        <v>0</v>
      </c>
      <c r="AB69" s="10">
        <f t="shared" si="19"/>
        <v>1.6087962940218858E-3</v>
      </c>
      <c r="AC69" s="10"/>
      <c r="AD69" s="10"/>
      <c r="AE69" s="71">
        <f t="shared" si="16"/>
        <v>43404.517361111109</v>
      </c>
      <c r="AF69" s="71">
        <f t="shared" si="17"/>
        <v>43404.527083333334</v>
      </c>
      <c r="AG69" s="26" t="str">
        <f t="shared" si="18"/>
        <v>43404.517361111143404.5270833333</v>
      </c>
      <c r="AH69" s="26" t="e">
        <f>VLOOKUP(AG69,simple_survey!$M$841:$N$1083,2,FALSE)</f>
        <v>#N/A</v>
      </c>
    </row>
    <row r="70" spans="1:34" s="7" customFormat="1" hidden="1" x14ac:dyDescent="0.4">
      <c r="A70" s="16" t="str">
        <f t="shared" si="11"/>
        <v>-</v>
      </c>
      <c r="B70" s="16" t="str">
        <f t="shared" si="12"/>
        <v>-</v>
      </c>
      <c r="C70" s="7">
        <v>12</v>
      </c>
      <c r="D70" s="2">
        <v>43404.51829861111</v>
      </c>
      <c r="E70" s="3">
        <v>7806</v>
      </c>
      <c r="F70" s="3" t="s">
        <v>191</v>
      </c>
      <c r="G70" s="3">
        <v>0</v>
      </c>
      <c r="H70" s="3">
        <v>512</v>
      </c>
      <c r="I70" s="3">
        <v>9</v>
      </c>
      <c r="J70" s="3">
        <v>4</v>
      </c>
      <c r="K70" s="3"/>
      <c r="L70" s="2">
        <v>43404.524444444447</v>
      </c>
      <c r="M70" s="2">
        <v>43404.527615740742</v>
      </c>
      <c r="N70" s="3" t="s">
        <v>46</v>
      </c>
      <c r="O70" s="3" t="s">
        <v>47</v>
      </c>
      <c r="P70" s="3" t="s">
        <v>19</v>
      </c>
      <c r="Q70" s="3" t="s">
        <v>20</v>
      </c>
      <c r="R70" s="2">
        <v>43404.528171296297</v>
      </c>
      <c r="S70" s="2">
        <v>43404.528171296297</v>
      </c>
      <c r="T70" s="2">
        <v>43404.537662037037</v>
      </c>
      <c r="U70" s="2">
        <v>43404.537662037037</v>
      </c>
      <c r="V70" s="3"/>
      <c r="W70" s="8">
        <f t="shared" si="10"/>
        <v>43404.51829861111</v>
      </c>
      <c r="X70" s="9">
        <f t="shared" si="13"/>
        <v>3.1712962954770774E-3</v>
      </c>
      <c r="Y70" s="9">
        <f t="shared" si="14"/>
        <v>1.2685185181908309E-2</v>
      </c>
      <c r="Z70" s="10"/>
      <c r="AA70" s="10">
        <f t="shared" si="15"/>
        <v>0</v>
      </c>
      <c r="AB70" s="10">
        <f t="shared" si="19"/>
        <v>6.1458333366317675E-3</v>
      </c>
      <c r="AC70" s="10"/>
      <c r="AD70" s="10"/>
      <c r="AE70" s="71">
        <f t="shared" si="16"/>
        <v>43404.518055555556</v>
      </c>
      <c r="AF70" s="71">
        <f t="shared" si="17"/>
        <v>43404.527083333334</v>
      </c>
      <c r="AG70" s="26" t="str">
        <f t="shared" si="18"/>
        <v>43404.518055555643404.5270833333</v>
      </c>
      <c r="AH70" s="26" t="e">
        <f>VLOOKUP(AG70,simple_survey!$M$841:$N$1083,2,FALSE)</f>
        <v>#N/A</v>
      </c>
    </row>
    <row r="71" spans="1:34" s="7" customFormat="1" hidden="1" x14ac:dyDescent="0.4">
      <c r="A71" s="16" t="str">
        <f t="shared" si="11"/>
        <v>-</v>
      </c>
      <c r="B71" s="16" t="str">
        <f>IF(K71&gt;0, "☆", "-")</f>
        <v>-</v>
      </c>
      <c r="C71" s="7">
        <v>12</v>
      </c>
      <c r="D71" s="2">
        <v>43404.51934027778</v>
      </c>
      <c r="E71" s="3">
        <v>7807</v>
      </c>
      <c r="F71" s="3" t="s">
        <v>191</v>
      </c>
      <c r="G71" s="3">
        <v>0</v>
      </c>
      <c r="H71" s="3">
        <v>905</v>
      </c>
      <c r="I71" s="3">
        <v>7</v>
      </c>
      <c r="J71" s="3">
        <v>4</v>
      </c>
      <c r="K71" s="3"/>
      <c r="L71" s="2">
        <v>43404.523125</v>
      </c>
      <c r="M71" s="2">
        <v>43404.525069444448</v>
      </c>
      <c r="N71" s="3" t="s">
        <v>39</v>
      </c>
      <c r="O71" s="3" t="s">
        <v>40</v>
      </c>
      <c r="P71" s="3" t="s">
        <v>45</v>
      </c>
      <c r="Q71" s="3" t="s">
        <v>92</v>
      </c>
      <c r="R71" s="2">
        <v>43404.524756944447</v>
      </c>
      <c r="S71" s="2">
        <v>43404.524756944447</v>
      </c>
      <c r="T71" s="2">
        <v>43404.529745370368</v>
      </c>
      <c r="U71" s="2">
        <v>43404.529745370368</v>
      </c>
      <c r="V71" s="3"/>
      <c r="W71" s="8">
        <f t="shared" si="10"/>
        <v>43404.51934027778</v>
      </c>
      <c r="X71" s="9">
        <f t="shared" si="13"/>
        <v>1.9444444478722289E-3</v>
      </c>
      <c r="Y71" s="9">
        <f t="shared" si="14"/>
        <v>7.7777777914889157E-3</v>
      </c>
      <c r="Z71" s="10"/>
      <c r="AA71" s="10">
        <f t="shared" si="15"/>
        <v>0</v>
      </c>
      <c r="AB71" s="10">
        <f t="shared" si="19"/>
        <v>3.7847222192795016E-3</v>
      </c>
      <c r="AC71" s="10"/>
      <c r="AD71" s="10"/>
      <c r="AE71" s="71">
        <f t="shared" si="16"/>
        <v>43404.518750000003</v>
      </c>
      <c r="AF71" s="71">
        <f t="shared" si="17"/>
        <v>43404.525000000001</v>
      </c>
      <c r="AG71" s="26" t="str">
        <f t="shared" si="18"/>
        <v>43404.5187543404.525</v>
      </c>
      <c r="AH71" s="26" t="e">
        <f>VLOOKUP(AG71,simple_survey!$M$841:$N$1083,2,FALSE)</f>
        <v>#N/A</v>
      </c>
    </row>
    <row r="72" spans="1:34" s="7" customFormat="1" hidden="1" x14ac:dyDescent="0.4">
      <c r="A72" s="16" t="str">
        <f t="shared" si="11"/>
        <v>-</v>
      </c>
      <c r="B72" s="16" t="str">
        <f>IF(K72&gt;0, "☆", "-")</f>
        <v>-</v>
      </c>
      <c r="C72" s="7">
        <v>12</v>
      </c>
      <c r="D72" s="2">
        <v>43404.520914351851</v>
      </c>
      <c r="E72" s="3">
        <v>7808</v>
      </c>
      <c r="F72" s="3" t="s">
        <v>33</v>
      </c>
      <c r="G72" s="3">
        <v>3880</v>
      </c>
      <c r="H72" s="3">
        <v>95</v>
      </c>
      <c r="I72" s="3">
        <v>10</v>
      </c>
      <c r="J72" s="3">
        <v>1</v>
      </c>
      <c r="K72" s="3"/>
      <c r="L72" s="2">
        <v>43404.526365740741</v>
      </c>
      <c r="M72" s="2">
        <v>43404.53292824074</v>
      </c>
      <c r="N72" s="3" t="s">
        <v>65</v>
      </c>
      <c r="O72" s="3" t="s">
        <v>66</v>
      </c>
      <c r="P72" s="3" t="s">
        <v>27</v>
      </c>
      <c r="Q72" s="3" t="s">
        <v>28</v>
      </c>
      <c r="R72" s="2">
        <v>43404.524594907409</v>
      </c>
      <c r="S72" s="2">
        <v>43404.524594907409</v>
      </c>
      <c r="T72" s="2">
        <v>43404.534155092595</v>
      </c>
      <c r="U72" s="2">
        <v>43404.534155092595</v>
      </c>
      <c r="V72" s="3"/>
      <c r="W72" s="8">
        <f t="shared" si="10"/>
        <v>43404.520914351851</v>
      </c>
      <c r="X72" s="9">
        <f t="shared" si="13"/>
        <v>6.5624999988358468E-3</v>
      </c>
      <c r="Y72" s="9">
        <f t="shared" si="14"/>
        <v>6.5624999988358468E-3</v>
      </c>
      <c r="Z72" s="10"/>
      <c r="AA72" s="10">
        <f t="shared" si="15"/>
        <v>1.7708333325572312E-3</v>
      </c>
      <c r="AB72" s="10">
        <f t="shared" si="19"/>
        <v>5.4513888899236917E-3</v>
      </c>
      <c r="AC72" s="10"/>
      <c r="AD72" s="10"/>
      <c r="AE72" s="71">
        <f t="shared" si="16"/>
        <v>43404.520833333336</v>
      </c>
      <c r="AF72" s="71">
        <f t="shared" si="17"/>
        <v>43404.532638888886</v>
      </c>
      <c r="AG72" s="26" t="str">
        <f t="shared" si="18"/>
        <v>43404.520833333343404.5326388889</v>
      </c>
      <c r="AH72" s="26" t="e">
        <f>VLOOKUP(AG72,simple_survey!$M$841:$N$1083,2,FALSE)</f>
        <v>#N/A</v>
      </c>
    </row>
    <row r="73" spans="1:34" s="7" customFormat="1" hidden="1" x14ac:dyDescent="0.4">
      <c r="A73" s="16" t="str">
        <f t="shared" si="11"/>
        <v>-</v>
      </c>
      <c r="B73" s="16" t="str">
        <f>IF(K73&gt;0, "☆", "-")</f>
        <v>-</v>
      </c>
      <c r="C73" s="7">
        <v>12</v>
      </c>
      <c r="D73" s="2">
        <v>43404.521006944444</v>
      </c>
      <c r="E73" s="3">
        <v>7809</v>
      </c>
      <c r="F73" s="3" t="s">
        <v>67</v>
      </c>
      <c r="G73" s="3">
        <v>4256</v>
      </c>
      <c r="H73" s="3">
        <v>258</v>
      </c>
      <c r="I73" s="3">
        <v>1</v>
      </c>
      <c r="J73" s="3">
        <v>1</v>
      </c>
      <c r="K73" s="3"/>
      <c r="L73" s="2">
        <v>43404.527048611111</v>
      </c>
      <c r="M73" s="2">
        <v>43404.532789351855</v>
      </c>
      <c r="N73" s="3" t="s">
        <v>39</v>
      </c>
      <c r="O73" s="3" t="s">
        <v>40</v>
      </c>
      <c r="P73" s="3" t="s">
        <v>25</v>
      </c>
      <c r="Q73" s="3" t="s">
        <v>26</v>
      </c>
      <c r="R73" s="2">
        <v>43404.533229166664</v>
      </c>
      <c r="S73" s="2">
        <v>43404.533229166664</v>
      </c>
      <c r="T73" s="2">
        <v>43404.542326388888</v>
      </c>
      <c r="U73" s="2">
        <v>43404.542326388888</v>
      </c>
      <c r="V73" s="3"/>
      <c r="W73" s="8">
        <f t="shared" si="10"/>
        <v>43404.521006944444</v>
      </c>
      <c r="X73" s="9">
        <f t="shared" si="13"/>
        <v>5.7407407439313829E-3</v>
      </c>
      <c r="Y73" s="9">
        <f t="shared" si="14"/>
        <v>5.7407407439313829E-3</v>
      </c>
      <c r="AA73" s="10">
        <f t="shared" si="15"/>
        <v>0</v>
      </c>
      <c r="AB73" s="10">
        <f t="shared" si="19"/>
        <v>6.0416666674427688E-3</v>
      </c>
      <c r="AE73" s="71">
        <f t="shared" si="16"/>
        <v>43404.520833333336</v>
      </c>
      <c r="AF73" s="71">
        <f t="shared" si="17"/>
        <v>43404.532638888886</v>
      </c>
      <c r="AG73" s="26" t="str">
        <f t="shared" si="18"/>
        <v>43404.520833333343404.5326388889</v>
      </c>
      <c r="AH73" s="26" t="e">
        <f>VLOOKUP(AG73,simple_survey!$M$841:$N$1083,2,FALSE)</f>
        <v>#N/A</v>
      </c>
    </row>
    <row r="74" spans="1:34" s="7" customFormat="1" hidden="1" x14ac:dyDescent="0.4">
      <c r="A74" s="16" t="str">
        <f t="shared" si="11"/>
        <v>-</v>
      </c>
      <c r="B74" s="16" t="str">
        <f t="shared" si="12"/>
        <v>-</v>
      </c>
      <c r="C74" s="7">
        <v>12</v>
      </c>
      <c r="D74" s="2">
        <v>43404.525914351849</v>
      </c>
      <c r="E74" s="3">
        <v>7810</v>
      </c>
      <c r="F74" s="3" t="s">
        <v>18</v>
      </c>
      <c r="G74" s="3">
        <v>4363</v>
      </c>
      <c r="H74" s="3">
        <v>315</v>
      </c>
      <c r="I74" s="3">
        <v>3</v>
      </c>
      <c r="J74" s="3">
        <v>1</v>
      </c>
      <c r="K74" s="3"/>
      <c r="L74" s="2">
        <v>43404.528252314813</v>
      </c>
      <c r="M74" s="2">
        <v>43404.529699074075</v>
      </c>
      <c r="N74" s="3" t="s">
        <v>63</v>
      </c>
      <c r="O74" s="3" t="s">
        <v>64</v>
      </c>
      <c r="P74" s="3" t="s">
        <v>48</v>
      </c>
      <c r="Q74" s="3" t="s">
        <v>49</v>
      </c>
      <c r="R74" s="2">
        <v>43404.529328703706</v>
      </c>
      <c r="S74" s="2">
        <v>43404.529328703706</v>
      </c>
      <c r="T74" s="2">
        <v>43404.533252314817</v>
      </c>
      <c r="U74" s="2">
        <v>43404.533252314817</v>
      </c>
      <c r="V74" s="3"/>
      <c r="W74" s="8">
        <f t="shared" si="10"/>
        <v>43404.525914351849</v>
      </c>
      <c r="X74" s="9">
        <f t="shared" si="13"/>
        <v>1.4467592627624981E-3</v>
      </c>
      <c r="Y74" s="9">
        <f t="shared" si="14"/>
        <v>1.4467592627624981E-3</v>
      </c>
      <c r="Z74" s="10"/>
      <c r="AA74" s="10">
        <f t="shared" si="15"/>
        <v>0</v>
      </c>
      <c r="AB74" s="10">
        <f t="shared" si="19"/>
        <v>2.3379629637929611E-3</v>
      </c>
      <c r="AC74" s="10"/>
      <c r="AD74" s="10"/>
      <c r="AE74" s="71">
        <f t="shared" si="16"/>
        <v>43404.525694444441</v>
      </c>
      <c r="AF74" s="71">
        <f t="shared" si="17"/>
        <v>43404.529166666667</v>
      </c>
      <c r="AG74" s="26" t="str">
        <f t="shared" si="18"/>
        <v>43404.525694444443404.5291666667</v>
      </c>
      <c r="AH74" s="26" t="e">
        <f>VLOOKUP(AG74,simple_survey!$M$841:$N$1083,2,FALSE)</f>
        <v>#N/A</v>
      </c>
    </row>
    <row r="75" spans="1:34" s="7" customFormat="1" hidden="1" x14ac:dyDescent="0.4">
      <c r="A75" s="16" t="str">
        <f t="shared" si="11"/>
        <v>-</v>
      </c>
      <c r="B75" s="16" t="str">
        <f t="shared" si="12"/>
        <v>-</v>
      </c>
      <c r="C75" s="7">
        <v>12</v>
      </c>
      <c r="D75" s="2">
        <v>43404.526620370372</v>
      </c>
      <c r="E75" s="3">
        <v>7811</v>
      </c>
      <c r="F75" s="3" t="s">
        <v>191</v>
      </c>
      <c r="G75" s="3">
        <v>0</v>
      </c>
      <c r="H75" s="3">
        <v>707</v>
      </c>
      <c r="I75" s="3">
        <v>8</v>
      </c>
      <c r="J75" s="3">
        <v>2</v>
      </c>
      <c r="K75" s="3"/>
      <c r="L75" s="2">
        <v>43404.529780092591</v>
      </c>
      <c r="M75" s="2">
        <v>43404.535092592596</v>
      </c>
      <c r="N75" s="3" t="s">
        <v>19</v>
      </c>
      <c r="O75" s="3" t="s">
        <v>20</v>
      </c>
      <c r="P75" s="3" t="s">
        <v>37</v>
      </c>
      <c r="Q75" s="3" t="s">
        <v>38</v>
      </c>
      <c r="R75" s="2">
        <v>43404.531539351854</v>
      </c>
      <c r="S75" s="2">
        <v>43404.531539351854</v>
      </c>
      <c r="T75" s="2">
        <v>43404.541018518517</v>
      </c>
      <c r="U75" s="2">
        <v>43404.541018518517</v>
      </c>
      <c r="V75" s="3"/>
      <c r="W75" s="8">
        <f t="shared" si="10"/>
        <v>43404.526620370372</v>
      </c>
      <c r="X75" s="9">
        <f t="shared" si="13"/>
        <v>5.3125000049476512E-3</v>
      </c>
      <c r="Y75" s="9">
        <f t="shared" si="14"/>
        <v>1.0625000009895302E-2</v>
      </c>
      <c r="Z75" s="10"/>
      <c r="AA75" s="10">
        <f t="shared" si="15"/>
        <v>0</v>
      </c>
      <c r="AB75" s="10">
        <f t="shared" si="19"/>
        <v>3.159722218697425E-3</v>
      </c>
      <c r="AC75" s="10"/>
      <c r="AD75" s="10"/>
      <c r="AE75" s="71">
        <f t="shared" si="16"/>
        <v>43404.526388888888</v>
      </c>
      <c r="AF75" s="71">
        <f t="shared" si="17"/>
        <v>43404.534722222219</v>
      </c>
      <c r="AG75" s="26" t="str">
        <f t="shared" si="18"/>
        <v>43404.526388888943404.5347222222</v>
      </c>
      <c r="AH75" s="26" t="e">
        <f>VLOOKUP(AG75,simple_survey!$M$841:$N$1083,2,FALSE)</f>
        <v>#N/A</v>
      </c>
    </row>
    <row r="76" spans="1:34" s="7" customFormat="1" hidden="1" x14ac:dyDescent="0.4">
      <c r="A76" s="16" t="str">
        <f t="shared" si="11"/>
        <v>-</v>
      </c>
      <c r="B76" s="16" t="str">
        <f t="shared" si="12"/>
        <v>-</v>
      </c>
      <c r="C76" s="7">
        <v>12</v>
      </c>
      <c r="D76" s="2">
        <v>43404.527604166666</v>
      </c>
      <c r="E76" s="3">
        <v>7812</v>
      </c>
      <c r="F76" s="3" t="s">
        <v>190</v>
      </c>
      <c r="G76" s="3">
        <v>0</v>
      </c>
      <c r="H76" s="3">
        <v>882</v>
      </c>
      <c r="I76" s="3">
        <v>2</v>
      </c>
      <c r="J76" s="3">
        <v>2</v>
      </c>
      <c r="K76" s="3"/>
      <c r="L76" s="2">
        <v>43404.5315625</v>
      </c>
      <c r="M76" s="2">
        <v>43404.535451388889</v>
      </c>
      <c r="N76" s="3" t="s">
        <v>29</v>
      </c>
      <c r="O76" s="3" t="s">
        <v>30</v>
      </c>
      <c r="P76" s="3" t="s">
        <v>31</v>
      </c>
      <c r="Q76" s="3" t="s">
        <v>32</v>
      </c>
      <c r="R76" s="2">
        <v>43404.535185185188</v>
      </c>
      <c r="S76" s="2">
        <v>43404.535185185188</v>
      </c>
      <c r="T76" s="2">
        <v>43404.541851851849</v>
      </c>
      <c r="U76" s="2">
        <v>43404.541851851849</v>
      </c>
      <c r="V76" s="3"/>
      <c r="W76" s="8">
        <f t="shared" si="10"/>
        <v>43404.527604166666</v>
      </c>
      <c r="X76" s="9">
        <f t="shared" si="13"/>
        <v>3.8888888884685002E-3</v>
      </c>
      <c r="Y76" s="9">
        <f t="shared" si="14"/>
        <v>7.7777777769370005E-3</v>
      </c>
      <c r="Z76" s="10"/>
      <c r="AA76" s="10">
        <f t="shared" si="15"/>
        <v>0</v>
      </c>
      <c r="AB76" s="10">
        <f t="shared" si="19"/>
        <v>3.9583333345944993E-3</v>
      </c>
      <c r="AC76" s="10"/>
      <c r="AD76" s="10"/>
      <c r="AE76" s="71">
        <f t="shared" si="16"/>
        <v>43404.527083333334</v>
      </c>
      <c r="AF76" s="71">
        <f t="shared" si="17"/>
        <v>43404.535416666666</v>
      </c>
      <c r="AG76" s="26" t="str">
        <f t="shared" si="18"/>
        <v>43404.527083333343404.5354166667</v>
      </c>
      <c r="AH76" s="26" t="e">
        <f>VLOOKUP(AG76,simple_survey!$M$841:$N$1083,2,FALSE)</f>
        <v>#N/A</v>
      </c>
    </row>
    <row r="77" spans="1:34" s="7" customFormat="1" hidden="1" x14ac:dyDescent="0.4">
      <c r="A77" s="16" t="str">
        <f t="shared" si="11"/>
        <v>-</v>
      </c>
      <c r="B77" s="16" t="str">
        <f t="shared" si="12"/>
        <v>-</v>
      </c>
      <c r="C77" s="7">
        <v>12</v>
      </c>
      <c r="D77" s="2">
        <v>43404.532337962963</v>
      </c>
      <c r="E77" s="3">
        <v>7813</v>
      </c>
      <c r="F77" s="3" t="s">
        <v>191</v>
      </c>
      <c r="G77" s="3">
        <v>0</v>
      </c>
      <c r="H77" s="3">
        <v>52</v>
      </c>
      <c r="I77" s="3">
        <v>3</v>
      </c>
      <c r="J77" s="3">
        <v>2</v>
      </c>
      <c r="K77" s="3"/>
      <c r="L77" s="2">
        <v>43404.534791666665</v>
      </c>
      <c r="M77" s="2">
        <v>43404.537581018521</v>
      </c>
      <c r="N77" s="3" t="s">
        <v>29</v>
      </c>
      <c r="O77" s="3" t="s">
        <v>30</v>
      </c>
      <c r="P77" s="3" t="s">
        <v>59</v>
      </c>
      <c r="Q77" s="3" t="s">
        <v>60</v>
      </c>
      <c r="R77" s="2">
        <v>43404.535474537035</v>
      </c>
      <c r="S77" s="2">
        <v>43404.535474537035</v>
      </c>
      <c r="T77" s="2">
        <v>43404.540925925925</v>
      </c>
      <c r="U77" s="2">
        <v>43404.540925925925</v>
      </c>
      <c r="V77" s="3"/>
      <c r="W77" s="8">
        <f t="shared" si="10"/>
        <v>43404.532337962963</v>
      </c>
      <c r="X77" s="9">
        <f t="shared" si="13"/>
        <v>2.7893518563359976E-3</v>
      </c>
      <c r="Y77" s="9">
        <f t="shared" si="14"/>
        <v>5.5787037126719952E-3</v>
      </c>
      <c r="Z77" s="10"/>
      <c r="AA77" s="10">
        <f t="shared" si="15"/>
        <v>0</v>
      </c>
      <c r="AB77" s="10">
        <f t="shared" si="19"/>
        <v>2.4537037024856545E-3</v>
      </c>
      <c r="AC77" s="10"/>
      <c r="AD77" s="10"/>
      <c r="AE77" s="71">
        <f t="shared" si="16"/>
        <v>43404.531944444447</v>
      </c>
      <c r="AF77" s="71">
        <f t="shared" si="17"/>
        <v>43404.537499999999</v>
      </c>
      <c r="AG77" s="26" t="str">
        <f t="shared" si="18"/>
        <v>43404.531944444443404.5375</v>
      </c>
      <c r="AH77" s="26" t="e">
        <f>VLOOKUP(AG77,simple_survey!$M$841:$N$1083,2,FALSE)</f>
        <v>#N/A</v>
      </c>
    </row>
    <row r="78" spans="1:34" s="7" customFormat="1" hidden="1" x14ac:dyDescent="0.4">
      <c r="A78" s="16" t="str">
        <f t="shared" si="11"/>
        <v>-</v>
      </c>
      <c r="B78" s="16" t="str">
        <f t="shared" si="12"/>
        <v>-</v>
      </c>
      <c r="C78" s="7">
        <v>12</v>
      </c>
      <c r="D78" s="2">
        <v>43404.537627314814</v>
      </c>
      <c r="E78" s="3">
        <v>7814</v>
      </c>
      <c r="F78" s="3" t="s">
        <v>190</v>
      </c>
      <c r="G78" s="3">
        <v>0</v>
      </c>
      <c r="H78" s="3">
        <v>646</v>
      </c>
      <c r="I78" s="3">
        <v>10</v>
      </c>
      <c r="J78" s="3">
        <v>1</v>
      </c>
      <c r="K78" s="3"/>
      <c r="L78" s="2">
        <v>43404.541122685187</v>
      </c>
      <c r="M78" s="2">
        <v>43404.544479166667</v>
      </c>
      <c r="N78" s="3" t="s">
        <v>68</v>
      </c>
      <c r="O78" s="3" t="s">
        <v>69</v>
      </c>
      <c r="P78" s="3" t="s">
        <v>50</v>
      </c>
      <c r="Q78" s="3" t="s">
        <v>51</v>
      </c>
      <c r="R78" s="2">
        <v>43404.543078703704</v>
      </c>
      <c r="S78" s="2">
        <v>43404.543078703704</v>
      </c>
      <c r="T78" s="2">
        <v>43404.547048611108</v>
      </c>
      <c r="U78" s="2">
        <v>43404.54482638889</v>
      </c>
      <c r="V78" s="3"/>
      <c r="W78" s="8">
        <f t="shared" si="10"/>
        <v>43404.537627314814</v>
      </c>
      <c r="X78" s="9">
        <f t="shared" si="13"/>
        <v>3.3564814802957699E-3</v>
      </c>
      <c r="Y78" s="9">
        <f t="shared" si="14"/>
        <v>3.3564814802957699E-3</v>
      </c>
      <c r="Z78" s="10"/>
      <c r="AA78" s="10">
        <f t="shared" si="15"/>
        <v>0</v>
      </c>
      <c r="AB78" s="10">
        <f t="shared" si="19"/>
        <v>3.4953703725477681E-3</v>
      </c>
      <c r="AC78" s="10"/>
      <c r="AD78" s="10"/>
      <c r="AE78" s="71">
        <f t="shared" si="16"/>
        <v>43404.537499999999</v>
      </c>
      <c r="AF78" s="71">
        <f t="shared" si="17"/>
        <v>43404.544444444444</v>
      </c>
      <c r="AG78" s="26" t="str">
        <f t="shared" si="18"/>
        <v>43404.537543404.5444444444</v>
      </c>
      <c r="AH78" s="26" t="e">
        <f>VLOOKUP(AG78,simple_survey!$M$841:$N$1083,2,FALSE)</f>
        <v>#N/A</v>
      </c>
    </row>
    <row r="79" spans="1:34" s="7" customFormat="1" hidden="1" x14ac:dyDescent="0.4">
      <c r="A79" s="16" t="str">
        <f t="shared" si="11"/>
        <v>-</v>
      </c>
      <c r="B79" s="16" t="str">
        <f t="shared" si="12"/>
        <v>-</v>
      </c>
      <c r="C79" s="7">
        <v>12</v>
      </c>
      <c r="D79" s="2">
        <v>43404.538206018522</v>
      </c>
      <c r="E79" s="3">
        <v>7815</v>
      </c>
      <c r="F79" s="3" t="s">
        <v>33</v>
      </c>
      <c r="G79" s="3">
        <v>2374</v>
      </c>
      <c r="H79" s="3">
        <v>276</v>
      </c>
      <c r="I79" s="3">
        <v>4</v>
      </c>
      <c r="J79" s="3">
        <v>1</v>
      </c>
      <c r="K79" s="3"/>
      <c r="L79" s="2">
        <v>43404.541527777779</v>
      </c>
      <c r="M79" s="2">
        <v>43404.551215277781</v>
      </c>
      <c r="N79" s="3" t="s">
        <v>78</v>
      </c>
      <c r="O79" s="3" t="s">
        <v>79</v>
      </c>
      <c r="P79" s="3" t="s">
        <v>19</v>
      </c>
      <c r="Q79" s="3" t="s">
        <v>20</v>
      </c>
      <c r="R79" s="2">
        <v>43404.54184027778</v>
      </c>
      <c r="S79" s="2">
        <v>43404.54184027778</v>
      </c>
      <c r="T79" s="2">
        <v>43404.551655092589</v>
      </c>
      <c r="U79" s="2">
        <v>43404.551655092589</v>
      </c>
      <c r="V79" s="3"/>
      <c r="W79" s="8">
        <f t="shared" si="10"/>
        <v>43404.538206018522</v>
      </c>
      <c r="X79" s="9">
        <f t="shared" si="13"/>
        <v>9.6875000017462298E-3</v>
      </c>
      <c r="Y79" s="9">
        <f t="shared" si="14"/>
        <v>9.6875000017462298E-3</v>
      </c>
      <c r="Z79" s="10"/>
      <c r="AA79" s="10">
        <f t="shared" si="15"/>
        <v>0</v>
      </c>
      <c r="AB79" s="10">
        <f t="shared" si="19"/>
        <v>3.3217592572327703E-3</v>
      </c>
      <c r="AC79" s="10"/>
      <c r="AD79" s="10"/>
      <c r="AE79" s="71">
        <f t="shared" si="16"/>
        <v>43404.538194444445</v>
      </c>
      <c r="AF79" s="71">
        <f t="shared" si="17"/>
        <v>43404.550694444442</v>
      </c>
      <c r="AG79" s="26" t="str">
        <f t="shared" si="18"/>
        <v>43404.538194444443404.5506944444</v>
      </c>
      <c r="AH79" s="26" t="str">
        <f>VLOOKUP(AG79,simple_survey!$M$841:$N$1083,2,FALSE)</f>
        <v>肯定的</v>
      </c>
    </row>
    <row r="80" spans="1:34" s="7" customFormat="1" hidden="1" x14ac:dyDescent="0.4">
      <c r="A80" s="16" t="str">
        <f t="shared" si="11"/>
        <v>-</v>
      </c>
      <c r="B80" s="16" t="str">
        <f t="shared" si="12"/>
        <v>-</v>
      </c>
      <c r="C80" s="7">
        <v>12</v>
      </c>
      <c r="D80" s="2">
        <v>43404.541620370372</v>
      </c>
      <c r="E80" s="3">
        <v>7816</v>
      </c>
      <c r="F80" s="3" t="s">
        <v>191</v>
      </c>
      <c r="G80" s="3">
        <v>0</v>
      </c>
      <c r="H80" s="3">
        <v>631</v>
      </c>
      <c r="I80" s="3">
        <v>10</v>
      </c>
      <c r="J80" s="3">
        <v>1</v>
      </c>
      <c r="K80" s="3"/>
      <c r="L80" s="2">
        <v>43404.545289351852</v>
      </c>
      <c r="M80" s="2">
        <v>43404.549293981479</v>
      </c>
      <c r="N80" s="3" t="s">
        <v>50</v>
      </c>
      <c r="O80" s="3" t="s">
        <v>51</v>
      </c>
      <c r="P80" s="3" t="s">
        <v>39</v>
      </c>
      <c r="Q80" s="3" t="s">
        <v>40</v>
      </c>
      <c r="R80" s="2">
        <v>43404.54482638889</v>
      </c>
      <c r="S80" s="2">
        <v>43404.54482638889</v>
      </c>
      <c r="T80" s="2">
        <v>43404.550798611112</v>
      </c>
      <c r="U80" s="2">
        <v>43404.550798611112</v>
      </c>
      <c r="V80" s="3"/>
      <c r="W80" s="8">
        <f t="shared" si="10"/>
        <v>43404.541620370372</v>
      </c>
      <c r="X80" s="9">
        <f t="shared" si="13"/>
        <v>4.0046296271611936E-3</v>
      </c>
      <c r="Y80" s="9">
        <f t="shared" si="14"/>
        <v>4.0046296271611936E-3</v>
      </c>
      <c r="Z80" s="10"/>
      <c r="AA80" s="10">
        <f t="shared" si="15"/>
        <v>4.6296296204673126E-4</v>
      </c>
      <c r="AB80" s="10">
        <f t="shared" si="19"/>
        <v>3.6689814805868082E-3</v>
      </c>
      <c r="AC80" s="10"/>
      <c r="AD80" s="10"/>
      <c r="AE80" s="71">
        <f t="shared" si="16"/>
        <v>43404.540972222225</v>
      </c>
      <c r="AF80" s="71">
        <f t="shared" si="17"/>
        <v>43404.548611111109</v>
      </c>
      <c r="AG80" s="26" t="str">
        <f t="shared" si="18"/>
        <v>43404.540972222243404.5486111111</v>
      </c>
      <c r="AH80" s="26" t="e">
        <f>VLOOKUP(AG80,simple_survey!$M$841:$N$1083,2,FALSE)</f>
        <v>#N/A</v>
      </c>
    </row>
    <row r="81" spans="1:36" s="7" customFormat="1" hidden="1" x14ac:dyDescent="0.4">
      <c r="A81" s="16" t="str">
        <f>IF(V81&gt;0, "★", "-")</f>
        <v>-</v>
      </c>
      <c r="B81" s="16" t="str">
        <f>IF(K81&gt;0, "☆", "-")</f>
        <v>☆</v>
      </c>
      <c r="C81" s="7">
        <v>12</v>
      </c>
      <c r="D81" s="2">
        <v>43404.509444444448</v>
      </c>
      <c r="E81" s="3">
        <v>7798</v>
      </c>
      <c r="F81" s="3" t="s">
        <v>33</v>
      </c>
      <c r="G81" s="3">
        <v>4398</v>
      </c>
      <c r="H81" s="3">
        <v>938</v>
      </c>
      <c r="I81" s="3">
        <v>10</v>
      </c>
      <c r="J81" s="3">
        <v>2</v>
      </c>
      <c r="K81" s="2">
        <v>43404.509733796294</v>
      </c>
      <c r="L81" s="3"/>
      <c r="M81" s="3"/>
      <c r="N81" s="3" t="s">
        <v>27</v>
      </c>
      <c r="O81" s="3" t="s">
        <v>28</v>
      </c>
      <c r="P81" s="3" t="s">
        <v>34</v>
      </c>
      <c r="Q81" s="3" t="s">
        <v>35</v>
      </c>
      <c r="R81" s="2">
        <v>43404.52915509259</v>
      </c>
      <c r="S81" s="3"/>
      <c r="T81" s="2">
        <v>43404.535729166666</v>
      </c>
      <c r="U81" s="3"/>
      <c r="V81" s="3"/>
      <c r="W81" s="8">
        <f t="shared" si="10"/>
        <v>43404.509444444448</v>
      </c>
      <c r="X81" s="9">
        <f t="shared" si="13"/>
        <v>0</v>
      </c>
      <c r="Y81" s="9">
        <f t="shared" si="14"/>
        <v>0</v>
      </c>
      <c r="Z81" s="10"/>
      <c r="AA81" s="10">
        <f t="shared" si="15"/>
        <v>0</v>
      </c>
      <c r="AB81" s="10"/>
      <c r="AC81" s="10"/>
      <c r="AD81" s="10"/>
      <c r="AE81" s="71">
        <f t="shared" si="16"/>
        <v>43404.509027777778</v>
      </c>
      <c r="AF81" s="71">
        <f t="shared" si="17"/>
        <v>0</v>
      </c>
      <c r="AG81" s="26" t="str">
        <f t="shared" si="18"/>
        <v>43404.50902777780</v>
      </c>
      <c r="AH81" s="26" t="e">
        <f>VLOOKUP(AG81,simple_survey!$M$841:$N$1083,2,FALSE)</f>
        <v>#N/A</v>
      </c>
      <c r="AJ81" s="12" t="s">
        <v>197</v>
      </c>
    </row>
    <row r="82" spans="1:36" s="7" customFormat="1" hidden="1" x14ac:dyDescent="0.4">
      <c r="A82" s="16" t="str">
        <f>IF(V82&gt;0, "★", "-")</f>
        <v>-</v>
      </c>
      <c r="B82" s="16" t="str">
        <f>IF(K82&gt;0, "☆", "-")</f>
        <v>☆</v>
      </c>
      <c r="C82" s="7">
        <v>12</v>
      </c>
      <c r="D82" s="2">
        <v>43404.510185185187</v>
      </c>
      <c r="E82" s="3">
        <v>7799</v>
      </c>
      <c r="F82" s="3" t="s">
        <v>33</v>
      </c>
      <c r="G82" s="3">
        <v>4398</v>
      </c>
      <c r="H82" s="3">
        <v>351</v>
      </c>
      <c r="I82" s="3">
        <v>10</v>
      </c>
      <c r="J82" s="3">
        <v>2</v>
      </c>
      <c r="K82" s="2">
        <v>43404.51048611111</v>
      </c>
      <c r="L82" s="3"/>
      <c r="M82" s="3"/>
      <c r="N82" s="3" t="s">
        <v>27</v>
      </c>
      <c r="O82" s="3" t="s">
        <v>28</v>
      </c>
      <c r="P82" s="3" t="s">
        <v>34</v>
      </c>
      <c r="Q82" s="3" t="s">
        <v>35</v>
      </c>
      <c r="R82" s="2">
        <v>43404.52915509259</v>
      </c>
      <c r="S82" s="3"/>
      <c r="T82" s="2">
        <v>43404.535729166666</v>
      </c>
      <c r="U82" s="3"/>
      <c r="V82" s="3"/>
      <c r="W82" s="8">
        <f t="shared" si="10"/>
        <v>43404.510185185187</v>
      </c>
      <c r="X82" s="9">
        <f t="shared" si="13"/>
        <v>0</v>
      </c>
      <c r="Y82" s="9">
        <f t="shared" si="14"/>
        <v>0</v>
      </c>
      <c r="Z82" s="10"/>
      <c r="AA82" s="10">
        <f t="shared" si="15"/>
        <v>0</v>
      </c>
      <c r="AB82" s="10">
        <f t="shared" si="19"/>
        <v>1.8969907403516117E-2</v>
      </c>
      <c r="AC82" s="10"/>
      <c r="AD82" s="10"/>
      <c r="AE82" s="71">
        <f t="shared" si="16"/>
        <v>43404.509722222225</v>
      </c>
      <c r="AF82" s="71">
        <f t="shared" si="17"/>
        <v>0</v>
      </c>
      <c r="AG82" s="26" t="str">
        <f t="shared" si="18"/>
        <v>43404.50972222220</v>
      </c>
      <c r="AH82" s="26" t="e">
        <f>VLOOKUP(AG82,simple_survey!$M$841:$N$1083,2,FALSE)</f>
        <v>#N/A</v>
      </c>
      <c r="AJ82" s="12" t="s">
        <v>198</v>
      </c>
    </row>
    <row r="83" spans="1:36" s="7" customFormat="1" hidden="1" x14ac:dyDescent="0.4">
      <c r="A83" s="16" t="str">
        <f>IF(V83&gt;0, "★", "-")</f>
        <v>-</v>
      </c>
      <c r="B83" s="16" t="str">
        <f>IF(K83&gt;0, "☆", "-")</f>
        <v>☆</v>
      </c>
      <c r="C83" s="7">
        <v>12</v>
      </c>
      <c r="D83" s="2">
        <v>43404.511307870373</v>
      </c>
      <c r="E83" s="3">
        <v>7800</v>
      </c>
      <c r="F83" s="3" t="s">
        <v>191</v>
      </c>
      <c r="G83" s="3">
        <v>0</v>
      </c>
      <c r="H83" s="3">
        <v>381</v>
      </c>
      <c r="I83" s="3">
        <v>2</v>
      </c>
      <c r="J83" s="3">
        <v>1</v>
      </c>
      <c r="K83" s="2">
        <v>43404.511608796296</v>
      </c>
      <c r="L83" s="3"/>
      <c r="M83" s="3"/>
      <c r="N83" s="3" t="s">
        <v>31</v>
      </c>
      <c r="O83" s="3" t="s">
        <v>32</v>
      </c>
      <c r="P83" s="3" t="s">
        <v>27</v>
      </c>
      <c r="Q83" s="3" t="s">
        <v>28</v>
      </c>
      <c r="R83" s="2">
        <v>43404.513865740744</v>
      </c>
      <c r="S83" s="3"/>
      <c r="T83" s="2">
        <v>43404.521840277775</v>
      </c>
      <c r="U83" s="3"/>
      <c r="V83" s="3"/>
      <c r="W83" s="8">
        <f t="shared" si="10"/>
        <v>43404.511307870373</v>
      </c>
      <c r="X83" s="9">
        <f t="shared" si="13"/>
        <v>0</v>
      </c>
      <c r="Y83" s="9">
        <f t="shared" si="14"/>
        <v>0</v>
      </c>
      <c r="Z83" s="10"/>
      <c r="AA83" s="10">
        <f t="shared" si="15"/>
        <v>0</v>
      </c>
      <c r="AB83" s="10">
        <f t="shared" si="19"/>
        <v>2.5578703716746531E-3</v>
      </c>
      <c r="AC83" s="10"/>
      <c r="AD83" s="10"/>
      <c r="AE83" s="71">
        <f t="shared" si="16"/>
        <v>43404.511111111111</v>
      </c>
      <c r="AF83" s="71">
        <f t="shared" si="17"/>
        <v>0</v>
      </c>
      <c r="AG83" s="26" t="str">
        <f t="shared" si="18"/>
        <v>43404.51111111110</v>
      </c>
      <c r="AH83" s="26" t="e">
        <f>VLOOKUP(AG83,simple_survey!$M$841:$N$1083,2,FALSE)</f>
        <v>#N/A</v>
      </c>
    </row>
    <row r="84" spans="1:36" s="12" customFormat="1" ht="18" hidden="1" customHeight="1" x14ac:dyDescent="0.4">
      <c r="A84" s="17" t="str">
        <f>IF(V84&gt;0, "★", "-")</f>
        <v>-</v>
      </c>
      <c r="B84" s="17" t="str">
        <f>IF(K84&gt;0, "☆", "-")</f>
        <v>☆</v>
      </c>
      <c r="C84" s="12">
        <v>12</v>
      </c>
      <c r="D84" s="4">
        <v>43404.516967592594</v>
      </c>
      <c r="E84" s="5">
        <v>7804</v>
      </c>
      <c r="F84" s="5" t="s">
        <v>190</v>
      </c>
      <c r="G84" s="5">
        <v>0</v>
      </c>
      <c r="H84" s="5">
        <v>953</v>
      </c>
      <c r="I84" s="5">
        <v>9</v>
      </c>
      <c r="J84" s="5">
        <v>1</v>
      </c>
      <c r="K84" s="4">
        <v>43404.517199074071</v>
      </c>
      <c r="L84" s="5"/>
      <c r="M84" s="5"/>
      <c r="N84" s="5" t="s">
        <v>80</v>
      </c>
      <c r="O84" s="5" t="s">
        <v>81</v>
      </c>
      <c r="P84" s="5" t="s">
        <v>74</v>
      </c>
      <c r="Q84" s="5" t="s">
        <v>75</v>
      </c>
      <c r="R84" s="4">
        <v>43404.524097222224</v>
      </c>
      <c r="S84" s="5"/>
      <c r="T84" s="4">
        <v>43404.529687499999</v>
      </c>
      <c r="U84" s="5"/>
      <c r="V84" s="5"/>
      <c r="W84" s="13">
        <f t="shared" si="10"/>
        <v>43404.516967592594</v>
      </c>
      <c r="X84" s="18">
        <f t="shared" si="13"/>
        <v>0</v>
      </c>
      <c r="Y84" s="18">
        <f t="shared" si="14"/>
        <v>0</v>
      </c>
      <c r="Z84" s="19"/>
      <c r="AA84" s="19">
        <f t="shared" si="15"/>
        <v>0</v>
      </c>
      <c r="AB84" s="19">
        <f t="shared" si="19"/>
        <v>7.1296296300715767E-3</v>
      </c>
      <c r="AC84" s="19"/>
      <c r="AD84" s="19"/>
      <c r="AE84" s="71">
        <f t="shared" si="16"/>
        <v>43404.51666666667</v>
      </c>
      <c r="AF84" s="71">
        <f t="shared" si="17"/>
        <v>0</v>
      </c>
      <c r="AG84" s="26" t="str">
        <f t="shared" si="18"/>
        <v>43404.51666666670</v>
      </c>
      <c r="AH84" s="26" t="e">
        <f>VLOOKUP(AG84,simple_survey!$M$841:$N$1083,2,FALSE)</f>
        <v>#N/A</v>
      </c>
    </row>
    <row r="85" spans="1:36" s="23" customFormat="1" hidden="1" x14ac:dyDescent="0.4">
      <c r="A85" s="20" t="str">
        <f t="shared" si="11"/>
        <v>-</v>
      </c>
      <c r="B85" s="20" t="str">
        <f t="shared" si="12"/>
        <v>-</v>
      </c>
      <c r="C85" s="23">
        <v>13</v>
      </c>
      <c r="D85" s="22">
        <v>43404.541979166665</v>
      </c>
      <c r="E85" s="21">
        <v>7817</v>
      </c>
      <c r="F85" s="21" t="s">
        <v>191</v>
      </c>
      <c r="G85" s="21">
        <v>0</v>
      </c>
      <c r="H85" s="21">
        <v>203</v>
      </c>
      <c r="I85" s="21">
        <v>4</v>
      </c>
      <c r="J85" s="21">
        <v>1</v>
      </c>
      <c r="K85" s="21"/>
      <c r="L85" s="22">
        <v>43404.544502314813</v>
      </c>
      <c r="M85" s="22">
        <v>43404.557766203703</v>
      </c>
      <c r="N85" s="21" t="s">
        <v>45</v>
      </c>
      <c r="O85" s="21" t="s">
        <v>92</v>
      </c>
      <c r="P85" s="21" t="s">
        <v>29</v>
      </c>
      <c r="Q85" s="21" t="s">
        <v>30</v>
      </c>
      <c r="R85" s="22">
        <v>43404.544571759259</v>
      </c>
      <c r="S85" s="22">
        <v>43404.544571759259</v>
      </c>
      <c r="T85" s="22">
        <v>43404.560277777775</v>
      </c>
      <c r="U85" s="22">
        <v>43404.561631944445</v>
      </c>
      <c r="V85" s="21"/>
      <c r="W85" s="24">
        <f t="shared" si="10"/>
        <v>43404.541979166665</v>
      </c>
      <c r="X85" s="25">
        <f t="shared" si="13"/>
        <v>1.3263888889923692E-2</v>
      </c>
      <c r="Y85" s="25">
        <f t="shared" si="14"/>
        <v>1.3263888889923692E-2</v>
      </c>
      <c r="Z85" s="26">
        <f>SUM(Y85:Y106)</f>
        <v>0.23162037041038275</v>
      </c>
      <c r="AA85" s="26">
        <f t="shared" si="15"/>
        <v>0</v>
      </c>
      <c r="AB85" s="26">
        <f t="shared" si="19"/>
        <v>2.5231481486116536E-3</v>
      </c>
      <c r="AC85" s="26">
        <f>AVERAGE(AB85:AB106)</f>
        <v>2.5509259259706594E-3</v>
      </c>
      <c r="AD85" s="26">
        <f>MEDIAN(AB85:AB106)</f>
        <v>2.4768518524069805E-3</v>
      </c>
      <c r="AE85" s="71">
        <f t="shared" si="16"/>
        <v>43404.541666666664</v>
      </c>
      <c r="AF85" s="71">
        <f t="shared" si="17"/>
        <v>43404.557638888888</v>
      </c>
      <c r="AG85" s="26" t="str">
        <f t="shared" si="18"/>
        <v>43404.541666666743404.5576388889</v>
      </c>
      <c r="AH85" s="26" t="e">
        <f>VLOOKUP(AG85,simple_survey!$M$841:$N$1083,2,FALSE)</f>
        <v>#N/A</v>
      </c>
    </row>
    <row r="86" spans="1:36" s="7" customFormat="1" hidden="1" x14ac:dyDescent="0.4">
      <c r="A86" s="16" t="str">
        <f t="shared" si="11"/>
        <v>-</v>
      </c>
      <c r="B86" s="16" t="str">
        <f t="shared" si="12"/>
        <v>-</v>
      </c>
      <c r="C86" s="7">
        <v>13</v>
      </c>
      <c r="D86" s="2">
        <v>43404.542048611111</v>
      </c>
      <c r="E86" s="3">
        <v>7818</v>
      </c>
      <c r="F86" s="3" t="s">
        <v>33</v>
      </c>
      <c r="G86" s="3">
        <v>3880</v>
      </c>
      <c r="H86" s="3">
        <v>886</v>
      </c>
      <c r="I86" s="3">
        <v>3</v>
      </c>
      <c r="J86" s="3">
        <v>1</v>
      </c>
      <c r="K86" s="3"/>
      <c r="L86" s="2">
        <v>43404.544953703706</v>
      </c>
      <c r="M86" s="2">
        <v>43404.550752314812</v>
      </c>
      <c r="N86" s="3" t="s">
        <v>27</v>
      </c>
      <c r="O86" s="3" t="s">
        <v>28</v>
      </c>
      <c r="P86" s="3" t="s">
        <v>65</v>
      </c>
      <c r="Q86" s="3" t="s">
        <v>66</v>
      </c>
      <c r="R86" s="2">
        <v>43404.545717592591</v>
      </c>
      <c r="S86" s="2">
        <v>43404.545717592591</v>
      </c>
      <c r="T86" s="2">
        <v>43404.555462962962</v>
      </c>
      <c r="U86" s="2">
        <v>43404.555462962962</v>
      </c>
      <c r="V86" s="3"/>
      <c r="W86" s="8">
        <f t="shared" si="10"/>
        <v>43404.542048611111</v>
      </c>
      <c r="X86" s="9">
        <f t="shared" si="13"/>
        <v>5.798611106001772E-3</v>
      </c>
      <c r="Y86" s="9">
        <f t="shared" si="14"/>
        <v>5.798611106001772E-3</v>
      </c>
      <c r="Z86" s="10"/>
      <c r="AA86" s="10">
        <f t="shared" si="15"/>
        <v>0</v>
      </c>
      <c r="AB86" s="10">
        <f t="shared" si="19"/>
        <v>2.905092595028691E-3</v>
      </c>
      <c r="AC86" s="10"/>
      <c r="AD86" s="10"/>
      <c r="AE86" s="71">
        <f t="shared" si="16"/>
        <v>43404.541666666664</v>
      </c>
      <c r="AF86" s="71">
        <f t="shared" si="17"/>
        <v>43404.550694444442</v>
      </c>
      <c r="AG86" s="26" t="str">
        <f t="shared" si="18"/>
        <v>43404.541666666743404.5506944444</v>
      </c>
      <c r="AH86" s="26" t="e">
        <f>VLOOKUP(AG86,simple_survey!$M$841:$N$1083,2,FALSE)</f>
        <v>#N/A</v>
      </c>
    </row>
    <row r="87" spans="1:36" s="7" customFormat="1" x14ac:dyDescent="0.4">
      <c r="A87" s="16" t="str">
        <f t="shared" si="11"/>
        <v>★</v>
      </c>
      <c r="B87" s="16" t="str">
        <f t="shared" si="12"/>
        <v>-</v>
      </c>
      <c r="C87" s="7">
        <v>13</v>
      </c>
      <c r="D87" s="2">
        <v>43404.544594907406</v>
      </c>
      <c r="E87" s="3">
        <v>7819</v>
      </c>
      <c r="F87" s="3" t="s">
        <v>191</v>
      </c>
      <c r="G87" s="3">
        <v>0</v>
      </c>
      <c r="H87" s="3">
        <v>586</v>
      </c>
      <c r="I87" s="3">
        <v>1</v>
      </c>
      <c r="J87" s="3">
        <v>2</v>
      </c>
      <c r="K87" s="3"/>
      <c r="L87" s="2">
        <v>43404.562245370369</v>
      </c>
      <c r="M87" s="2">
        <v>43404.57172453704</v>
      </c>
      <c r="N87" s="3" t="s">
        <v>53</v>
      </c>
      <c r="O87" s="3" t="s">
        <v>54</v>
      </c>
      <c r="P87" s="3" t="s">
        <v>76</v>
      </c>
      <c r="Q87" s="3" t="s">
        <v>77</v>
      </c>
      <c r="R87" s="2">
        <v>43404.565162037034</v>
      </c>
      <c r="S87" s="2">
        <v>43404.565162037034</v>
      </c>
      <c r="T87" s="2">
        <v>43404.576736111114</v>
      </c>
      <c r="U87" s="2">
        <v>43404.584351851852</v>
      </c>
      <c r="V87" s="2">
        <v>43404.565162037034</v>
      </c>
      <c r="W87" s="8">
        <f t="shared" si="10"/>
        <v>43404.565162037034</v>
      </c>
      <c r="X87" s="9">
        <f t="shared" si="13"/>
        <v>9.4791666706441902E-3</v>
      </c>
      <c r="Y87" s="9">
        <f t="shared" si="14"/>
        <v>1.895833334128838E-2</v>
      </c>
      <c r="Z87" s="10"/>
      <c r="AA87" s="10">
        <f t="shared" si="15"/>
        <v>0</v>
      </c>
      <c r="AB87" s="10">
        <f t="shared" si="19"/>
        <v>0</v>
      </c>
      <c r="AC87" s="10"/>
      <c r="AD87" s="10"/>
      <c r="AE87" s="71">
        <f t="shared" si="16"/>
        <v>43404.544444444444</v>
      </c>
      <c r="AF87" s="71">
        <f t="shared" si="17"/>
        <v>43404.571527777778</v>
      </c>
      <c r="AG87" s="26" t="str">
        <f t="shared" si="18"/>
        <v>43404.544444444443404.5715277778</v>
      </c>
      <c r="AH87" s="26" t="e">
        <f>VLOOKUP(AG87,simple_survey!$M$841:$N$1083,2,FALSE)</f>
        <v>#N/A</v>
      </c>
    </row>
    <row r="88" spans="1:36" s="7" customFormat="1" hidden="1" x14ac:dyDescent="0.4">
      <c r="A88" s="16" t="str">
        <f t="shared" si="11"/>
        <v>-</v>
      </c>
      <c r="B88" s="16" t="str">
        <f t="shared" si="12"/>
        <v>-</v>
      </c>
      <c r="C88" s="7">
        <v>13</v>
      </c>
      <c r="D88" s="2">
        <v>43404.545856481483</v>
      </c>
      <c r="E88" s="3">
        <v>7820</v>
      </c>
      <c r="F88" s="3" t="s">
        <v>33</v>
      </c>
      <c r="G88" s="3">
        <v>4384</v>
      </c>
      <c r="H88" s="3">
        <v>949</v>
      </c>
      <c r="I88" s="3">
        <v>4</v>
      </c>
      <c r="J88" s="3">
        <v>3</v>
      </c>
      <c r="K88" s="3"/>
      <c r="L88" s="2">
        <v>43404.546932870369</v>
      </c>
      <c r="M88" s="2">
        <v>43404.561388888891</v>
      </c>
      <c r="N88" s="3" t="s">
        <v>45</v>
      </c>
      <c r="O88" s="3" t="s">
        <v>92</v>
      </c>
      <c r="P88" s="3" t="s">
        <v>65</v>
      </c>
      <c r="Q88" s="3" t="s">
        <v>66</v>
      </c>
      <c r="R88" s="2">
        <v>43404.548530092594</v>
      </c>
      <c r="S88" s="2">
        <v>43404.548530092594</v>
      </c>
      <c r="T88" s="2">
        <v>43404.570289351854</v>
      </c>
      <c r="U88" s="2">
        <v>43404.570289351854</v>
      </c>
      <c r="V88" s="3"/>
      <c r="W88" s="8">
        <f t="shared" si="10"/>
        <v>43404.545856481483</v>
      </c>
      <c r="X88" s="9">
        <f t="shared" si="13"/>
        <v>1.4456018521741498E-2</v>
      </c>
      <c r="Y88" s="9">
        <f t="shared" si="14"/>
        <v>4.3368055565224495E-2</v>
      </c>
      <c r="Z88" s="10"/>
      <c r="AA88" s="10">
        <f t="shared" si="15"/>
        <v>0</v>
      </c>
      <c r="AB88" s="10">
        <f t="shared" si="19"/>
        <v>1.0763888858491555E-3</v>
      </c>
      <c r="AC88" s="10"/>
      <c r="AD88" s="10"/>
      <c r="AE88" s="71">
        <f t="shared" si="16"/>
        <v>43404.54583333333</v>
      </c>
      <c r="AF88" s="71">
        <f t="shared" si="17"/>
        <v>43404.561111111114</v>
      </c>
      <c r="AG88" s="26" t="str">
        <f t="shared" si="18"/>
        <v>43404.545833333343404.5611111111</v>
      </c>
      <c r="AH88" s="26" t="e">
        <f>VLOOKUP(AG88,simple_survey!$M$841:$N$1083,2,FALSE)</f>
        <v>#N/A</v>
      </c>
    </row>
    <row r="89" spans="1:36" s="7" customFormat="1" hidden="1" x14ac:dyDescent="0.4">
      <c r="A89" s="16" t="str">
        <f t="shared" si="11"/>
        <v>-</v>
      </c>
      <c r="B89" s="16" t="str">
        <f t="shared" si="12"/>
        <v>-</v>
      </c>
      <c r="C89" s="7">
        <v>13</v>
      </c>
      <c r="D89" s="2">
        <v>43404.552118055559</v>
      </c>
      <c r="E89" s="3">
        <v>7823</v>
      </c>
      <c r="F89" s="3" t="s">
        <v>33</v>
      </c>
      <c r="G89" s="3">
        <v>1666</v>
      </c>
      <c r="H89" s="3">
        <v>753</v>
      </c>
      <c r="I89" s="3">
        <v>4</v>
      </c>
      <c r="J89" s="3">
        <v>1</v>
      </c>
      <c r="K89" s="3"/>
      <c r="L89" s="2">
        <v>43404.555636574078</v>
      </c>
      <c r="M89" s="2">
        <v>43404.574062500003</v>
      </c>
      <c r="N89" s="3" t="s">
        <v>37</v>
      </c>
      <c r="O89" s="3" t="s">
        <v>38</v>
      </c>
      <c r="P89" s="3" t="s">
        <v>27</v>
      </c>
      <c r="Q89" s="3" t="s">
        <v>28</v>
      </c>
      <c r="R89" s="2">
        <v>43404.559293981481</v>
      </c>
      <c r="S89" s="2">
        <v>43404.559293981481</v>
      </c>
      <c r="T89" s="2">
        <v>43404.576203703706</v>
      </c>
      <c r="U89" s="2">
        <v>43404.576203703706</v>
      </c>
      <c r="V89" s="3"/>
      <c r="W89" s="8">
        <f t="shared" si="10"/>
        <v>43404.552118055559</v>
      </c>
      <c r="X89" s="9">
        <f t="shared" si="13"/>
        <v>1.8425925925839692E-2</v>
      </c>
      <c r="Y89" s="9">
        <f t="shared" si="14"/>
        <v>1.8425925925839692E-2</v>
      </c>
      <c r="Z89" s="10"/>
      <c r="AA89" s="10">
        <f t="shared" si="15"/>
        <v>0</v>
      </c>
      <c r="AB89" s="10">
        <f t="shared" si="19"/>
        <v>3.5185185188311152E-3</v>
      </c>
      <c r="AC89" s="10"/>
      <c r="AD89" s="10"/>
      <c r="AE89" s="71">
        <f t="shared" si="16"/>
        <v>43404.552083333336</v>
      </c>
      <c r="AF89" s="71">
        <f t="shared" si="17"/>
        <v>43404.573611111111</v>
      </c>
      <c r="AG89" s="26" t="str">
        <f t="shared" si="18"/>
        <v>43404.552083333343404.5736111111</v>
      </c>
      <c r="AH89" s="26" t="e">
        <f>VLOOKUP(AG89,simple_survey!$M$841:$N$1083,2,FALSE)</f>
        <v>#N/A</v>
      </c>
    </row>
    <row r="90" spans="1:36" s="7" customFormat="1" hidden="1" x14ac:dyDescent="0.4">
      <c r="A90" s="16" t="str">
        <f t="shared" si="11"/>
        <v>-</v>
      </c>
      <c r="B90" s="16" t="str">
        <f t="shared" si="12"/>
        <v>-</v>
      </c>
      <c r="C90" s="7">
        <v>13</v>
      </c>
      <c r="D90" s="2">
        <v>43404.553668981483</v>
      </c>
      <c r="E90" s="3">
        <v>7824</v>
      </c>
      <c r="F90" s="3" t="s">
        <v>18</v>
      </c>
      <c r="G90" s="3">
        <v>4363</v>
      </c>
      <c r="H90" s="3">
        <v>106</v>
      </c>
      <c r="I90" s="3">
        <v>3</v>
      </c>
      <c r="J90" s="3">
        <v>1</v>
      </c>
      <c r="K90" s="3"/>
      <c r="L90" s="2">
        <v>43404.555590277778</v>
      </c>
      <c r="M90" s="2">
        <v>43404.562083333331</v>
      </c>
      <c r="N90" s="3" t="s">
        <v>48</v>
      </c>
      <c r="O90" s="3" t="s">
        <v>49</v>
      </c>
      <c r="P90" s="3" t="s">
        <v>27</v>
      </c>
      <c r="Q90" s="3" t="s">
        <v>28</v>
      </c>
      <c r="R90" s="2">
        <v>43404.555914351855</v>
      </c>
      <c r="S90" s="2">
        <v>43404.555914351855</v>
      </c>
      <c r="T90" s="2">
        <v>43404.563819444447</v>
      </c>
      <c r="U90" s="2">
        <v>43404.563819444447</v>
      </c>
      <c r="V90" s="3"/>
      <c r="W90" s="8">
        <f t="shared" si="10"/>
        <v>43404.553668981483</v>
      </c>
      <c r="X90" s="9">
        <f t="shared" si="13"/>
        <v>6.4930555527098477E-3</v>
      </c>
      <c r="Y90" s="9">
        <f t="shared" si="14"/>
        <v>6.4930555527098477E-3</v>
      </c>
      <c r="Z90" s="10"/>
      <c r="AA90" s="10">
        <f t="shared" si="15"/>
        <v>0</v>
      </c>
      <c r="AB90" s="10">
        <f t="shared" si="19"/>
        <v>1.9212962943129241E-3</v>
      </c>
      <c r="AC90" s="10"/>
      <c r="AD90" s="10"/>
      <c r="AE90" s="71">
        <f t="shared" si="16"/>
        <v>43404.553472222222</v>
      </c>
      <c r="AF90" s="71">
        <f t="shared" si="17"/>
        <v>43404.561805555553</v>
      </c>
      <c r="AG90" s="26" t="str">
        <f t="shared" si="18"/>
        <v>43404.553472222243404.5618055556</v>
      </c>
      <c r="AH90" s="26" t="e">
        <f>VLOOKUP(AG90,simple_survey!$M$841:$N$1083,2,FALSE)</f>
        <v>#N/A</v>
      </c>
    </row>
    <row r="91" spans="1:36" s="7" customFormat="1" x14ac:dyDescent="0.4">
      <c r="A91" s="16" t="str">
        <f t="shared" si="11"/>
        <v>★</v>
      </c>
      <c r="B91" s="16" t="str">
        <f t="shared" si="12"/>
        <v>-</v>
      </c>
      <c r="C91" s="7">
        <v>13</v>
      </c>
      <c r="D91" s="2">
        <v>43404.559965277775</v>
      </c>
      <c r="E91" s="3">
        <v>7825</v>
      </c>
      <c r="F91" s="3" t="s">
        <v>33</v>
      </c>
      <c r="G91" s="3">
        <v>2999</v>
      </c>
      <c r="H91" s="3">
        <v>919</v>
      </c>
      <c r="I91" s="3">
        <v>3</v>
      </c>
      <c r="J91" s="3">
        <v>2</v>
      </c>
      <c r="K91" s="3"/>
      <c r="L91" s="2">
        <v>43404.580914351849</v>
      </c>
      <c r="M91" s="2">
        <v>43404.592986111114</v>
      </c>
      <c r="N91" s="3" t="s">
        <v>27</v>
      </c>
      <c r="O91" s="3" t="s">
        <v>28</v>
      </c>
      <c r="P91" s="3" t="s">
        <v>76</v>
      </c>
      <c r="Q91" s="3" t="s">
        <v>77</v>
      </c>
      <c r="R91" s="2">
        <v>43404.580555555556</v>
      </c>
      <c r="S91" s="2">
        <v>43404.580555555556</v>
      </c>
      <c r="T91" s="2">
        <v>43404.591631944444</v>
      </c>
      <c r="U91" s="2">
        <v>43404.597118055557</v>
      </c>
      <c r="V91" s="2">
        <v>43404.580555555556</v>
      </c>
      <c r="W91" s="8">
        <f t="shared" si="10"/>
        <v>43404.580555555556</v>
      </c>
      <c r="X91" s="9">
        <f t="shared" si="13"/>
        <v>1.2071759265381843E-2</v>
      </c>
      <c r="Y91" s="9">
        <f t="shared" si="14"/>
        <v>2.4143518530763686E-2</v>
      </c>
      <c r="Z91" s="10"/>
      <c r="AA91" s="10">
        <f t="shared" si="15"/>
        <v>3.5879629285773262E-4</v>
      </c>
      <c r="AB91" s="10">
        <f t="shared" si="19"/>
        <v>3.5879629285773262E-4</v>
      </c>
      <c r="AC91" s="10"/>
      <c r="AD91" s="10"/>
      <c r="AE91" s="71">
        <f t="shared" si="16"/>
        <v>43404.55972222222</v>
      </c>
      <c r="AF91" s="71">
        <f t="shared" si="17"/>
        <v>43404.592361111114</v>
      </c>
      <c r="AG91" s="26" t="str">
        <f t="shared" si="18"/>
        <v>43404.559722222243404.5923611111</v>
      </c>
      <c r="AH91" s="26" t="e">
        <f>VLOOKUP(AG91,simple_survey!$M$841:$N$1083,2,FALSE)</f>
        <v>#N/A</v>
      </c>
    </row>
    <row r="92" spans="1:36" s="7" customFormat="1" hidden="1" x14ac:dyDescent="0.4">
      <c r="A92" s="16" t="str">
        <f t="shared" si="11"/>
        <v>-</v>
      </c>
      <c r="B92" s="16" t="str">
        <f t="shared" si="12"/>
        <v>-</v>
      </c>
      <c r="C92" s="7">
        <v>13</v>
      </c>
      <c r="D92" s="2">
        <v>43404.560219907406</v>
      </c>
      <c r="E92" s="3">
        <v>7826</v>
      </c>
      <c r="F92" s="3" t="s">
        <v>33</v>
      </c>
      <c r="G92" s="3">
        <v>3445</v>
      </c>
      <c r="H92" s="3">
        <v>685</v>
      </c>
      <c r="I92" s="3">
        <v>2</v>
      </c>
      <c r="J92" s="3">
        <v>1</v>
      </c>
      <c r="K92" s="3"/>
      <c r="L92" s="2">
        <v>43404.565324074072</v>
      </c>
      <c r="M92" s="2">
        <v>43404.570497685185</v>
      </c>
      <c r="N92" s="3" t="s">
        <v>72</v>
      </c>
      <c r="O92" s="3" t="s">
        <v>73</v>
      </c>
      <c r="P92" s="3" t="s">
        <v>27</v>
      </c>
      <c r="Q92" s="3" t="s">
        <v>28</v>
      </c>
      <c r="R92" s="2">
        <v>43404.566331018519</v>
      </c>
      <c r="S92" s="2">
        <v>43404.566331018519</v>
      </c>
      <c r="T92" s="2">
        <v>43404.571215277778</v>
      </c>
      <c r="U92" s="2">
        <v>43404.571215277778</v>
      </c>
      <c r="V92" s="3"/>
      <c r="W92" s="8">
        <f t="shared" si="10"/>
        <v>43404.560219907406</v>
      </c>
      <c r="X92" s="9">
        <f t="shared" si="13"/>
        <v>5.173611112695653E-3</v>
      </c>
      <c r="Y92" s="9">
        <f t="shared" si="14"/>
        <v>5.173611112695653E-3</v>
      </c>
      <c r="Z92" s="10"/>
      <c r="AA92" s="10">
        <f t="shared" si="15"/>
        <v>0</v>
      </c>
      <c r="AB92" s="10">
        <f t="shared" si="19"/>
        <v>5.1041666665696539E-3</v>
      </c>
      <c r="AC92" s="10"/>
      <c r="AD92" s="10"/>
      <c r="AE92" s="71">
        <f t="shared" si="16"/>
        <v>43404.55972222222</v>
      </c>
      <c r="AF92" s="71">
        <f t="shared" si="17"/>
        <v>43404.570138888892</v>
      </c>
      <c r="AG92" s="26" t="str">
        <f t="shared" si="18"/>
        <v>43404.559722222243404.5701388889</v>
      </c>
      <c r="AH92" s="26" t="e">
        <f>VLOOKUP(AG92,simple_survey!$M$841:$N$1083,2,FALSE)</f>
        <v>#N/A</v>
      </c>
    </row>
    <row r="93" spans="1:36" s="7" customFormat="1" hidden="1" x14ac:dyDescent="0.4">
      <c r="A93" s="16" t="str">
        <f t="shared" si="11"/>
        <v>-</v>
      </c>
      <c r="B93" s="16" t="str">
        <f t="shared" si="12"/>
        <v>-</v>
      </c>
      <c r="C93" s="7">
        <v>13</v>
      </c>
      <c r="D93" s="2">
        <v>43404.56113425926</v>
      </c>
      <c r="E93" s="3">
        <v>7827</v>
      </c>
      <c r="F93" s="3" t="s">
        <v>191</v>
      </c>
      <c r="G93" s="3">
        <v>0</v>
      </c>
      <c r="H93" s="3">
        <v>354</v>
      </c>
      <c r="I93" s="3">
        <v>1</v>
      </c>
      <c r="J93" s="3">
        <v>1</v>
      </c>
      <c r="K93" s="3"/>
      <c r="L93" s="2">
        <v>43404.564004629632</v>
      </c>
      <c r="M93" s="2">
        <v>43404.56931712963</v>
      </c>
      <c r="N93" s="3" t="s">
        <v>45</v>
      </c>
      <c r="O93" s="3" t="s">
        <v>92</v>
      </c>
      <c r="P93" s="3" t="s">
        <v>72</v>
      </c>
      <c r="Q93" s="3" t="s">
        <v>73</v>
      </c>
      <c r="R93" s="2">
        <v>43404.568194444444</v>
      </c>
      <c r="S93" s="2">
        <v>43404.568194444444</v>
      </c>
      <c r="T93" s="2">
        <v>43404.576493055552</v>
      </c>
      <c r="U93" s="2">
        <v>43404.576493055552</v>
      </c>
      <c r="V93" s="3"/>
      <c r="W93" s="8">
        <f t="shared" si="10"/>
        <v>43404.56113425926</v>
      </c>
      <c r="X93" s="9">
        <f t="shared" si="13"/>
        <v>5.3124999976716936E-3</v>
      </c>
      <c r="Y93" s="9">
        <f t="shared" si="14"/>
        <v>5.3124999976716936E-3</v>
      </c>
      <c r="Z93" s="10"/>
      <c r="AA93" s="10">
        <f t="shared" si="15"/>
        <v>0</v>
      </c>
      <c r="AB93" s="10">
        <f t="shared" si="19"/>
        <v>2.8703703719656914E-3</v>
      </c>
      <c r="AC93" s="10"/>
      <c r="AD93" s="10"/>
      <c r="AE93" s="71">
        <f t="shared" si="16"/>
        <v>43404.561111111114</v>
      </c>
      <c r="AF93" s="71">
        <f t="shared" si="17"/>
        <v>43404.568749999999</v>
      </c>
      <c r="AG93" s="26" t="str">
        <f t="shared" si="18"/>
        <v>43404.561111111143404.56875</v>
      </c>
      <c r="AH93" s="26" t="e">
        <f>VLOOKUP(AG93,simple_survey!$M$841:$N$1083,2,FALSE)</f>
        <v>#N/A</v>
      </c>
    </row>
    <row r="94" spans="1:36" s="7" customFormat="1" hidden="1" x14ac:dyDescent="0.4">
      <c r="A94" s="16" t="str">
        <f>IF(V94&gt;0, "★", "-")</f>
        <v>-</v>
      </c>
      <c r="B94" s="16" t="str">
        <f t="shared" si="12"/>
        <v>-</v>
      </c>
      <c r="C94" s="7">
        <v>13</v>
      </c>
      <c r="D94" s="2">
        <v>43404.568611111114</v>
      </c>
      <c r="E94" s="3">
        <v>7831</v>
      </c>
      <c r="F94" s="3" t="s">
        <v>18</v>
      </c>
      <c r="G94" s="3">
        <v>1347</v>
      </c>
      <c r="H94" s="3">
        <v>331</v>
      </c>
      <c r="I94" s="3">
        <v>7</v>
      </c>
      <c r="J94" s="3">
        <v>4</v>
      </c>
      <c r="K94" s="3"/>
      <c r="L94" s="2">
        <v>43404.569780092592</v>
      </c>
      <c r="M94" s="2">
        <v>43404.573657407411</v>
      </c>
      <c r="N94" s="3" t="s">
        <v>19</v>
      </c>
      <c r="O94" s="3" t="s">
        <v>20</v>
      </c>
      <c r="P94" s="3" t="s">
        <v>21</v>
      </c>
      <c r="Q94" s="3" t="s">
        <v>22</v>
      </c>
      <c r="R94" s="2">
        <v>43404.569675925923</v>
      </c>
      <c r="S94" s="2">
        <v>43404.569675925923</v>
      </c>
      <c r="T94" s="2">
        <v>43404.579247685186</v>
      </c>
      <c r="U94" s="2">
        <v>43404.579247685186</v>
      </c>
      <c r="V94" s="3"/>
      <c r="W94" s="8">
        <f t="shared" si="10"/>
        <v>43404.568611111114</v>
      </c>
      <c r="X94" s="9">
        <f t="shared" si="13"/>
        <v>3.8773148189648055E-3</v>
      </c>
      <c r="Y94" s="9">
        <f t="shared" si="14"/>
        <v>1.5509259275859222E-2</v>
      </c>
      <c r="Z94" s="10"/>
      <c r="AA94" s="10">
        <f t="shared" si="15"/>
        <v>1.0416666918899864E-4</v>
      </c>
      <c r="AB94" s="10">
        <f t="shared" si="19"/>
        <v>1.1689814782585017E-3</v>
      </c>
      <c r="AC94" s="10"/>
      <c r="AD94" s="10"/>
      <c r="AE94" s="71">
        <f t="shared" si="16"/>
        <v>43404.568055555559</v>
      </c>
      <c r="AF94" s="71">
        <f t="shared" si="17"/>
        <v>43404.573611111111</v>
      </c>
      <c r="AG94" s="26" t="str">
        <f t="shared" si="18"/>
        <v>43404.568055555643404.5736111111</v>
      </c>
      <c r="AH94" s="26" t="str">
        <f>VLOOKUP(AG94,simple_survey!$M$841:$N$1083,2,FALSE)</f>
        <v>肯定的</v>
      </c>
    </row>
    <row r="95" spans="1:36" s="7" customFormat="1" hidden="1" x14ac:dyDescent="0.4">
      <c r="A95" s="16" t="str">
        <f>IF(V95&gt;0, "★", "-")</f>
        <v>-</v>
      </c>
      <c r="B95" s="16" t="str">
        <f t="shared" si="12"/>
        <v>-</v>
      </c>
      <c r="C95" s="7">
        <v>13</v>
      </c>
      <c r="D95" s="2">
        <v>43404.571319444447</v>
      </c>
      <c r="E95" s="3">
        <v>7832</v>
      </c>
      <c r="F95" s="3" t="s">
        <v>18</v>
      </c>
      <c r="G95" s="3">
        <v>4486</v>
      </c>
      <c r="H95" s="3">
        <v>965</v>
      </c>
      <c r="I95" s="3">
        <v>1</v>
      </c>
      <c r="J95" s="3">
        <v>2</v>
      </c>
      <c r="K95" s="3"/>
      <c r="L95" s="2">
        <v>43404.573449074072</v>
      </c>
      <c r="M95" s="2">
        <v>43404.577407407407</v>
      </c>
      <c r="N95" s="3" t="s">
        <v>76</v>
      </c>
      <c r="O95" s="3" t="s">
        <v>77</v>
      </c>
      <c r="P95" s="3" t="s">
        <v>19</v>
      </c>
      <c r="Q95" s="3" t="s">
        <v>20</v>
      </c>
      <c r="R95" s="2">
        <v>43404.574988425928</v>
      </c>
      <c r="S95" s="2">
        <v>43404.575810185182</v>
      </c>
      <c r="T95" s="2">
        <v>43404.582858796297</v>
      </c>
      <c r="U95" s="2">
        <v>43404.583680555559</v>
      </c>
      <c r="V95" s="3"/>
      <c r="W95" s="8">
        <f t="shared" ref="W95:W158" si="20">IF(V95&gt;0,V95,D95)</f>
        <v>43404.571319444447</v>
      </c>
      <c r="X95" s="9">
        <f t="shared" si="13"/>
        <v>3.9583333345944993E-3</v>
      </c>
      <c r="Y95" s="9">
        <f t="shared" si="14"/>
        <v>7.9166666691889986E-3</v>
      </c>
      <c r="Z95" s="10"/>
      <c r="AA95" s="10">
        <f t="shared" si="15"/>
        <v>0</v>
      </c>
      <c r="AB95" s="10">
        <f t="shared" si="19"/>
        <v>2.1296296254149638E-3</v>
      </c>
      <c r="AC95" s="10"/>
      <c r="AD95" s="10"/>
      <c r="AE95" s="71">
        <f t="shared" si="16"/>
        <v>43404.570833333331</v>
      </c>
      <c r="AF95" s="71">
        <f t="shared" si="17"/>
        <v>43404.57708333333</v>
      </c>
      <c r="AG95" s="26" t="str">
        <f t="shared" si="18"/>
        <v>43404.570833333343404.5770833333</v>
      </c>
      <c r="AH95" s="26" t="e">
        <f>VLOOKUP(AG95,simple_survey!$M$841:$N$1083,2,FALSE)</f>
        <v>#N/A</v>
      </c>
    </row>
    <row r="96" spans="1:36" s="7" customFormat="1" hidden="1" x14ac:dyDescent="0.4">
      <c r="A96" s="16" t="str">
        <f t="shared" si="11"/>
        <v>-</v>
      </c>
      <c r="B96" s="16" t="str">
        <f t="shared" si="12"/>
        <v>-</v>
      </c>
      <c r="C96" s="7">
        <v>13</v>
      </c>
      <c r="D96" s="2">
        <v>43404.571655092594</v>
      </c>
      <c r="E96" s="3">
        <v>7833</v>
      </c>
      <c r="F96" s="3" t="s">
        <v>191</v>
      </c>
      <c r="G96" s="3">
        <v>0</v>
      </c>
      <c r="H96" s="3">
        <v>642</v>
      </c>
      <c r="I96" s="3">
        <v>5</v>
      </c>
      <c r="J96" s="3">
        <v>3</v>
      </c>
      <c r="K96" s="3"/>
      <c r="L96" s="2">
        <v>43404.57408564815</v>
      </c>
      <c r="M96" s="2">
        <v>43404.578576388885</v>
      </c>
      <c r="N96" s="3" t="s">
        <v>65</v>
      </c>
      <c r="O96" s="3" t="s">
        <v>66</v>
      </c>
      <c r="P96" s="3" t="s">
        <v>72</v>
      </c>
      <c r="Q96" s="3" t="s">
        <v>73</v>
      </c>
      <c r="R96" s="2">
        <v>43404.57403935185</v>
      </c>
      <c r="S96" s="2">
        <v>43404.57403935185</v>
      </c>
      <c r="T96" s="2">
        <v>43404.581597222219</v>
      </c>
      <c r="U96" s="2">
        <v>43404.584988425922</v>
      </c>
      <c r="V96" s="3"/>
      <c r="W96" s="8">
        <f t="shared" si="20"/>
        <v>43404.571655092594</v>
      </c>
      <c r="X96" s="9">
        <f t="shared" si="13"/>
        <v>4.4907407354912721E-3</v>
      </c>
      <c r="Y96" s="9">
        <f t="shared" si="14"/>
        <v>1.3472222206473816E-2</v>
      </c>
      <c r="Z96" s="10"/>
      <c r="AA96" s="10">
        <f t="shared" si="15"/>
        <v>4.6296299842651933E-5</v>
      </c>
      <c r="AB96" s="10">
        <f t="shared" si="19"/>
        <v>2.4305555562023073E-3</v>
      </c>
      <c r="AC96" s="10"/>
      <c r="AD96" s="10"/>
      <c r="AE96" s="71">
        <f t="shared" si="16"/>
        <v>43404.571527777778</v>
      </c>
      <c r="AF96" s="71">
        <f t="shared" si="17"/>
        <v>43404.578472222223</v>
      </c>
      <c r="AG96" s="26" t="str">
        <f t="shared" si="18"/>
        <v>43404.571527777843404.5784722222</v>
      </c>
      <c r="AH96" s="26" t="e">
        <f>VLOOKUP(AG96,simple_survey!$M$841:$N$1083,2,FALSE)</f>
        <v>#N/A</v>
      </c>
    </row>
    <row r="97" spans="1:36" s="7" customFormat="1" hidden="1" x14ac:dyDescent="0.4">
      <c r="A97" s="16" t="str">
        <f t="shared" si="11"/>
        <v>-</v>
      </c>
      <c r="B97" s="16" t="str">
        <f t="shared" si="12"/>
        <v>-</v>
      </c>
      <c r="C97" s="7">
        <v>13</v>
      </c>
      <c r="D97" s="2">
        <v>43404.576122685183</v>
      </c>
      <c r="E97" s="3">
        <v>7836</v>
      </c>
      <c r="F97" s="3" t="s">
        <v>33</v>
      </c>
      <c r="G97" s="3">
        <v>3201</v>
      </c>
      <c r="H97" s="3">
        <v>840</v>
      </c>
      <c r="I97" s="3">
        <v>3</v>
      </c>
      <c r="J97" s="3">
        <v>1</v>
      </c>
      <c r="K97" s="3"/>
      <c r="L97" s="2">
        <v>43404.577581018515</v>
      </c>
      <c r="M97" s="2">
        <v>43404.588784722226</v>
      </c>
      <c r="N97" s="3" t="s">
        <v>27</v>
      </c>
      <c r="O97" s="3" t="s">
        <v>28</v>
      </c>
      <c r="P97" s="3" t="s">
        <v>23</v>
      </c>
      <c r="Q97" s="3" t="s">
        <v>24</v>
      </c>
      <c r="R97" s="2">
        <v>43404.57739583333</v>
      </c>
      <c r="S97" s="2">
        <v>43404.57739583333</v>
      </c>
      <c r="T97" s="2">
        <v>43404.592569444445</v>
      </c>
      <c r="U97" s="2">
        <v>43404.592569444445</v>
      </c>
      <c r="V97" s="3"/>
      <c r="W97" s="8">
        <f t="shared" si="20"/>
        <v>43404.576122685183</v>
      </c>
      <c r="X97" s="9">
        <f t="shared" si="13"/>
        <v>1.1203703710634727E-2</v>
      </c>
      <c r="Y97" s="9">
        <f t="shared" si="14"/>
        <v>1.1203703710634727E-2</v>
      </c>
      <c r="Z97" s="10"/>
      <c r="AA97" s="10">
        <f t="shared" si="15"/>
        <v>1.8518518481869251E-4</v>
      </c>
      <c r="AB97" s="10">
        <f t="shared" si="19"/>
        <v>1.4583333322661929E-3</v>
      </c>
      <c r="AC97" s="10"/>
      <c r="AD97" s="10"/>
      <c r="AE97" s="71">
        <f t="shared" si="16"/>
        <v>43404.575694444444</v>
      </c>
      <c r="AF97" s="71">
        <f t="shared" si="17"/>
        <v>43404.588194444441</v>
      </c>
      <c r="AG97" s="26" t="str">
        <f t="shared" si="18"/>
        <v>43404.575694444443404.5881944444</v>
      </c>
      <c r="AH97" s="26" t="e">
        <f>VLOOKUP(AG97,simple_survey!$M$841:$N$1083,2,FALSE)</f>
        <v>#N/A</v>
      </c>
    </row>
    <row r="98" spans="1:36" s="7" customFormat="1" hidden="1" x14ac:dyDescent="0.4">
      <c r="A98" s="16" t="str">
        <f t="shared" si="11"/>
        <v>-</v>
      </c>
      <c r="B98" s="16" t="str">
        <f t="shared" si="12"/>
        <v>-</v>
      </c>
      <c r="C98" s="7">
        <v>13</v>
      </c>
      <c r="D98" s="2">
        <v>43404.579548611109</v>
      </c>
      <c r="E98" s="3">
        <v>7837</v>
      </c>
      <c r="F98" s="3" t="s">
        <v>18</v>
      </c>
      <c r="G98" s="3">
        <v>4496</v>
      </c>
      <c r="H98" s="3">
        <v>758</v>
      </c>
      <c r="I98" s="3">
        <v>2</v>
      </c>
      <c r="J98" s="3">
        <v>1</v>
      </c>
      <c r="K98" s="3"/>
      <c r="L98" s="2">
        <v>43404.58284722222</v>
      </c>
      <c r="M98" s="2">
        <v>43404.586446759262</v>
      </c>
      <c r="N98" s="3" t="s">
        <v>72</v>
      </c>
      <c r="O98" s="3" t="s">
        <v>73</v>
      </c>
      <c r="P98" s="3" t="s">
        <v>27</v>
      </c>
      <c r="Q98" s="3" t="s">
        <v>28</v>
      </c>
      <c r="R98" s="2">
        <v>43404.583287037036</v>
      </c>
      <c r="S98" s="2">
        <v>43404.583287037036</v>
      </c>
      <c r="T98" s="2">
        <v>43404.588171296295</v>
      </c>
      <c r="U98" s="2">
        <v>43404.588171296295</v>
      </c>
      <c r="V98" s="3"/>
      <c r="W98" s="8">
        <f t="shared" si="20"/>
        <v>43404.579548611109</v>
      </c>
      <c r="X98" s="9">
        <f t="shared" si="13"/>
        <v>3.5995370417367667E-3</v>
      </c>
      <c r="Y98" s="9">
        <f t="shared" si="14"/>
        <v>3.5995370417367667E-3</v>
      </c>
      <c r="Z98" s="10"/>
      <c r="AA98" s="10">
        <f t="shared" si="15"/>
        <v>0</v>
      </c>
      <c r="AB98" s="10">
        <f t="shared" si="19"/>
        <v>3.2986111109494232E-3</v>
      </c>
      <c r="AC98" s="10"/>
      <c r="AD98" s="10"/>
      <c r="AE98" s="71">
        <f t="shared" si="16"/>
        <v>43404.57916666667</v>
      </c>
      <c r="AF98" s="71">
        <f t="shared" si="17"/>
        <v>43404.586111111108</v>
      </c>
      <c r="AG98" s="26" t="str">
        <f t="shared" si="18"/>
        <v>43404.579166666743404.5861111111</v>
      </c>
      <c r="AH98" s="26" t="str">
        <f>VLOOKUP(AG98,simple_survey!$M$841:$N$1083,2,FALSE)</f>
        <v>肯定的</v>
      </c>
    </row>
    <row r="99" spans="1:36" s="7" customFormat="1" hidden="1" x14ac:dyDescent="0.4">
      <c r="A99" s="16" t="str">
        <f t="shared" si="11"/>
        <v>-</v>
      </c>
      <c r="B99" s="16" t="str">
        <f t="shared" si="12"/>
        <v>-</v>
      </c>
      <c r="C99" s="7">
        <v>13</v>
      </c>
      <c r="D99" s="2">
        <v>43404.579826388886</v>
      </c>
      <c r="E99" s="3">
        <v>7838</v>
      </c>
      <c r="F99" s="3" t="s">
        <v>191</v>
      </c>
      <c r="G99" s="3">
        <v>0</v>
      </c>
      <c r="H99" s="3">
        <v>795</v>
      </c>
      <c r="I99" s="3">
        <v>8</v>
      </c>
      <c r="J99" s="3">
        <v>2</v>
      </c>
      <c r="K99" s="3"/>
      <c r="L99" s="2">
        <v>43404.58289351852</v>
      </c>
      <c r="M99" s="2">
        <v>43404.588020833333</v>
      </c>
      <c r="N99" s="3" t="s">
        <v>59</v>
      </c>
      <c r="O99" s="3" t="s">
        <v>60</v>
      </c>
      <c r="P99" s="3" t="s">
        <v>29</v>
      </c>
      <c r="Q99" s="3" t="s">
        <v>30</v>
      </c>
      <c r="R99" s="2">
        <v>43404.583657407406</v>
      </c>
      <c r="S99" s="2">
        <v>43404.585497685184</v>
      </c>
      <c r="T99" s="2">
        <v>43404.588923611111</v>
      </c>
      <c r="U99" s="2">
        <v>43404.591793981483</v>
      </c>
      <c r="V99" s="3"/>
      <c r="W99" s="8">
        <f t="shared" si="20"/>
        <v>43404.579826388886</v>
      </c>
      <c r="X99" s="9">
        <f t="shared" si="13"/>
        <v>5.1273148128530011E-3</v>
      </c>
      <c r="Y99" s="9">
        <f t="shared" si="14"/>
        <v>1.0254629625706002E-2</v>
      </c>
      <c r="Z99" s="10"/>
      <c r="AA99" s="10">
        <f t="shared" si="15"/>
        <v>0</v>
      </c>
      <c r="AB99" s="10">
        <f t="shared" si="19"/>
        <v>3.0671296335640363E-3</v>
      </c>
      <c r="AC99" s="10"/>
      <c r="AD99" s="10"/>
      <c r="AE99" s="71">
        <f t="shared" si="16"/>
        <v>43404.57916666667</v>
      </c>
      <c r="AF99" s="71">
        <f t="shared" si="17"/>
        <v>43404.587500000001</v>
      </c>
      <c r="AG99" s="26" t="str">
        <f t="shared" si="18"/>
        <v>43404.579166666743404.5875</v>
      </c>
      <c r="AH99" s="26" t="e">
        <f>VLOOKUP(AG99,simple_survey!$M$841:$N$1083,2,FALSE)</f>
        <v>#N/A</v>
      </c>
    </row>
    <row r="100" spans="1:36" s="7" customFormat="1" hidden="1" x14ac:dyDescent="0.4">
      <c r="A100" s="16" t="str">
        <f t="shared" si="11"/>
        <v>-</v>
      </c>
      <c r="B100" s="16" t="str">
        <f t="shared" si="12"/>
        <v>-</v>
      </c>
      <c r="C100" s="7">
        <v>13</v>
      </c>
      <c r="D100" s="2">
        <v>43404.581226851849</v>
      </c>
      <c r="E100" s="3">
        <v>7839</v>
      </c>
      <c r="F100" s="3" t="s">
        <v>190</v>
      </c>
      <c r="G100" s="3">
        <v>0</v>
      </c>
      <c r="H100" s="3">
        <v>100</v>
      </c>
      <c r="I100" s="3">
        <v>8</v>
      </c>
      <c r="J100" s="3">
        <v>3</v>
      </c>
      <c r="K100" s="3"/>
      <c r="L100" s="2">
        <v>43404.585185185184</v>
      </c>
      <c r="M100" s="2">
        <v>43404.593912037039</v>
      </c>
      <c r="N100" s="3" t="s">
        <v>37</v>
      </c>
      <c r="O100" s="3" t="s">
        <v>38</v>
      </c>
      <c r="P100" s="3" t="s">
        <v>50</v>
      </c>
      <c r="Q100" s="3" t="s">
        <v>51</v>
      </c>
      <c r="R100" s="2">
        <v>43404.588414351849</v>
      </c>
      <c r="S100" s="2">
        <v>43404.588414351849</v>
      </c>
      <c r="T100" s="2">
        <v>43404.602418981478</v>
      </c>
      <c r="U100" s="2">
        <v>43404.602418981478</v>
      </c>
      <c r="V100" s="3"/>
      <c r="W100" s="8">
        <f t="shared" si="20"/>
        <v>43404.581226851849</v>
      </c>
      <c r="X100" s="9">
        <f t="shared" si="13"/>
        <v>8.7268518545897678E-3</v>
      </c>
      <c r="Y100" s="9">
        <f t="shared" si="14"/>
        <v>2.6180555563769303E-2</v>
      </c>
      <c r="Z100" s="10"/>
      <c r="AA100" s="10">
        <f t="shared" si="15"/>
        <v>0</v>
      </c>
      <c r="AB100" s="10">
        <f t="shared" si="19"/>
        <v>3.9583333345944993E-3</v>
      </c>
      <c r="AC100" s="10"/>
      <c r="AD100" s="10"/>
      <c r="AE100" s="71">
        <f t="shared" si="16"/>
        <v>43404.580555555556</v>
      </c>
      <c r="AF100" s="71">
        <f t="shared" si="17"/>
        <v>43404.59375</v>
      </c>
      <c r="AG100" s="26" t="str">
        <f t="shared" si="18"/>
        <v>43404.580555555643404.59375</v>
      </c>
      <c r="AH100" s="26" t="e">
        <f>VLOOKUP(AG100,simple_survey!$M$841:$N$1083,2,FALSE)</f>
        <v>#N/A</v>
      </c>
    </row>
    <row r="101" spans="1:36" s="7" customFormat="1" hidden="1" x14ac:dyDescent="0.4">
      <c r="A101" s="16" t="str">
        <f t="shared" si="11"/>
        <v>-</v>
      </c>
      <c r="B101" s="16" t="str">
        <f t="shared" si="12"/>
        <v>-</v>
      </c>
      <c r="C101" s="7">
        <v>13</v>
      </c>
      <c r="D101" s="2">
        <v>43404.582615740743</v>
      </c>
      <c r="E101" s="3">
        <v>7840</v>
      </c>
      <c r="F101" s="3" t="s">
        <v>18</v>
      </c>
      <c r="G101" s="3">
        <v>2448</v>
      </c>
      <c r="H101" s="3">
        <v>251</v>
      </c>
      <c r="I101" s="3">
        <v>5</v>
      </c>
      <c r="J101" s="3">
        <v>1</v>
      </c>
      <c r="K101" s="3"/>
      <c r="L101" s="2">
        <v>43404.584606481483</v>
      </c>
      <c r="M101" s="2">
        <v>43404.587152777778</v>
      </c>
      <c r="N101" s="3" t="s">
        <v>63</v>
      </c>
      <c r="O101" s="3" t="s">
        <v>64</v>
      </c>
      <c r="P101" s="3" t="s">
        <v>48</v>
      </c>
      <c r="Q101" s="3" t="s">
        <v>49</v>
      </c>
      <c r="R101" s="2">
        <v>43404.586157407408</v>
      </c>
      <c r="S101" s="2">
        <v>43404.586157407408</v>
      </c>
      <c r="T101" s="2">
        <v>43404.590081018519</v>
      </c>
      <c r="U101" s="2">
        <v>43404.590081018519</v>
      </c>
      <c r="V101" s="3"/>
      <c r="W101" s="8">
        <f t="shared" si="20"/>
        <v>43404.582615740743</v>
      </c>
      <c r="X101" s="9">
        <f t="shared" si="13"/>
        <v>2.5462962948950008E-3</v>
      </c>
      <c r="Y101" s="9">
        <f t="shared" si="14"/>
        <v>2.5462962948950008E-3</v>
      </c>
      <c r="Z101" s="10"/>
      <c r="AA101" s="10">
        <f t="shared" si="15"/>
        <v>0</v>
      </c>
      <c r="AB101" s="10">
        <f t="shared" si="19"/>
        <v>1.9907407404389232E-3</v>
      </c>
      <c r="AC101" s="10"/>
      <c r="AD101" s="10"/>
      <c r="AE101" s="71">
        <f t="shared" si="16"/>
        <v>43404.581944444442</v>
      </c>
      <c r="AF101" s="71">
        <f t="shared" si="17"/>
        <v>43404.586805555555</v>
      </c>
      <c r="AG101" s="26" t="str">
        <f t="shared" si="18"/>
        <v>43404.581944444443404.5868055556</v>
      </c>
      <c r="AH101" s="26" t="str">
        <f>VLOOKUP(AG101,simple_survey!$M$841:$N$1083,2,FALSE)</f>
        <v>肯定的</v>
      </c>
    </row>
    <row r="102" spans="1:36" s="7" customFormat="1" x14ac:dyDescent="0.4">
      <c r="A102" s="16" t="str">
        <f>IF(V102&gt;0, "★", "-")</f>
        <v>★</v>
      </c>
      <c r="B102" s="16" t="str">
        <f>IF(K102&gt;0, "☆", "-")</f>
        <v>☆</v>
      </c>
      <c r="C102" s="7">
        <v>13</v>
      </c>
      <c r="D102" s="2">
        <v>43404.548541666663</v>
      </c>
      <c r="E102" s="3">
        <v>7822</v>
      </c>
      <c r="F102" s="3" t="s">
        <v>33</v>
      </c>
      <c r="G102" s="3">
        <v>4363</v>
      </c>
      <c r="H102" s="3">
        <v>659</v>
      </c>
      <c r="I102" s="3">
        <v>3</v>
      </c>
      <c r="J102" s="3">
        <v>1</v>
      </c>
      <c r="K102" s="2">
        <v>43404.553344907406</v>
      </c>
      <c r="L102" s="3"/>
      <c r="M102" s="3"/>
      <c r="N102" s="3" t="s">
        <v>48</v>
      </c>
      <c r="O102" s="3" t="s">
        <v>49</v>
      </c>
      <c r="P102" s="3" t="s">
        <v>27</v>
      </c>
      <c r="Q102" s="3" t="s">
        <v>28</v>
      </c>
      <c r="R102" s="2">
        <v>43404.568749999999</v>
      </c>
      <c r="S102" s="3"/>
      <c r="T102" s="2">
        <v>43404.576655092591</v>
      </c>
      <c r="U102" s="3"/>
      <c r="V102" s="2">
        <v>43404.568749999999</v>
      </c>
      <c r="W102" s="8">
        <f t="shared" si="20"/>
        <v>43404.568749999999</v>
      </c>
      <c r="X102" s="9">
        <f t="shared" si="13"/>
        <v>0</v>
      </c>
      <c r="Y102" s="9">
        <f t="shared" si="14"/>
        <v>0</v>
      </c>
      <c r="Z102" s="10"/>
      <c r="AA102" s="10">
        <f t="shared" si="15"/>
        <v>0</v>
      </c>
      <c r="AB102" s="10">
        <f t="shared" si="19"/>
        <v>0</v>
      </c>
      <c r="AC102" s="10"/>
      <c r="AD102" s="10"/>
      <c r="AE102" s="71">
        <f t="shared" si="16"/>
        <v>43404.54791666667</v>
      </c>
      <c r="AF102" s="71">
        <f t="shared" si="17"/>
        <v>0</v>
      </c>
      <c r="AG102" s="26" t="str">
        <f t="shared" si="18"/>
        <v>43404.54791666670</v>
      </c>
      <c r="AH102" s="26" t="e">
        <f>VLOOKUP(AG102,simple_survey!$M$841:$N$1083,2,FALSE)</f>
        <v>#N/A</v>
      </c>
    </row>
    <row r="103" spans="1:36" s="7" customFormat="1" hidden="1" x14ac:dyDescent="0.4">
      <c r="A103" s="16" t="str">
        <f>IF(V103&gt;0, "★", "-")</f>
        <v>-</v>
      </c>
      <c r="B103" s="16" t="str">
        <f>IF(K103&gt;0, "☆", "-")</f>
        <v>☆</v>
      </c>
      <c r="C103" s="7">
        <v>13</v>
      </c>
      <c r="D103" s="2">
        <v>43404.561157407406</v>
      </c>
      <c r="E103" s="3">
        <v>7828</v>
      </c>
      <c r="F103" s="3" t="s">
        <v>18</v>
      </c>
      <c r="G103" s="3">
        <v>1347</v>
      </c>
      <c r="H103" s="3">
        <v>731</v>
      </c>
      <c r="I103" s="3">
        <v>4</v>
      </c>
      <c r="J103" s="3">
        <v>3</v>
      </c>
      <c r="K103" s="2">
        <v>43404.561666666668</v>
      </c>
      <c r="L103" s="3"/>
      <c r="M103" s="3"/>
      <c r="N103" s="3" t="s">
        <v>19</v>
      </c>
      <c r="O103" s="3" t="s">
        <v>20</v>
      </c>
      <c r="P103" s="3" t="s">
        <v>21</v>
      </c>
      <c r="Q103" s="3" t="s">
        <v>22</v>
      </c>
      <c r="R103" s="2">
        <v>43404.56894675926</v>
      </c>
      <c r="S103" s="3"/>
      <c r="T103" s="2">
        <v>43404.584490740737</v>
      </c>
      <c r="U103" s="3"/>
      <c r="V103" s="3"/>
      <c r="W103" s="8">
        <f t="shared" si="20"/>
        <v>43404.561157407406</v>
      </c>
      <c r="X103" s="9">
        <f t="shared" si="13"/>
        <v>0</v>
      </c>
      <c r="Y103" s="9">
        <f t="shared" si="14"/>
        <v>0</v>
      </c>
      <c r="Z103" s="10"/>
      <c r="AA103" s="10">
        <f t="shared" si="15"/>
        <v>0</v>
      </c>
      <c r="AB103" s="10"/>
      <c r="AC103" s="10"/>
      <c r="AD103" s="10"/>
      <c r="AE103" s="71">
        <f t="shared" si="16"/>
        <v>43404.561111111114</v>
      </c>
      <c r="AF103" s="71">
        <f t="shared" si="17"/>
        <v>0</v>
      </c>
      <c r="AG103" s="26" t="str">
        <f t="shared" si="18"/>
        <v>43404.56111111110</v>
      </c>
      <c r="AH103" s="26" t="e">
        <f>VLOOKUP(AG103,simple_survey!$M$841:$N$1083,2,FALSE)</f>
        <v>#N/A</v>
      </c>
      <c r="AJ103" s="7" t="s">
        <v>199</v>
      </c>
    </row>
    <row r="104" spans="1:36" s="7" customFormat="1" hidden="1" x14ac:dyDescent="0.4">
      <c r="A104" s="16" t="str">
        <f>IF(V104&gt;0, "★", "-")</f>
        <v>-</v>
      </c>
      <c r="B104" s="16" t="str">
        <f>IF(K104&gt;0, "☆", "-")</f>
        <v>☆</v>
      </c>
      <c r="C104" s="7">
        <v>13</v>
      </c>
      <c r="D104" s="2">
        <v>43404.563148148147</v>
      </c>
      <c r="E104" s="3">
        <v>7829</v>
      </c>
      <c r="F104" s="3" t="s">
        <v>18</v>
      </c>
      <c r="G104" s="3">
        <v>1347</v>
      </c>
      <c r="H104" s="3">
        <v>224</v>
      </c>
      <c r="I104" s="3">
        <v>4</v>
      </c>
      <c r="J104" s="3">
        <v>3</v>
      </c>
      <c r="K104" s="2">
        <v>43404.565925925926</v>
      </c>
      <c r="L104" s="3"/>
      <c r="M104" s="3"/>
      <c r="N104" s="3" t="s">
        <v>19</v>
      </c>
      <c r="O104" s="3" t="s">
        <v>20</v>
      </c>
      <c r="P104" s="3" t="s">
        <v>21</v>
      </c>
      <c r="Q104" s="3" t="s">
        <v>22</v>
      </c>
      <c r="R104" s="2">
        <v>43404.566863425927</v>
      </c>
      <c r="S104" s="3"/>
      <c r="T104" s="2">
        <v>43404.582407407404</v>
      </c>
      <c r="U104" s="3"/>
      <c r="V104" s="3"/>
      <c r="W104" s="8">
        <f t="shared" si="20"/>
        <v>43404.563148148147</v>
      </c>
      <c r="X104" s="9">
        <f t="shared" si="13"/>
        <v>0</v>
      </c>
      <c r="Y104" s="9">
        <f t="shared" si="14"/>
        <v>0</v>
      </c>
      <c r="Z104" s="10"/>
      <c r="AA104" s="10">
        <f t="shared" si="15"/>
        <v>0</v>
      </c>
      <c r="AB104" s="10">
        <f t="shared" si="19"/>
        <v>3.7152777804294601E-3</v>
      </c>
      <c r="AC104" s="10"/>
      <c r="AD104" s="10"/>
      <c r="AE104" s="71">
        <f t="shared" si="16"/>
        <v>43404.5625</v>
      </c>
      <c r="AF104" s="71">
        <f t="shared" si="17"/>
        <v>0</v>
      </c>
      <c r="AG104" s="26" t="str">
        <f t="shared" si="18"/>
        <v>43404.56250</v>
      </c>
      <c r="AH104" s="26" t="e">
        <f>VLOOKUP(AG104,simple_survey!$M$841:$N$1083,2,FALSE)</f>
        <v>#N/A</v>
      </c>
      <c r="AJ104" s="7" t="s">
        <v>200</v>
      </c>
    </row>
    <row r="105" spans="1:36" s="7" customFormat="1" hidden="1" x14ac:dyDescent="0.4">
      <c r="A105" s="16" t="str">
        <f>IF(V105&gt;0, "★", "-")</f>
        <v>-</v>
      </c>
      <c r="B105" s="16" t="str">
        <f>IF(K105&gt;0, "☆", "-")</f>
        <v>☆</v>
      </c>
      <c r="C105" s="7">
        <v>13</v>
      </c>
      <c r="D105" s="2">
        <v>43404.567442129628</v>
      </c>
      <c r="E105" s="3">
        <v>7830</v>
      </c>
      <c r="F105" s="3" t="s">
        <v>18</v>
      </c>
      <c r="G105" s="3">
        <v>2215</v>
      </c>
      <c r="H105" s="3">
        <v>714</v>
      </c>
      <c r="I105" s="3">
        <v>3</v>
      </c>
      <c r="J105" s="3">
        <v>1</v>
      </c>
      <c r="K105" s="2">
        <v>43404.568101851852</v>
      </c>
      <c r="L105" s="3"/>
      <c r="M105" s="3"/>
      <c r="N105" s="3" t="s">
        <v>34</v>
      </c>
      <c r="O105" s="3" t="s">
        <v>35</v>
      </c>
      <c r="P105" s="3" t="s">
        <v>25</v>
      </c>
      <c r="Q105" s="3" t="s">
        <v>26</v>
      </c>
      <c r="R105" s="2">
        <v>43404.574965277781</v>
      </c>
      <c r="S105" s="3"/>
      <c r="T105" s="2">
        <v>43404.58865740741</v>
      </c>
      <c r="U105" s="3"/>
      <c r="V105" s="3"/>
      <c r="W105" s="8">
        <f t="shared" si="20"/>
        <v>43404.567442129628</v>
      </c>
      <c r="X105" s="9">
        <f t="shared" si="13"/>
        <v>0</v>
      </c>
      <c r="Y105" s="9">
        <f t="shared" si="14"/>
        <v>0</v>
      </c>
      <c r="Z105" s="10"/>
      <c r="AA105" s="10">
        <f t="shared" si="15"/>
        <v>0</v>
      </c>
      <c r="AB105" s="10">
        <f t="shared" si="19"/>
        <v>7.5231481532682665E-3</v>
      </c>
      <c r="AC105" s="10"/>
      <c r="AD105" s="10"/>
      <c r="AE105" s="71">
        <f t="shared" si="16"/>
        <v>43404.567361111112</v>
      </c>
      <c r="AF105" s="71">
        <f t="shared" si="17"/>
        <v>0</v>
      </c>
      <c r="AG105" s="26" t="str">
        <f t="shared" si="18"/>
        <v>43404.56736111110</v>
      </c>
      <c r="AH105" s="26" t="e">
        <f>VLOOKUP(AG105,simple_survey!$M$841:$N$1083,2,FALSE)</f>
        <v>#N/A</v>
      </c>
      <c r="AJ105" s="7" t="s">
        <v>201</v>
      </c>
    </row>
    <row r="106" spans="1:36" s="12" customFormat="1" hidden="1" x14ac:dyDescent="0.4">
      <c r="A106" s="17" t="str">
        <f>IF(V106&gt;0, "★", "-")</f>
        <v>-</v>
      </c>
      <c r="B106" s="17" t="str">
        <f>IF(K106&gt;0, "☆", "-")</f>
        <v>☆</v>
      </c>
      <c r="C106" s="12">
        <v>13</v>
      </c>
      <c r="D106" s="4">
        <v>43404.572442129633</v>
      </c>
      <c r="E106" s="5">
        <v>7834</v>
      </c>
      <c r="F106" s="5" t="s">
        <v>18</v>
      </c>
      <c r="G106" s="5">
        <v>2215</v>
      </c>
      <c r="H106" s="5">
        <v>482</v>
      </c>
      <c r="I106" s="5">
        <v>5</v>
      </c>
      <c r="J106" s="5">
        <v>1</v>
      </c>
      <c r="K106" s="4">
        <v>43404.572650462964</v>
      </c>
      <c r="L106" s="5"/>
      <c r="M106" s="5"/>
      <c r="N106" s="5" t="s">
        <v>19</v>
      </c>
      <c r="O106" s="5" t="s">
        <v>20</v>
      </c>
      <c r="P106" s="5" t="s">
        <v>25</v>
      </c>
      <c r="Q106" s="5" t="s">
        <v>26</v>
      </c>
      <c r="R106" s="4">
        <v>43404.579722222225</v>
      </c>
      <c r="S106" s="5"/>
      <c r="T106" s="4">
        <v>43404.588935185187</v>
      </c>
      <c r="U106" s="5"/>
      <c r="V106" s="5"/>
      <c r="W106" s="13">
        <f t="shared" si="20"/>
        <v>43404.572442129633</v>
      </c>
      <c r="X106" s="18">
        <f t="shared" si="13"/>
        <v>0</v>
      </c>
      <c r="Y106" s="18">
        <f t="shared" si="14"/>
        <v>0</v>
      </c>
      <c r="Z106" s="19"/>
      <c r="AA106" s="19">
        <f t="shared" si="15"/>
        <v>0</v>
      </c>
      <c r="AB106" s="10"/>
      <c r="AC106" s="19"/>
      <c r="AD106" s="19"/>
      <c r="AE106" s="71">
        <f t="shared" si="16"/>
        <v>43404.572222222225</v>
      </c>
      <c r="AF106" s="71">
        <f t="shared" si="17"/>
        <v>0</v>
      </c>
      <c r="AG106" s="26" t="str">
        <f t="shared" si="18"/>
        <v>43404.57222222220</v>
      </c>
      <c r="AH106" s="26" t="e">
        <f>VLOOKUP(AG106,simple_survey!$M$841:$N$1083,2,FALSE)</f>
        <v>#N/A</v>
      </c>
      <c r="AJ106" s="12" t="s">
        <v>202</v>
      </c>
    </row>
    <row r="107" spans="1:36" s="23" customFormat="1" hidden="1" x14ac:dyDescent="0.4">
      <c r="A107" s="20" t="str">
        <f t="shared" si="11"/>
        <v>-</v>
      </c>
      <c r="B107" s="20" t="str">
        <f t="shared" si="12"/>
        <v>-</v>
      </c>
      <c r="C107" s="23">
        <v>14</v>
      </c>
      <c r="D107" s="22">
        <v>43404.58489583333</v>
      </c>
      <c r="E107" s="21">
        <v>7841</v>
      </c>
      <c r="F107" s="21" t="s">
        <v>33</v>
      </c>
      <c r="G107" s="21">
        <v>4073</v>
      </c>
      <c r="H107" s="21">
        <v>471</v>
      </c>
      <c r="I107" s="21">
        <v>4</v>
      </c>
      <c r="J107" s="21">
        <v>1</v>
      </c>
      <c r="K107" s="21"/>
      <c r="L107" s="22">
        <v>43404.59033564815</v>
      </c>
      <c r="M107" s="22">
        <v>43404.598113425927</v>
      </c>
      <c r="N107" s="21" t="s">
        <v>91</v>
      </c>
      <c r="O107" s="21" t="s">
        <v>36</v>
      </c>
      <c r="P107" s="21" t="s">
        <v>63</v>
      </c>
      <c r="Q107" s="21" t="s">
        <v>64</v>
      </c>
      <c r="R107" s="22">
        <v>43404.587766203702</v>
      </c>
      <c r="S107" s="22">
        <v>43404.590300925927</v>
      </c>
      <c r="T107" s="22">
        <v>43404.599386574075</v>
      </c>
      <c r="U107" s="22">
        <v>43404.605844907404</v>
      </c>
      <c r="V107" s="21"/>
      <c r="W107" s="24">
        <f t="shared" si="20"/>
        <v>43404.58489583333</v>
      </c>
      <c r="X107" s="25">
        <f t="shared" si="13"/>
        <v>7.7777777769370005E-3</v>
      </c>
      <c r="Y107" s="25">
        <f t="shared" si="14"/>
        <v>7.7777777769370005E-3</v>
      </c>
      <c r="Z107" s="26">
        <f>SUM(Y107:Y145)</f>
        <v>0.37784722222568234</v>
      </c>
      <c r="AA107" s="26">
        <f t="shared" si="15"/>
        <v>2.5694444484543055E-3</v>
      </c>
      <c r="AB107" s="26">
        <f t="shared" si="19"/>
        <v>5.439814820419997E-3</v>
      </c>
      <c r="AC107" s="26">
        <f>AVERAGE(AB107:AB145)</f>
        <v>3.9414414413103428E-3</v>
      </c>
      <c r="AD107" s="26">
        <f>MEDIAN(AB107:AB145)</f>
        <v>3.7037037036498077E-3</v>
      </c>
      <c r="AE107" s="71">
        <f t="shared" si="16"/>
        <v>43404.584722222222</v>
      </c>
      <c r="AF107" s="71">
        <f t="shared" si="17"/>
        <v>43404.597916666666</v>
      </c>
      <c r="AG107" s="26" t="str">
        <f t="shared" si="18"/>
        <v>43404.584722222243404.5979166667</v>
      </c>
      <c r="AH107" s="26" t="e">
        <f>VLOOKUP(AG107,simple_survey!$M$841:$N$1083,2,FALSE)</f>
        <v>#N/A</v>
      </c>
    </row>
    <row r="108" spans="1:36" s="7" customFormat="1" hidden="1" x14ac:dyDescent="0.4">
      <c r="A108" s="16" t="str">
        <f t="shared" si="11"/>
        <v>-</v>
      </c>
      <c r="B108" s="16" t="str">
        <f t="shared" si="12"/>
        <v>-</v>
      </c>
      <c r="C108" s="7">
        <v>14</v>
      </c>
      <c r="D108" s="2">
        <v>43404.585069444445</v>
      </c>
      <c r="E108" s="3">
        <v>7842</v>
      </c>
      <c r="F108" s="3" t="s">
        <v>191</v>
      </c>
      <c r="G108" s="3">
        <v>0</v>
      </c>
      <c r="H108" s="3">
        <v>822</v>
      </c>
      <c r="I108" s="3">
        <v>5</v>
      </c>
      <c r="J108" s="3">
        <v>1</v>
      </c>
      <c r="K108" s="3"/>
      <c r="L108" s="2">
        <v>43404.590613425928</v>
      </c>
      <c r="M108" s="2">
        <v>43404.594247685185</v>
      </c>
      <c r="N108" s="3" t="s">
        <v>19</v>
      </c>
      <c r="O108" s="3" t="s">
        <v>20</v>
      </c>
      <c r="P108" s="3" t="s">
        <v>41</v>
      </c>
      <c r="Q108" s="3" t="s">
        <v>42</v>
      </c>
      <c r="R108" s="2">
        <v>43404.591504629629</v>
      </c>
      <c r="S108" s="2">
        <v>43404.591504629629</v>
      </c>
      <c r="T108" s="2">
        <v>43404.599537037036</v>
      </c>
      <c r="U108" s="2">
        <v>43404.599537037036</v>
      </c>
      <c r="V108" s="3"/>
      <c r="W108" s="8">
        <f t="shared" si="20"/>
        <v>43404.585069444445</v>
      </c>
      <c r="X108" s="9">
        <f t="shared" si="13"/>
        <v>3.6342592575238086E-3</v>
      </c>
      <c r="Y108" s="9">
        <f t="shared" si="14"/>
        <v>3.6342592575238086E-3</v>
      </c>
      <c r="Z108" s="10"/>
      <c r="AA108" s="10">
        <f t="shared" si="15"/>
        <v>0</v>
      </c>
      <c r="AB108" s="10">
        <f t="shared" si="19"/>
        <v>5.543981482333038E-3</v>
      </c>
      <c r="AC108" s="10"/>
      <c r="AD108" s="10"/>
      <c r="AE108" s="71">
        <f t="shared" si="16"/>
        <v>43404.584722222222</v>
      </c>
      <c r="AF108" s="71">
        <f t="shared" si="17"/>
        <v>43404.59375</v>
      </c>
      <c r="AG108" s="26" t="str">
        <f t="shared" si="18"/>
        <v>43404.584722222243404.59375</v>
      </c>
      <c r="AH108" s="26" t="str">
        <f>VLOOKUP(AG108,simple_survey!$M$841:$N$1083,2,FALSE)</f>
        <v>肯定的</v>
      </c>
    </row>
    <row r="109" spans="1:36" s="7" customFormat="1" hidden="1" x14ac:dyDescent="0.4">
      <c r="A109" s="16" t="str">
        <f t="shared" si="11"/>
        <v>-</v>
      </c>
      <c r="B109" s="16" t="str">
        <f t="shared" si="12"/>
        <v>-</v>
      </c>
      <c r="C109" s="7">
        <v>14</v>
      </c>
      <c r="D109" s="2">
        <v>43404.586365740739</v>
      </c>
      <c r="E109" s="3">
        <v>7843</v>
      </c>
      <c r="F109" s="3" t="s">
        <v>33</v>
      </c>
      <c r="G109" s="3">
        <v>2137</v>
      </c>
      <c r="H109" s="3">
        <v>872</v>
      </c>
      <c r="I109" s="3">
        <v>2</v>
      </c>
      <c r="J109" s="3">
        <v>1</v>
      </c>
      <c r="K109" s="3"/>
      <c r="L109" s="2">
        <v>43404.589456018519</v>
      </c>
      <c r="M109" s="2">
        <v>43404.59479166667</v>
      </c>
      <c r="N109" s="3" t="s">
        <v>27</v>
      </c>
      <c r="O109" s="3" t="s">
        <v>28</v>
      </c>
      <c r="P109" s="3" t="s">
        <v>70</v>
      </c>
      <c r="Q109" s="3" t="s">
        <v>71</v>
      </c>
      <c r="R109" s="2">
        <v>43404.587604166663</v>
      </c>
      <c r="S109" s="2">
        <v>43404.587604166663</v>
      </c>
      <c r="T109" s="2">
        <v>43404.594351851854</v>
      </c>
      <c r="U109" s="2">
        <v>43404.596041666664</v>
      </c>
      <c r="V109" s="3"/>
      <c r="W109" s="8">
        <f t="shared" si="20"/>
        <v>43404.586365740739</v>
      </c>
      <c r="X109" s="9">
        <f t="shared" si="13"/>
        <v>5.3356481512309983E-3</v>
      </c>
      <c r="Y109" s="9">
        <f t="shared" si="14"/>
        <v>5.3356481512309983E-3</v>
      </c>
      <c r="Z109" s="10"/>
      <c r="AA109" s="10">
        <f t="shared" si="15"/>
        <v>1.8518518554628827E-3</v>
      </c>
      <c r="AB109" s="10">
        <f t="shared" si="19"/>
        <v>3.0902777798473835E-3</v>
      </c>
      <c r="AC109" s="10"/>
      <c r="AD109" s="10"/>
      <c r="AE109" s="71">
        <f t="shared" si="16"/>
        <v>43404.586111111108</v>
      </c>
      <c r="AF109" s="71">
        <f t="shared" si="17"/>
        <v>43404.594444444447</v>
      </c>
      <c r="AG109" s="26" t="str">
        <f t="shared" si="18"/>
        <v>43404.586111111143404.5944444444</v>
      </c>
      <c r="AH109" s="26" t="e">
        <f>VLOOKUP(AG109,simple_survey!$M$841:$N$1083,2,FALSE)</f>
        <v>#N/A</v>
      </c>
    </row>
    <row r="110" spans="1:36" s="7" customFormat="1" x14ac:dyDescent="0.4">
      <c r="A110" s="16" t="str">
        <f t="shared" si="11"/>
        <v>★</v>
      </c>
      <c r="B110" s="16" t="str">
        <f t="shared" si="12"/>
        <v>-</v>
      </c>
      <c r="C110" s="7">
        <v>14</v>
      </c>
      <c r="D110" s="2">
        <v>43404.587557870371</v>
      </c>
      <c r="E110" s="3">
        <v>7845</v>
      </c>
      <c r="F110" s="3" t="s">
        <v>191</v>
      </c>
      <c r="G110" s="3">
        <v>0</v>
      </c>
      <c r="H110" s="3">
        <v>485</v>
      </c>
      <c r="I110" s="3">
        <v>5</v>
      </c>
      <c r="J110" s="3">
        <v>1</v>
      </c>
      <c r="K110" s="3"/>
      <c r="L110" s="2">
        <v>43404.626087962963</v>
      </c>
      <c r="M110" s="2">
        <v>43404.630659722221</v>
      </c>
      <c r="N110" s="3" t="s">
        <v>41</v>
      </c>
      <c r="O110" s="3" t="s">
        <v>42</v>
      </c>
      <c r="P110" s="3" t="s">
        <v>39</v>
      </c>
      <c r="Q110" s="3" t="s">
        <v>40</v>
      </c>
      <c r="R110" s="2">
        <v>43404.62908564815</v>
      </c>
      <c r="S110" s="2">
        <v>43404.62908564815</v>
      </c>
      <c r="T110" s="2">
        <v>43404.634421296294</v>
      </c>
      <c r="U110" s="2">
        <v>43404.634421296294</v>
      </c>
      <c r="V110" s="2">
        <v>43404.62908564815</v>
      </c>
      <c r="W110" s="8">
        <f t="shared" si="20"/>
        <v>43404.62908564815</v>
      </c>
      <c r="X110" s="9">
        <f t="shared" si="13"/>
        <v>4.5717592583969235E-3</v>
      </c>
      <c r="Y110" s="9">
        <f t="shared" si="14"/>
        <v>4.5717592583969235E-3</v>
      </c>
      <c r="Z110" s="10"/>
      <c r="AA110" s="10">
        <f t="shared" si="15"/>
        <v>0</v>
      </c>
      <c r="AB110" s="10">
        <f t="shared" si="19"/>
        <v>0</v>
      </c>
      <c r="AC110" s="10"/>
      <c r="AD110" s="10"/>
      <c r="AE110" s="71">
        <f t="shared" si="16"/>
        <v>43404.587500000001</v>
      </c>
      <c r="AF110" s="71">
        <f t="shared" si="17"/>
        <v>43404.630555555559</v>
      </c>
      <c r="AG110" s="26" t="str">
        <f t="shared" si="18"/>
        <v>43404.587543404.6305555556</v>
      </c>
      <c r="AH110" s="26" t="e">
        <f>VLOOKUP(AG110,simple_survey!$M$841:$N$1083,2,FALSE)</f>
        <v>#N/A</v>
      </c>
    </row>
    <row r="111" spans="1:36" s="7" customFormat="1" hidden="1" x14ac:dyDescent="0.4">
      <c r="A111" s="16" t="str">
        <f t="shared" si="11"/>
        <v>-</v>
      </c>
      <c r="B111" s="16" t="str">
        <f t="shared" si="12"/>
        <v>-</v>
      </c>
      <c r="C111" s="7">
        <v>14</v>
      </c>
      <c r="D111" s="2">
        <v>43404.589166666665</v>
      </c>
      <c r="E111" s="3">
        <v>7846</v>
      </c>
      <c r="F111" s="3" t="s">
        <v>67</v>
      </c>
      <c r="G111" s="3">
        <v>2337</v>
      </c>
      <c r="H111" s="3">
        <v>590</v>
      </c>
      <c r="I111" s="3">
        <v>3</v>
      </c>
      <c r="J111" s="3">
        <v>1</v>
      </c>
      <c r="K111" s="3"/>
      <c r="L111" s="2">
        <v>43404.59170138889</v>
      </c>
      <c r="M111" s="2">
        <v>43404.597708333335</v>
      </c>
      <c r="N111" s="3" t="s">
        <v>37</v>
      </c>
      <c r="O111" s="3" t="s">
        <v>38</v>
      </c>
      <c r="P111" s="3" t="s">
        <v>41</v>
      </c>
      <c r="Q111" s="3" t="s">
        <v>42</v>
      </c>
      <c r="R111" s="2">
        <v>43404.596932870372</v>
      </c>
      <c r="S111" s="2">
        <v>43404.596932870372</v>
      </c>
      <c r="T111" s="2">
        <v>43404.606759259259</v>
      </c>
      <c r="U111" s="2">
        <v>43404.606759259259</v>
      </c>
      <c r="V111" s="3"/>
      <c r="W111" s="8">
        <f t="shared" si="20"/>
        <v>43404.589166666665</v>
      </c>
      <c r="X111" s="9">
        <f t="shared" si="13"/>
        <v>6.0069444443797693E-3</v>
      </c>
      <c r="Y111" s="9">
        <f t="shared" si="14"/>
        <v>6.0069444443797693E-3</v>
      </c>
      <c r="Z111" s="10"/>
      <c r="AA111" s="10">
        <f t="shared" si="15"/>
        <v>0</v>
      </c>
      <c r="AB111" s="10">
        <f t="shared" si="19"/>
        <v>2.534722225391306E-3</v>
      </c>
      <c r="AC111" s="10"/>
      <c r="AD111" s="10"/>
      <c r="AE111" s="71">
        <f t="shared" si="16"/>
        <v>43404.588888888888</v>
      </c>
      <c r="AF111" s="71">
        <f t="shared" si="17"/>
        <v>43404.597222222219</v>
      </c>
      <c r="AG111" s="26" t="str">
        <f t="shared" si="18"/>
        <v>43404.588888888943404.5972222222</v>
      </c>
      <c r="AH111" s="26" t="e">
        <f>VLOOKUP(AG111,simple_survey!$M$841:$N$1083,2,FALSE)</f>
        <v>#N/A</v>
      </c>
    </row>
    <row r="112" spans="1:36" s="7" customFormat="1" hidden="1" x14ac:dyDescent="0.4">
      <c r="A112" s="16" t="str">
        <f t="shared" si="11"/>
        <v>-</v>
      </c>
      <c r="B112" s="16" t="str">
        <f t="shared" si="12"/>
        <v>-</v>
      </c>
      <c r="C112" s="7">
        <v>14</v>
      </c>
      <c r="D112" s="2">
        <v>43404.589571759258</v>
      </c>
      <c r="E112" s="3">
        <v>7847</v>
      </c>
      <c r="F112" s="3" t="s">
        <v>18</v>
      </c>
      <c r="G112" s="3">
        <v>3118</v>
      </c>
      <c r="H112" s="3">
        <v>430</v>
      </c>
      <c r="I112" s="3">
        <v>2</v>
      </c>
      <c r="J112" s="3">
        <v>1</v>
      </c>
      <c r="K112" s="3"/>
      <c r="L112" s="2">
        <v>43404.594965277778</v>
      </c>
      <c r="M112" s="2">
        <v>43404.599560185183</v>
      </c>
      <c r="N112" s="3" t="s">
        <v>70</v>
      </c>
      <c r="O112" s="3" t="s">
        <v>71</v>
      </c>
      <c r="P112" s="3" t="s">
        <v>41</v>
      </c>
      <c r="Q112" s="3" t="s">
        <v>42</v>
      </c>
      <c r="R112" s="2">
        <v>43404.596041666664</v>
      </c>
      <c r="S112" s="2">
        <v>43404.596041666664</v>
      </c>
      <c r="T112" s="2">
        <v>43404.601759259262</v>
      </c>
      <c r="U112" s="2">
        <v>43404.601759259262</v>
      </c>
      <c r="V112" s="3"/>
      <c r="W112" s="8">
        <f t="shared" si="20"/>
        <v>43404.589571759258</v>
      </c>
      <c r="X112" s="9">
        <f t="shared" si="13"/>
        <v>4.5949074046802707E-3</v>
      </c>
      <c r="Y112" s="9">
        <f t="shared" si="14"/>
        <v>4.5949074046802707E-3</v>
      </c>
      <c r="Z112" s="10"/>
      <c r="AA112" s="10">
        <f t="shared" si="15"/>
        <v>0</v>
      </c>
      <c r="AB112" s="10">
        <f t="shared" si="19"/>
        <v>5.393518520577345E-3</v>
      </c>
      <c r="AC112" s="10"/>
      <c r="AD112" s="10"/>
      <c r="AE112" s="71">
        <f t="shared" si="16"/>
        <v>43404.588888888888</v>
      </c>
      <c r="AF112" s="71">
        <f t="shared" si="17"/>
        <v>43404.599305555559</v>
      </c>
      <c r="AG112" s="26" t="str">
        <f t="shared" si="18"/>
        <v>43404.588888888943404.5993055556</v>
      </c>
      <c r="AH112" s="26" t="e">
        <f>VLOOKUP(AG112,simple_survey!$M$841:$N$1083,2,FALSE)</f>
        <v>#N/A</v>
      </c>
    </row>
    <row r="113" spans="1:34" s="7" customFormat="1" hidden="1" x14ac:dyDescent="0.4">
      <c r="A113" s="16" t="str">
        <f t="shared" si="11"/>
        <v>-</v>
      </c>
      <c r="B113" s="16" t="str">
        <f t="shared" si="12"/>
        <v>-</v>
      </c>
      <c r="C113" s="7">
        <v>14</v>
      </c>
      <c r="D113" s="2">
        <v>43404.59003472222</v>
      </c>
      <c r="E113" s="3">
        <v>7848</v>
      </c>
      <c r="F113" s="3" t="s">
        <v>191</v>
      </c>
      <c r="G113" s="3">
        <v>0</v>
      </c>
      <c r="H113" s="3">
        <v>102</v>
      </c>
      <c r="I113" s="3">
        <v>4</v>
      </c>
      <c r="J113" s="3">
        <v>1</v>
      </c>
      <c r="K113" s="3"/>
      <c r="L113" s="2">
        <v>43404.591921296298</v>
      </c>
      <c r="M113" s="2">
        <v>43404.602222222224</v>
      </c>
      <c r="N113" s="3" t="s">
        <v>57</v>
      </c>
      <c r="O113" s="3" t="s">
        <v>58</v>
      </c>
      <c r="P113" s="3" t="s">
        <v>37</v>
      </c>
      <c r="Q113" s="3" t="s">
        <v>38</v>
      </c>
      <c r="R113" s="2">
        <v>43404.593206018515</v>
      </c>
      <c r="S113" s="2">
        <v>43404.593206018515</v>
      </c>
      <c r="T113" s="2">
        <v>43404.612210648149</v>
      </c>
      <c r="U113" s="2">
        <v>43404.612210648149</v>
      </c>
      <c r="V113" s="3"/>
      <c r="W113" s="8">
        <f t="shared" si="20"/>
        <v>43404.59003472222</v>
      </c>
      <c r="X113" s="9">
        <f t="shared" si="13"/>
        <v>1.0300925925548654E-2</v>
      </c>
      <c r="Y113" s="9">
        <f t="shared" si="14"/>
        <v>1.0300925925548654E-2</v>
      </c>
      <c r="Z113" s="10"/>
      <c r="AA113" s="10">
        <f t="shared" si="15"/>
        <v>0</v>
      </c>
      <c r="AB113" s="10">
        <f t="shared" si="19"/>
        <v>1.8865740785258822E-3</v>
      </c>
      <c r="AC113" s="10"/>
      <c r="AD113" s="10"/>
      <c r="AE113" s="71">
        <f t="shared" si="16"/>
        <v>43404.589583333334</v>
      </c>
      <c r="AF113" s="71">
        <f t="shared" si="17"/>
        <v>43404.602083333331</v>
      </c>
      <c r="AG113" s="26" t="str">
        <f t="shared" si="18"/>
        <v>43404.589583333343404.6020833333</v>
      </c>
      <c r="AH113" s="26" t="e">
        <f>VLOOKUP(AG113,simple_survey!$M$841:$N$1083,2,FALSE)</f>
        <v>#N/A</v>
      </c>
    </row>
    <row r="114" spans="1:34" s="7" customFormat="1" hidden="1" x14ac:dyDescent="0.4">
      <c r="A114" s="16" t="str">
        <f t="shared" si="11"/>
        <v>-</v>
      </c>
      <c r="B114" s="16" t="str">
        <f t="shared" si="12"/>
        <v>-</v>
      </c>
      <c r="C114" s="7">
        <v>14</v>
      </c>
      <c r="D114" s="2">
        <v>43404.590300925927</v>
      </c>
      <c r="E114" s="3">
        <v>7849</v>
      </c>
      <c r="F114" s="3" t="s">
        <v>191</v>
      </c>
      <c r="G114" s="3">
        <v>0</v>
      </c>
      <c r="H114" s="3">
        <v>970</v>
      </c>
      <c r="I114" s="3">
        <v>9</v>
      </c>
      <c r="J114" s="3">
        <v>1</v>
      </c>
      <c r="K114" s="3"/>
      <c r="L114" s="2">
        <v>43404.592604166668</v>
      </c>
      <c r="M114" s="2">
        <v>43404.597361111111</v>
      </c>
      <c r="N114" s="3" t="s">
        <v>21</v>
      </c>
      <c r="O114" s="3" t="s">
        <v>22</v>
      </c>
      <c r="P114" s="3" t="s">
        <v>48</v>
      </c>
      <c r="Q114" s="3" t="s">
        <v>49</v>
      </c>
      <c r="R114" s="2">
        <v>43404.594502314816</v>
      </c>
      <c r="S114" s="2">
        <v>43404.594502314816</v>
      </c>
      <c r="T114" s="2">
        <v>43404.60361111111</v>
      </c>
      <c r="U114" s="2">
        <v>43404.60361111111</v>
      </c>
      <c r="V114" s="3"/>
      <c r="W114" s="8">
        <f t="shared" si="20"/>
        <v>43404.590300925927</v>
      </c>
      <c r="X114" s="9">
        <f t="shared" si="13"/>
        <v>4.756944443215616E-3</v>
      </c>
      <c r="Y114" s="9">
        <f t="shared" si="14"/>
        <v>4.756944443215616E-3</v>
      </c>
      <c r="Z114" s="10"/>
      <c r="AA114" s="10">
        <f t="shared" si="15"/>
        <v>0</v>
      </c>
      <c r="AB114" s="10">
        <f t="shared" si="19"/>
        <v>2.3032407407299615E-3</v>
      </c>
      <c r="AC114" s="10"/>
      <c r="AD114" s="10"/>
      <c r="AE114" s="71">
        <f t="shared" si="16"/>
        <v>43404.590277777781</v>
      </c>
      <c r="AF114" s="71">
        <f t="shared" si="17"/>
        <v>43404.597222222219</v>
      </c>
      <c r="AG114" s="26" t="str">
        <f t="shared" si="18"/>
        <v>43404.590277777843404.5972222222</v>
      </c>
      <c r="AH114" s="26" t="e">
        <f>VLOOKUP(AG114,simple_survey!$M$841:$N$1083,2,FALSE)</f>
        <v>#N/A</v>
      </c>
    </row>
    <row r="115" spans="1:34" s="7" customFormat="1" hidden="1" x14ac:dyDescent="0.4">
      <c r="A115" s="16" t="str">
        <f t="shared" si="11"/>
        <v>-</v>
      </c>
      <c r="B115" s="16" t="str">
        <f t="shared" si="12"/>
        <v>-</v>
      </c>
      <c r="C115" s="7">
        <v>14</v>
      </c>
      <c r="D115" s="2">
        <v>43404.59065972222</v>
      </c>
      <c r="E115" s="3">
        <v>7850</v>
      </c>
      <c r="F115" s="3" t="s">
        <v>33</v>
      </c>
      <c r="G115" s="3">
        <v>1310</v>
      </c>
      <c r="H115" s="3">
        <v>24</v>
      </c>
      <c r="I115" s="3">
        <v>1</v>
      </c>
      <c r="J115" s="3">
        <v>1</v>
      </c>
      <c r="K115" s="3"/>
      <c r="L115" s="2">
        <v>43404.594085648147</v>
      </c>
      <c r="M115" s="2">
        <v>43404.597245370373</v>
      </c>
      <c r="N115" s="3" t="s">
        <v>19</v>
      </c>
      <c r="O115" s="3" t="s">
        <v>20</v>
      </c>
      <c r="P115" s="3" t="s">
        <v>48</v>
      </c>
      <c r="Q115" s="3" t="s">
        <v>49</v>
      </c>
      <c r="R115" s="2">
        <v>43404.591840277775</v>
      </c>
      <c r="S115" s="2">
        <v>43404.591840277775</v>
      </c>
      <c r="T115" s="2">
        <v>43404.598530092589</v>
      </c>
      <c r="U115" s="2">
        <v>43404.598530092589</v>
      </c>
      <c r="V115" s="3"/>
      <c r="W115" s="8">
        <f t="shared" si="20"/>
        <v>43404.59065972222</v>
      </c>
      <c r="X115" s="9">
        <f t="shared" si="13"/>
        <v>3.1597222259733826E-3</v>
      </c>
      <c r="Y115" s="9">
        <f t="shared" si="14"/>
        <v>3.1597222259733826E-3</v>
      </c>
      <c r="Z115" s="10"/>
      <c r="AA115" s="10">
        <f t="shared" si="15"/>
        <v>2.2453703713836148E-3</v>
      </c>
      <c r="AB115" s="10">
        <f t="shared" si="19"/>
        <v>3.425925926421769E-3</v>
      </c>
      <c r="AC115" s="10"/>
      <c r="AD115" s="10"/>
      <c r="AE115" s="71">
        <f t="shared" si="16"/>
        <v>43404.590277777781</v>
      </c>
      <c r="AF115" s="71">
        <f t="shared" si="17"/>
        <v>43404.597222222219</v>
      </c>
      <c r="AG115" s="26" t="str">
        <f t="shared" si="18"/>
        <v>43404.590277777843404.5972222222</v>
      </c>
      <c r="AH115" s="26" t="e">
        <f>VLOOKUP(AG115,simple_survey!$M$841:$N$1083,2,FALSE)</f>
        <v>#N/A</v>
      </c>
    </row>
    <row r="116" spans="1:34" s="7" customFormat="1" hidden="1" x14ac:dyDescent="0.4">
      <c r="A116" s="16" t="str">
        <f>IF(V116&gt;0, "★", "-")</f>
        <v>-</v>
      </c>
      <c r="B116" s="16" t="str">
        <f>IF(K116&gt;0, "☆", "-")</f>
        <v>-</v>
      </c>
      <c r="C116" s="7">
        <v>14</v>
      </c>
      <c r="D116" s="2">
        <v>43404.592638888891</v>
      </c>
      <c r="E116" s="3">
        <v>7851</v>
      </c>
      <c r="F116" s="3" t="s">
        <v>33</v>
      </c>
      <c r="G116" s="3">
        <v>2589</v>
      </c>
      <c r="H116" s="3">
        <v>490</v>
      </c>
      <c r="I116" s="3">
        <v>3</v>
      </c>
      <c r="J116" s="3">
        <v>1</v>
      </c>
      <c r="K116" s="3"/>
      <c r="L116" s="2">
        <v>43404.597858796296</v>
      </c>
      <c r="M116" s="2">
        <v>43404.604745370372</v>
      </c>
      <c r="N116" s="3" t="s">
        <v>65</v>
      </c>
      <c r="O116" s="3" t="s">
        <v>66</v>
      </c>
      <c r="P116" s="3" t="s">
        <v>41</v>
      </c>
      <c r="Q116" s="3" t="s">
        <v>42</v>
      </c>
      <c r="R116" s="2">
        <v>43404.600416666668</v>
      </c>
      <c r="S116" s="2">
        <v>43404.600416666668</v>
      </c>
      <c r="T116" s="2">
        <v>43404.612013888887</v>
      </c>
      <c r="U116" s="2">
        <v>43404.612013888887</v>
      </c>
      <c r="V116" s="3"/>
      <c r="W116" s="8">
        <f t="shared" si="20"/>
        <v>43404.592638888891</v>
      </c>
      <c r="X116" s="9">
        <f t="shared" si="13"/>
        <v>6.8865740759065375E-3</v>
      </c>
      <c r="Y116" s="9">
        <f t="shared" si="14"/>
        <v>6.8865740759065375E-3</v>
      </c>
      <c r="Z116" s="10"/>
      <c r="AA116" s="10">
        <f t="shared" si="15"/>
        <v>0</v>
      </c>
      <c r="AB116" s="10">
        <f t="shared" si="19"/>
        <v>5.2199074052623473E-3</v>
      </c>
      <c r="AC116" s="10"/>
      <c r="AD116" s="10"/>
      <c r="AE116" s="71">
        <f t="shared" si="16"/>
        <v>43404.592361111114</v>
      </c>
      <c r="AF116" s="71">
        <f t="shared" si="17"/>
        <v>43404.604166666664</v>
      </c>
      <c r="AG116" s="26" t="str">
        <f t="shared" si="18"/>
        <v>43404.592361111143404.6041666667</v>
      </c>
      <c r="AH116" s="26" t="e">
        <f>VLOOKUP(AG116,simple_survey!$M$841:$N$1083,2,FALSE)</f>
        <v>#N/A</v>
      </c>
    </row>
    <row r="117" spans="1:34" s="7" customFormat="1" hidden="1" x14ac:dyDescent="0.4">
      <c r="A117" s="16" t="str">
        <f>IF(V117&gt;0, "★", "-")</f>
        <v>-</v>
      </c>
      <c r="B117" s="16" t="str">
        <f>IF(K117&gt;0, "☆", "-")</f>
        <v>-</v>
      </c>
      <c r="C117" s="7">
        <v>14</v>
      </c>
      <c r="D117" s="2">
        <v>43404.593634259261</v>
      </c>
      <c r="E117" s="3">
        <v>7852</v>
      </c>
      <c r="F117" s="3" t="s">
        <v>18</v>
      </c>
      <c r="G117" s="3">
        <v>1742</v>
      </c>
      <c r="H117" s="3">
        <v>559</v>
      </c>
      <c r="I117" s="3">
        <v>3</v>
      </c>
      <c r="J117" s="3">
        <v>1</v>
      </c>
      <c r="K117" s="3"/>
      <c r="L117" s="2">
        <v>43404.597627314812</v>
      </c>
      <c r="M117" s="2">
        <v>43404.609074074076</v>
      </c>
      <c r="N117" s="3" t="s">
        <v>65</v>
      </c>
      <c r="O117" s="3" t="s">
        <v>66</v>
      </c>
      <c r="P117" s="3" t="s">
        <v>70</v>
      </c>
      <c r="Q117" s="3" t="s">
        <v>71</v>
      </c>
      <c r="R117" s="2">
        <v>43404.599293981482</v>
      </c>
      <c r="S117" s="2">
        <v>43404.599293981482</v>
      </c>
      <c r="T117" s="2">
        <v>43404.617650462962</v>
      </c>
      <c r="U117" s="2">
        <v>43404.617650462962</v>
      </c>
      <c r="V117" s="3"/>
      <c r="W117" s="8">
        <f t="shared" si="20"/>
        <v>43404.593634259261</v>
      </c>
      <c r="X117" s="9">
        <f t="shared" si="13"/>
        <v>1.1446759264799766E-2</v>
      </c>
      <c r="Y117" s="9">
        <f t="shared" si="14"/>
        <v>1.1446759264799766E-2</v>
      </c>
      <c r="Z117" s="10"/>
      <c r="AA117" s="10">
        <f t="shared" si="15"/>
        <v>0</v>
      </c>
      <c r="AB117" s="10">
        <f t="shared" si="19"/>
        <v>3.9930555503815413E-3</v>
      </c>
      <c r="AC117" s="10"/>
      <c r="AD117" s="10"/>
      <c r="AE117" s="71">
        <f t="shared" si="16"/>
        <v>43404.593055555553</v>
      </c>
      <c r="AF117" s="71">
        <f t="shared" si="17"/>
        <v>43404.609027777777</v>
      </c>
      <c r="AG117" s="26" t="str">
        <f t="shared" si="18"/>
        <v>43404.593055555643404.6090277778</v>
      </c>
      <c r="AH117" s="26" t="e">
        <f>VLOOKUP(AG117,simple_survey!$M$841:$N$1083,2,FALSE)</f>
        <v>#N/A</v>
      </c>
    </row>
    <row r="118" spans="1:34" s="7" customFormat="1" hidden="1" x14ac:dyDescent="0.4">
      <c r="A118" s="16" t="str">
        <f>IF(V118&gt;0, "★", "-")</f>
        <v>-</v>
      </c>
      <c r="B118" s="16" t="str">
        <f>IF(K118&gt;0, "☆", "-")</f>
        <v>-</v>
      </c>
      <c r="C118" s="7">
        <v>14</v>
      </c>
      <c r="D118" s="2">
        <v>43404.593923611108</v>
      </c>
      <c r="E118" s="3">
        <v>7853</v>
      </c>
      <c r="F118" s="3" t="s">
        <v>18</v>
      </c>
      <c r="G118" s="3">
        <v>1328</v>
      </c>
      <c r="H118" s="3">
        <v>912</v>
      </c>
      <c r="I118" s="3">
        <v>9</v>
      </c>
      <c r="J118" s="3">
        <v>1</v>
      </c>
      <c r="K118" s="3"/>
      <c r="L118" s="2">
        <v>43404.601006944446</v>
      </c>
      <c r="M118" s="2">
        <v>43404.606041666666</v>
      </c>
      <c r="N118" s="3" t="s">
        <v>65</v>
      </c>
      <c r="O118" s="3" t="s">
        <v>66</v>
      </c>
      <c r="P118" s="3" t="s">
        <v>27</v>
      </c>
      <c r="Q118" s="3" t="s">
        <v>28</v>
      </c>
      <c r="R118" s="2">
        <v>43404.600925925923</v>
      </c>
      <c r="S118" s="2">
        <v>43404.600925925923</v>
      </c>
      <c r="T118" s="2">
        <v>43404.611574074072</v>
      </c>
      <c r="U118" s="2">
        <v>43404.611574074072</v>
      </c>
      <c r="V118" s="3"/>
      <c r="W118" s="8">
        <f t="shared" si="20"/>
        <v>43404.593923611108</v>
      </c>
      <c r="X118" s="9">
        <f t="shared" si="13"/>
        <v>5.0347222204436548E-3</v>
      </c>
      <c r="Y118" s="9">
        <f t="shared" si="14"/>
        <v>5.0347222204436548E-3</v>
      </c>
      <c r="Z118" s="10"/>
      <c r="AA118" s="10">
        <f t="shared" si="15"/>
        <v>8.101852290565148E-5</v>
      </c>
      <c r="AB118" s="10">
        <f t="shared" si="19"/>
        <v>7.0833333375048824E-3</v>
      </c>
      <c r="AC118" s="10"/>
      <c r="AD118" s="10"/>
      <c r="AE118" s="71">
        <f t="shared" si="16"/>
        <v>43404.59375</v>
      </c>
      <c r="AF118" s="71">
        <f t="shared" si="17"/>
        <v>43404.605555555558</v>
      </c>
      <c r="AG118" s="26" t="str">
        <f t="shared" si="18"/>
        <v>43404.5937543404.6055555556</v>
      </c>
      <c r="AH118" s="26" t="e">
        <f>VLOOKUP(AG118,simple_survey!$M$841:$N$1083,2,FALSE)</f>
        <v>#N/A</v>
      </c>
    </row>
    <row r="119" spans="1:34" s="7" customFormat="1" hidden="1" x14ac:dyDescent="0.4">
      <c r="A119" s="16" t="str">
        <f t="shared" si="11"/>
        <v>-</v>
      </c>
      <c r="B119" s="16" t="str">
        <f t="shared" si="12"/>
        <v>-</v>
      </c>
      <c r="C119" s="7">
        <v>14</v>
      </c>
      <c r="D119" s="2">
        <v>43404.594293981485</v>
      </c>
      <c r="E119" s="3">
        <v>7854</v>
      </c>
      <c r="F119" s="3" t="s">
        <v>191</v>
      </c>
      <c r="G119" s="3">
        <v>0</v>
      </c>
      <c r="H119" s="3">
        <v>312</v>
      </c>
      <c r="I119" s="3">
        <v>7</v>
      </c>
      <c r="J119" s="3">
        <v>2</v>
      </c>
      <c r="K119" s="3"/>
      <c r="L119" s="2">
        <v>43404.597129629627</v>
      </c>
      <c r="M119" s="2">
        <v>43404.604317129626</v>
      </c>
      <c r="N119" s="3" t="s">
        <v>19</v>
      </c>
      <c r="O119" s="3" t="s">
        <v>20</v>
      </c>
      <c r="P119" s="3" t="s">
        <v>55</v>
      </c>
      <c r="Q119" s="3" t="s">
        <v>56</v>
      </c>
      <c r="R119" s="2">
        <v>43404.597777777781</v>
      </c>
      <c r="S119" s="2">
        <v>43404.597777777781</v>
      </c>
      <c r="T119" s="2">
        <v>43404.60800925926</v>
      </c>
      <c r="U119" s="2">
        <v>43404.60800925926</v>
      </c>
      <c r="V119" s="3"/>
      <c r="W119" s="8">
        <f t="shared" si="20"/>
        <v>43404.594293981485</v>
      </c>
      <c r="X119" s="9">
        <f t="shared" si="13"/>
        <v>7.1874999994179234E-3</v>
      </c>
      <c r="Y119" s="9">
        <f t="shared" si="14"/>
        <v>1.4374999998835847E-2</v>
      </c>
      <c r="Z119" s="10"/>
      <c r="AA119" s="10">
        <f t="shared" si="15"/>
        <v>0</v>
      </c>
      <c r="AB119" s="10">
        <f t="shared" si="19"/>
        <v>2.8356481416267343E-3</v>
      </c>
      <c r="AC119" s="10"/>
      <c r="AD119" s="10"/>
      <c r="AE119" s="71">
        <f t="shared" si="16"/>
        <v>43404.59375</v>
      </c>
      <c r="AF119" s="71">
        <f t="shared" si="17"/>
        <v>43404.604166666664</v>
      </c>
      <c r="AG119" s="26" t="str">
        <f t="shared" si="18"/>
        <v>43404.5937543404.6041666667</v>
      </c>
      <c r="AH119" s="26" t="e">
        <f>VLOOKUP(AG119,simple_survey!$M$841:$N$1083,2,FALSE)</f>
        <v>#N/A</v>
      </c>
    </row>
    <row r="120" spans="1:34" s="7" customFormat="1" hidden="1" x14ac:dyDescent="0.4">
      <c r="A120" s="16" t="str">
        <f t="shared" si="11"/>
        <v>-</v>
      </c>
      <c r="B120" s="16" t="str">
        <f t="shared" si="12"/>
        <v>-</v>
      </c>
      <c r="C120" s="7">
        <v>14</v>
      </c>
      <c r="D120" s="2">
        <v>43404.598749999997</v>
      </c>
      <c r="E120" s="3">
        <v>7856</v>
      </c>
      <c r="F120" s="3" t="s">
        <v>33</v>
      </c>
      <c r="G120" s="3">
        <v>3445</v>
      </c>
      <c r="H120" s="3">
        <v>137</v>
      </c>
      <c r="I120" s="3">
        <v>8</v>
      </c>
      <c r="J120" s="3">
        <v>1</v>
      </c>
      <c r="K120" s="3"/>
      <c r="L120" s="2">
        <v>43404.602638888886</v>
      </c>
      <c r="M120" s="2">
        <v>43404.60837962963</v>
      </c>
      <c r="N120" s="3" t="s">
        <v>27</v>
      </c>
      <c r="O120" s="3" t="s">
        <v>28</v>
      </c>
      <c r="P120" s="3" t="s">
        <v>72</v>
      </c>
      <c r="Q120" s="3" t="s">
        <v>73</v>
      </c>
      <c r="R120" s="2">
        <v>43404.604791666665</v>
      </c>
      <c r="S120" s="2">
        <v>43404.604791666665</v>
      </c>
      <c r="T120" s="2">
        <v>43404.611770833333</v>
      </c>
      <c r="U120" s="2">
        <v>43404.611770833333</v>
      </c>
      <c r="V120" s="3"/>
      <c r="W120" s="8">
        <f t="shared" si="20"/>
        <v>43404.598749999997</v>
      </c>
      <c r="X120" s="9">
        <f t="shared" si="13"/>
        <v>5.7407407439313829E-3</v>
      </c>
      <c r="Y120" s="9">
        <f t="shared" si="14"/>
        <v>5.7407407439313829E-3</v>
      </c>
      <c r="Z120" s="10"/>
      <c r="AA120" s="10">
        <f t="shared" si="15"/>
        <v>0</v>
      </c>
      <c r="AB120" s="10">
        <f t="shared" si="19"/>
        <v>3.8888888884685002E-3</v>
      </c>
      <c r="AC120" s="10"/>
      <c r="AD120" s="10"/>
      <c r="AE120" s="71">
        <f t="shared" si="16"/>
        <v>43404.598611111112</v>
      </c>
      <c r="AF120" s="71">
        <f t="shared" si="17"/>
        <v>43404.60833333333</v>
      </c>
      <c r="AG120" s="26" t="str">
        <f t="shared" si="18"/>
        <v>43404.598611111143404.6083333333</v>
      </c>
      <c r="AH120" s="26" t="e">
        <f>VLOOKUP(AG120,simple_survey!$M$841:$N$1083,2,FALSE)</f>
        <v>#N/A</v>
      </c>
    </row>
    <row r="121" spans="1:34" s="7" customFormat="1" hidden="1" x14ac:dyDescent="0.4">
      <c r="A121" s="16" t="str">
        <f t="shared" si="11"/>
        <v>-</v>
      </c>
      <c r="B121" s="16" t="str">
        <f t="shared" si="12"/>
        <v>-</v>
      </c>
      <c r="C121" s="7">
        <v>14</v>
      </c>
      <c r="D121" s="2">
        <v>43404.59946759259</v>
      </c>
      <c r="E121" s="3">
        <v>7857</v>
      </c>
      <c r="F121" s="3" t="s">
        <v>191</v>
      </c>
      <c r="G121" s="3">
        <v>0</v>
      </c>
      <c r="H121" s="3">
        <v>552</v>
      </c>
      <c r="I121" s="3">
        <v>10</v>
      </c>
      <c r="J121" s="3">
        <v>2</v>
      </c>
      <c r="K121" s="3"/>
      <c r="L121" s="2">
        <v>43404.60261574074</v>
      </c>
      <c r="M121" s="2">
        <v>43404.609189814815</v>
      </c>
      <c r="N121" s="3" t="s">
        <v>19</v>
      </c>
      <c r="O121" s="3" t="s">
        <v>20</v>
      </c>
      <c r="P121" s="3" t="s">
        <v>23</v>
      </c>
      <c r="Q121" s="3" t="s">
        <v>24</v>
      </c>
      <c r="R121" s="2">
        <v>43404.600763888891</v>
      </c>
      <c r="S121" s="2">
        <v>43404.600763888891</v>
      </c>
      <c r="T121" s="2">
        <v>43404.610486111109</v>
      </c>
      <c r="U121" s="2">
        <v>43404.610486111109</v>
      </c>
      <c r="V121" s="3"/>
      <c r="W121" s="8">
        <f t="shared" si="20"/>
        <v>43404.59946759259</v>
      </c>
      <c r="X121" s="9">
        <f t="shared" si="13"/>
        <v>6.5740740756154992E-3</v>
      </c>
      <c r="Y121" s="9">
        <f t="shared" si="14"/>
        <v>1.3148148151230998E-2</v>
      </c>
      <c r="Z121" s="10"/>
      <c r="AA121" s="10">
        <f t="shared" si="15"/>
        <v>1.8518518481869251E-3</v>
      </c>
      <c r="AB121" s="10">
        <f t="shared" si="19"/>
        <v>3.1481481491937302E-3</v>
      </c>
      <c r="AC121" s="10"/>
      <c r="AD121" s="10"/>
      <c r="AE121" s="71">
        <f t="shared" si="16"/>
        <v>43404.599305555559</v>
      </c>
      <c r="AF121" s="71">
        <f t="shared" si="17"/>
        <v>43404.609027777777</v>
      </c>
      <c r="AG121" s="26" t="str">
        <f t="shared" si="18"/>
        <v>43404.599305555643404.6090277778</v>
      </c>
      <c r="AH121" s="26" t="e">
        <f>VLOOKUP(AG121,simple_survey!$M$841:$N$1083,2,FALSE)</f>
        <v>#N/A</v>
      </c>
    </row>
    <row r="122" spans="1:34" s="7" customFormat="1" hidden="1" x14ac:dyDescent="0.4">
      <c r="A122" s="16" t="str">
        <f t="shared" si="11"/>
        <v>-</v>
      </c>
      <c r="B122" s="16" t="str">
        <f t="shared" si="12"/>
        <v>-</v>
      </c>
      <c r="C122" s="7">
        <v>14</v>
      </c>
      <c r="D122" s="2">
        <v>43404.601620370369</v>
      </c>
      <c r="E122" s="3">
        <v>7858</v>
      </c>
      <c r="F122" s="3" t="s">
        <v>191</v>
      </c>
      <c r="G122" s="3">
        <v>0</v>
      </c>
      <c r="H122" s="3">
        <v>352</v>
      </c>
      <c r="I122" s="3">
        <v>5</v>
      </c>
      <c r="J122" s="3">
        <v>1</v>
      </c>
      <c r="K122" s="3"/>
      <c r="L122" s="2">
        <v>43404.603865740741</v>
      </c>
      <c r="M122" s="2">
        <v>43404.618958333333</v>
      </c>
      <c r="N122" s="3" t="s">
        <v>31</v>
      </c>
      <c r="O122" s="3" t="s">
        <v>32</v>
      </c>
      <c r="P122" s="3" t="s">
        <v>41</v>
      </c>
      <c r="Q122" s="3" t="s">
        <v>42</v>
      </c>
      <c r="R122" s="2">
        <v>43404.605023148149</v>
      </c>
      <c r="S122" s="2">
        <v>43404.605023148149</v>
      </c>
      <c r="T122" s="2">
        <v>43404.611087962963</v>
      </c>
      <c r="U122" s="2">
        <v>43404.611087962963</v>
      </c>
      <c r="V122" s="3"/>
      <c r="W122" s="8">
        <f t="shared" si="20"/>
        <v>43404.601620370369</v>
      </c>
      <c r="X122" s="9">
        <f t="shared" si="13"/>
        <v>1.509259259182727E-2</v>
      </c>
      <c r="Y122" s="9">
        <f t="shared" si="14"/>
        <v>1.509259259182727E-2</v>
      </c>
      <c r="Z122" s="10"/>
      <c r="AA122" s="10">
        <f t="shared" si="15"/>
        <v>0</v>
      </c>
      <c r="AB122" s="10">
        <f t="shared" si="19"/>
        <v>2.2453703713836148E-3</v>
      </c>
      <c r="AC122" s="10"/>
      <c r="AD122" s="10"/>
      <c r="AE122" s="71">
        <f t="shared" si="16"/>
        <v>43404.601388888892</v>
      </c>
      <c r="AF122" s="71">
        <f t="shared" si="17"/>
        <v>43404.618750000001</v>
      </c>
      <c r="AG122" s="26" t="str">
        <f t="shared" si="18"/>
        <v>43404.601388888943404.61875</v>
      </c>
      <c r="AH122" s="26" t="e">
        <f>VLOOKUP(AG122,simple_survey!$M$841:$N$1083,2,FALSE)</f>
        <v>#N/A</v>
      </c>
    </row>
    <row r="123" spans="1:34" s="7" customFormat="1" hidden="1" x14ac:dyDescent="0.4">
      <c r="A123" s="16" t="str">
        <f t="shared" si="11"/>
        <v>-</v>
      </c>
      <c r="B123" s="16" t="str">
        <f t="shared" si="12"/>
        <v>-</v>
      </c>
      <c r="C123" s="7">
        <v>14</v>
      </c>
      <c r="D123" s="2">
        <v>43404.603148148148</v>
      </c>
      <c r="E123" s="3">
        <v>7859</v>
      </c>
      <c r="F123" s="3" t="s">
        <v>191</v>
      </c>
      <c r="G123" s="3">
        <v>0</v>
      </c>
      <c r="H123" s="3">
        <v>863</v>
      </c>
      <c r="I123" s="3">
        <v>8</v>
      </c>
      <c r="J123" s="3">
        <v>1</v>
      </c>
      <c r="K123" s="3"/>
      <c r="L123" s="2">
        <v>43404.608564814815</v>
      </c>
      <c r="M123" s="2">
        <v>43404.620347222219</v>
      </c>
      <c r="N123" s="3" t="s">
        <v>72</v>
      </c>
      <c r="O123" s="3" t="s">
        <v>73</v>
      </c>
      <c r="P123" s="3" t="s">
        <v>41</v>
      </c>
      <c r="Q123" s="3" t="s">
        <v>42</v>
      </c>
      <c r="R123" s="2">
        <v>43404.609583333331</v>
      </c>
      <c r="S123" s="2">
        <v>43404.610266203701</v>
      </c>
      <c r="T123" s="2">
        <v>43404.615717592591</v>
      </c>
      <c r="U123" s="2">
        <v>43404.622291666667</v>
      </c>
      <c r="V123" s="3"/>
      <c r="W123" s="8">
        <f t="shared" si="20"/>
        <v>43404.603148148148</v>
      </c>
      <c r="X123" s="9">
        <f t="shared" si="13"/>
        <v>1.1782407404098194E-2</v>
      </c>
      <c r="Y123" s="9">
        <f t="shared" si="14"/>
        <v>1.1782407404098194E-2</v>
      </c>
      <c r="Z123" s="10"/>
      <c r="AA123" s="10">
        <f t="shared" si="15"/>
        <v>0</v>
      </c>
      <c r="AB123" s="10">
        <f t="shared" si="19"/>
        <v>5.4166666668606922E-3</v>
      </c>
      <c r="AC123" s="10"/>
      <c r="AD123" s="10"/>
      <c r="AE123" s="71">
        <f t="shared" si="16"/>
        <v>43404.602777777778</v>
      </c>
      <c r="AF123" s="71">
        <f t="shared" si="17"/>
        <v>43404.620138888888</v>
      </c>
      <c r="AG123" s="26" t="str">
        <f t="shared" si="18"/>
        <v>43404.602777777843404.6201388889</v>
      </c>
      <c r="AH123" s="26" t="e">
        <f>VLOOKUP(AG123,simple_survey!$M$841:$N$1083,2,FALSE)</f>
        <v>#N/A</v>
      </c>
    </row>
    <row r="124" spans="1:34" s="7" customFormat="1" hidden="1" x14ac:dyDescent="0.4">
      <c r="A124" s="16" t="str">
        <f t="shared" si="11"/>
        <v>-</v>
      </c>
      <c r="B124" s="16" t="str">
        <f t="shared" si="12"/>
        <v>-</v>
      </c>
      <c r="C124" s="7">
        <v>14</v>
      </c>
      <c r="D124" s="2">
        <v>43404.60359953704</v>
      </c>
      <c r="E124" s="3">
        <v>7860</v>
      </c>
      <c r="F124" s="3" t="s">
        <v>18</v>
      </c>
      <c r="G124" s="3">
        <v>4508</v>
      </c>
      <c r="H124" s="3">
        <v>408</v>
      </c>
      <c r="I124" s="3">
        <v>7</v>
      </c>
      <c r="J124" s="3">
        <v>1</v>
      </c>
      <c r="K124" s="3"/>
      <c r="L124" s="2">
        <v>43404.607303240744</v>
      </c>
      <c r="M124" s="2">
        <v>43404.631458333337</v>
      </c>
      <c r="N124" s="3" t="s">
        <v>45</v>
      </c>
      <c r="O124" s="3" t="s">
        <v>92</v>
      </c>
      <c r="P124" s="3" t="s">
        <v>65</v>
      </c>
      <c r="Q124" s="3" t="s">
        <v>66</v>
      </c>
      <c r="R124" s="2">
        <v>43404.60833333333</v>
      </c>
      <c r="S124" s="2">
        <v>43404.60833333333</v>
      </c>
      <c r="T124" s="2">
        <v>43404.62054398148</v>
      </c>
      <c r="U124" s="2">
        <v>43404.627881944441</v>
      </c>
      <c r="V124" s="3"/>
      <c r="W124" s="8">
        <f t="shared" si="20"/>
        <v>43404.60359953704</v>
      </c>
      <c r="X124" s="9">
        <f t="shared" si="13"/>
        <v>2.4155092592991423E-2</v>
      </c>
      <c r="Y124" s="9">
        <f t="shared" si="14"/>
        <v>2.4155092592991423E-2</v>
      </c>
      <c r="Z124" s="10"/>
      <c r="AA124" s="10">
        <f t="shared" si="15"/>
        <v>0</v>
      </c>
      <c r="AB124" s="10">
        <f t="shared" si="19"/>
        <v>3.7037037036498077E-3</v>
      </c>
      <c r="AC124" s="10"/>
      <c r="AD124" s="10"/>
      <c r="AE124" s="71">
        <f t="shared" si="16"/>
        <v>43404.603472222225</v>
      </c>
      <c r="AF124" s="71">
        <f t="shared" si="17"/>
        <v>43404.631249999999</v>
      </c>
      <c r="AG124" s="26" t="str">
        <f t="shared" si="18"/>
        <v>43404.603472222243404.63125</v>
      </c>
      <c r="AH124" s="26" t="e">
        <f>VLOOKUP(AG124,simple_survey!$M$841:$N$1083,2,FALSE)</f>
        <v>#N/A</v>
      </c>
    </row>
    <row r="125" spans="1:34" s="7" customFormat="1" hidden="1" x14ac:dyDescent="0.4">
      <c r="A125" s="16" t="str">
        <f t="shared" si="11"/>
        <v>-</v>
      </c>
      <c r="B125" s="16" t="str">
        <f t="shared" si="12"/>
        <v>-</v>
      </c>
      <c r="C125" s="7">
        <v>14</v>
      </c>
      <c r="D125" s="2">
        <v>43404.605937499997</v>
      </c>
      <c r="E125" s="3">
        <v>7861</v>
      </c>
      <c r="F125" s="3" t="s">
        <v>190</v>
      </c>
      <c r="G125" s="3">
        <v>0</v>
      </c>
      <c r="H125" s="3">
        <v>94</v>
      </c>
      <c r="I125" s="3">
        <v>5</v>
      </c>
      <c r="J125" s="3">
        <v>2</v>
      </c>
      <c r="K125" s="3"/>
      <c r="L125" s="2">
        <v>43404.618888888886</v>
      </c>
      <c r="M125" s="2">
        <v>43404.619027777779</v>
      </c>
      <c r="N125" s="3" t="s">
        <v>50</v>
      </c>
      <c r="O125" s="3" t="s">
        <v>51</v>
      </c>
      <c r="P125" s="3" t="s">
        <v>41</v>
      </c>
      <c r="Q125" s="3" t="s">
        <v>42</v>
      </c>
      <c r="R125" s="2">
        <v>43404.611875000002</v>
      </c>
      <c r="S125" s="2">
        <v>43404.611875000002</v>
      </c>
      <c r="T125" s="2">
        <v>43404.618391203701</v>
      </c>
      <c r="U125" s="2">
        <v>43404.618391203701</v>
      </c>
      <c r="V125" s="3"/>
      <c r="W125" s="8">
        <f t="shared" si="20"/>
        <v>43404.605937499997</v>
      </c>
      <c r="X125" s="9">
        <f t="shared" si="13"/>
        <v>1.3888889225199819E-4</v>
      </c>
      <c r="Y125" s="9">
        <f t="shared" si="14"/>
        <v>2.7777778450399637E-4</v>
      </c>
      <c r="Z125" s="10"/>
      <c r="AA125" s="10">
        <f t="shared" si="15"/>
        <v>7.0138888841029257E-3</v>
      </c>
      <c r="AB125" s="10">
        <f t="shared" si="19"/>
        <v>1.2951388889632653E-2</v>
      </c>
      <c r="AC125" s="10"/>
      <c r="AD125" s="10"/>
      <c r="AE125" s="71">
        <f t="shared" si="16"/>
        <v>43404.605555555558</v>
      </c>
      <c r="AF125" s="71">
        <f t="shared" si="17"/>
        <v>43404.618750000001</v>
      </c>
      <c r="AG125" s="26" t="str">
        <f t="shared" si="18"/>
        <v>43404.605555555643404.61875</v>
      </c>
      <c r="AH125" s="26" t="e">
        <f>VLOOKUP(AG125,simple_survey!$M$841:$N$1083,2,FALSE)</f>
        <v>#N/A</v>
      </c>
    </row>
    <row r="126" spans="1:34" s="7" customFormat="1" hidden="1" x14ac:dyDescent="0.4">
      <c r="A126" s="16" t="str">
        <f>IF(V126&gt;0, "★", "-")</f>
        <v>-</v>
      </c>
      <c r="B126" s="16" t="str">
        <f>IF(K126&gt;0, "☆", "-")</f>
        <v>-</v>
      </c>
      <c r="C126" s="7">
        <v>14</v>
      </c>
      <c r="D126" s="2">
        <v>43404.607141203705</v>
      </c>
      <c r="E126" s="3">
        <v>7862</v>
      </c>
      <c r="F126" s="3" t="s">
        <v>33</v>
      </c>
      <c r="G126" s="3">
        <v>4503</v>
      </c>
      <c r="H126" s="3">
        <v>401</v>
      </c>
      <c r="I126" s="3">
        <v>7</v>
      </c>
      <c r="J126" s="3">
        <v>1</v>
      </c>
      <c r="K126" s="3"/>
      <c r="L126" s="2">
        <v>43404.610729166663</v>
      </c>
      <c r="M126" s="2">
        <v>43404.613356481481</v>
      </c>
      <c r="N126" s="3" t="s">
        <v>53</v>
      </c>
      <c r="O126" s="3" t="s">
        <v>54</v>
      </c>
      <c r="P126" s="3" t="s">
        <v>27</v>
      </c>
      <c r="Q126" s="3" t="s">
        <v>28</v>
      </c>
      <c r="R126" s="2">
        <v>43404.612847222219</v>
      </c>
      <c r="S126" s="2">
        <v>43404.612847222219</v>
      </c>
      <c r="T126" s="2">
        <v>43404.618483796294</v>
      </c>
      <c r="U126" s="2">
        <v>43404.620706018519</v>
      </c>
      <c r="V126" s="3"/>
      <c r="W126" s="8">
        <f t="shared" si="20"/>
        <v>43404.607141203705</v>
      </c>
      <c r="X126" s="9">
        <f t="shared" si="13"/>
        <v>2.6273148178006522E-3</v>
      </c>
      <c r="Y126" s="9">
        <f t="shared" si="14"/>
        <v>2.6273148178006522E-3</v>
      </c>
      <c r="Z126" s="10"/>
      <c r="AA126" s="10">
        <f t="shared" si="15"/>
        <v>0</v>
      </c>
      <c r="AB126" s="10">
        <f t="shared" si="19"/>
        <v>3.5879629576811567E-3</v>
      </c>
      <c r="AC126" s="10"/>
      <c r="AD126" s="10"/>
      <c r="AE126" s="71">
        <f t="shared" si="16"/>
        <v>43404.606944444444</v>
      </c>
      <c r="AF126" s="71">
        <f t="shared" si="17"/>
        <v>43404.613194444442</v>
      </c>
      <c r="AG126" s="26" t="str">
        <f t="shared" si="18"/>
        <v>43404.606944444443404.6131944444</v>
      </c>
      <c r="AH126" s="26" t="e">
        <f>VLOOKUP(AG126,simple_survey!$M$841:$N$1083,2,FALSE)</f>
        <v>#N/A</v>
      </c>
    </row>
    <row r="127" spans="1:34" s="7" customFormat="1" hidden="1" x14ac:dyDescent="0.4">
      <c r="A127" s="16" t="str">
        <f t="shared" si="11"/>
        <v>-</v>
      </c>
      <c r="B127" s="16" t="str">
        <f t="shared" si="12"/>
        <v>-</v>
      </c>
      <c r="C127" s="7">
        <v>14</v>
      </c>
      <c r="D127" s="2">
        <v>43404.607164351852</v>
      </c>
      <c r="E127" s="3">
        <v>7863</v>
      </c>
      <c r="F127" s="3" t="s">
        <v>191</v>
      </c>
      <c r="G127" s="3">
        <v>0</v>
      </c>
      <c r="H127" s="3">
        <v>881</v>
      </c>
      <c r="I127" s="3">
        <v>10</v>
      </c>
      <c r="J127" s="3">
        <v>2</v>
      </c>
      <c r="K127" s="3"/>
      <c r="L127" s="2">
        <v>43404.610868055555</v>
      </c>
      <c r="M127" s="2">
        <v>43404.618981481479</v>
      </c>
      <c r="N127" s="3" t="s">
        <v>63</v>
      </c>
      <c r="O127" s="3" t="s">
        <v>64</v>
      </c>
      <c r="P127" s="3" t="s">
        <v>21</v>
      </c>
      <c r="Q127" s="3" t="s">
        <v>22</v>
      </c>
      <c r="R127" s="2">
        <v>43404.611111111109</v>
      </c>
      <c r="S127" s="2">
        <v>43404.611481481479</v>
      </c>
      <c r="T127" s="2">
        <v>43404.623518518521</v>
      </c>
      <c r="U127" s="2">
        <v>43404.625405092593</v>
      </c>
      <c r="V127" s="3"/>
      <c r="W127" s="8">
        <f t="shared" si="20"/>
        <v>43404.607164351852</v>
      </c>
      <c r="X127" s="9">
        <f t="shared" si="13"/>
        <v>8.1134259235113859E-3</v>
      </c>
      <c r="Y127" s="9">
        <f t="shared" si="14"/>
        <v>1.6226851847022772E-2</v>
      </c>
      <c r="Z127" s="10"/>
      <c r="AA127" s="10">
        <f t="shared" si="15"/>
        <v>0</v>
      </c>
      <c r="AB127" s="10">
        <f t="shared" si="19"/>
        <v>3.7037037036498077E-3</v>
      </c>
      <c r="AC127" s="10"/>
      <c r="AD127" s="10"/>
      <c r="AE127" s="71">
        <f t="shared" si="16"/>
        <v>43404.606944444444</v>
      </c>
      <c r="AF127" s="71">
        <f t="shared" si="17"/>
        <v>43404.618750000001</v>
      </c>
      <c r="AG127" s="26" t="str">
        <f t="shared" si="18"/>
        <v>43404.606944444443404.61875</v>
      </c>
      <c r="AH127" s="26" t="e">
        <f>VLOOKUP(AG127,simple_survey!$M$841:$N$1083,2,FALSE)</f>
        <v>#N/A</v>
      </c>
    </row>
    <row r="128" spans="1:34" s="7" customFormat="1" hidden="1" x14ac:dyDescent="0.4">
      <c r="A128" s="16" t="str">
        <f t="shared" si="11"/>
        <v>-</v>
      </c>
      <c r="B128" s="16" t="str">
        <f t="shared" si="12"/>
        <v>-</v>
      </c>
      <c r="C128" s="7">
        <v>14</v>
      </c>
      <c r="D128" s="2">
        <v>43404.607233796298</v>
      </c>
      <c r="E128" s="3">
        <v>7864</v>
      </c>
      <c r="F128" s="3" t="s">
        <v>18</v>
      </c>
      <c r="G128" s="3">
        <v>4485</v>
      </c>
      <c r="H128" s="3">
        <v>285</v>
      </c>
      <c r="I128" s="3">
        <v>8</v>
      </c>
      <c r="J128" s="3">
        <v>2</v>
      </c>
      <c r="K128" s="3"/>
      <c r="L128" s="2">
        <v>43404.613136574073</v>
      </c>
      <c r="M128" s="2">
        <v>43404.622164351851</v>
      </c>
      <c r="N128" s="3" t="s">
        <v>27</v>
      </c>
      <c r="O128" s="3" t="s">
        <v>28</v>
      </c>
      <c r="P128" s="3" t="s">
        <v>80</v>
      </c>
      <c r="Q128" s="3" t="s">
        <v>81</v>
      </c>
      <c r="R128" s="2">
        <v>43404.614803240744</v>
      </c>
      <c r="S128" s="2">
        <v>43404.614803240744</v>
      </c>
      <c r="T128" s="2">
        <v>43404.625868055555</v>
      </c>
      <c r="U128" s="2">
        <v>43404.625868055555</v>
      </c>
      <c r="V128" s="3"/>
      <c r="W128" s="8">
        <f t="shared" si="20"/>
        <v>43404.607233796298</v>
      </c>
      <c r="X128" s="9">
        <f t="shared" si="13"/>
        <v>9.0277777781011537E-3</v>
      </c>
      <c r="Y128" s="9">
        <f t="shared" si="14"/>
        <v>1.8055555556202307E-2</v>
      </c>
      <c r="Z128" s="10"/>
      <c r="AA128" s="10">
        <f t="shared" si="15"/>
        <v>0</v>
      </c>
      <c r="AB128" s="10">
        <f t="shared" si="19"/>
        <v>5.9027777751907706E-3</v>
      </c>
      <c r="AC128" s="10"/>
      <c r="AD128" s="10"/>
      <c r="AE128" s="71">
        <f t="shared" si="16"/>
        <v>43404.606944444444</v>
      </c>
      <c r="AF128" s="71">
        <f t="shared" si="17"/>
        <v>43404.621527777781</v>
      </c>
      <c r="AG128" s="26" t="str">
        <f t="shared" si="18"/>
        <v>43404.606944444443404.6215277778</v>
      </c>
      <c r="AH128" s="26" t="e">
        <f>VLOOKUP(AG128,simple_survey!$M$841:$N$1083,2,FALSE)</f>
        <v>#N/A</v>
      </c>
    </row>
    <row r="129" spans="1:36" s="7" customFormat="1" hidden="1" x14ac:dyDescent="0.4">
      <c r="A129" s="16" t="str">
        <f t="shared" si="11"/>
        <v>-</v>
      </c>
      <c r="B129" s="16" t="str">
        <f t="shared" si="12"/>
        <v>-</v>
      </c>
      <c r="C129" s="7">
        <v>14</v>
      </c>
      <c r="D129" s="2">
        <v>43404.607465277775</v>
      </c>
      <c r="E129" s="3">
        <v>7865</v>
      </c>
      <c r="F129" s="3" t="s">
        <v>18</v>
      </c>
      <c r="G129" s="3">
        <v>1334</v>
      </c>
      <c r="H129" s="3">
        <v>550</v>
      </c>
      <c r="I129" s="3">
        <v>10</v>
      </c>
      <c r="J129" s="3">
        <v>1</v>
      </c>
      <c r="K129" s="3"/>
      <c r="L129" s="2">
        <v>43404.612754629627</v>
      </c>
      <c r="M129" s="2">
        <v>43404.63417824074</v>
      </c>
      <c r="N129" s="3" t="s">
        <v>65</v>
      </c>
      <c r="O129" s="3" t="s">
        <v>66</v>
      </c>
      <c r="P129" s="3" t="s">
        <v>70</v>
      </c>
      <c r="Q129" s="3" t="s">
        <v>71</v>
      </c>
      <c r="R129" s="2">
        <v>43404.61377314815</v>
      </c>
      <c r="S129" s="2">
        <v>43404.61377314815</v>
      </c>
      <c r="T129" s="2">
        <v>43404.63380787037</v>
      </c>
      <c r="U129" s="2">
        <v>43404.63380787037</v>
      </c>
      <c r="V129" s="3"/>
      <c r="W129" s="8">
        <f t="shared" si="20"/>
        <v>43404.607465277775</v>
      </c>
      <c r="X129" s="9">
        <f t="shared" si="13"/>
        <v>2.142361111327773E-2</v>
      </c>
      <c r="Y129" s="9">
        <f t="shared" si="14"/>
        <v>2.142361111327773E-2</v>
      </c>
      <c r="Z129" s="10"/>
      <c r="AA129" s="10">
        <f t="shared" si="15"/>
        <v>0</v>
      </c>
      <c r="AB129" s="10">
        <f t="shared" si="19"/>
        <v>5.2893518513883464E-3</v>
      </c>
      <c r="AC129" s="10"/>
      <c r="AD129" s="10"/>
      <c r="AE129" s="71">
        <f t="shared" si="16"/>
        <v>43404.606944444444</v>
      </c>
      <c r="AF129" s="71">
        <f t="shared" si="17"/>
        <v>43404.634027777778</v>
      </c>
      <c r="AG129" s="26" t="str">
        <f t="shared" si="18"/>
        <v>43404.606944444443404.6340277778</v>
      </c>
      <c r="AH129" s="26" t="e">
        <f>VLOOKUP(AG129,simple_survey!$M$841:$N$1083,2,FALSE)</f>
        <v>#N/A</v>
      </c>
    </row>
    <row r="130" spans="1:36" s="7" customFormat="1" x14ac:dyDescent="0.4">
      <c r="A130" s="16" t="str">
        <f t="shared" ref="A130:A195" si="21">IF(V130&gt;0, "★", "-")</f>
        <v>★</v>
      </c>
      <c r="B130" s="16" t="str">
        <f t="shared" ref="B130:B181" si="22">IF(K130&gt;0, "☆", "-")</f>
        <v>-</v>
      </c>
      <c r="C130" s="7">
        <v>14</v>
      </c>
      <c r="D130" s="2">
        <v>43404.608043981483</v>
      </c>
      <c r="E130" s="3">
        <v>7866</v>
      </c>
      <c r="F130" s="3" t="s">
        <v>191</v>
      </c>
      <c r="G130" s="3">
        <v>0</v>
      </c>
      <c r="H130" s="3">
        <v>336</v>
      </c>
      <c r="I130" s="3">
        <v>5</v>
      </c>
      <c r="J130" s="3">
        <v>1</v>
      </c>
      <c r="K130" s="3"/>
      <c r="L130" s="2">
        <v>43404.62604166667</v>
      </c>
      <c r="M130" s="2">
        <v>43404.640462962961</v>
      </c>
      <c r="N130" s="3" t="s">
        <v>41</v>
      </c>
      <c r="O130" s="3" t="s">
        <v>42</v>
      </c>
      <c r="P130" s="3" t="s">
        <v>19</v>
      </c>
      <c r="Q130" s="3" t="s">
        <v>20</v>
      </c>
      <c r="R130" s="2">
        <v>43404.628587962965</v>
      </c>
      <c r="S130" s="2">
        <v>43404.628587962965</v>
      </c>
      <c r="T130" s="2">
        <v>43404.643171296295</v>
      </c>
      <c r="U130" s="2">
        <v>43404.643171296295</v>
      </c>
      <c r="V130" s="2">
        <v>43404.628587962965</v>
      </c>
      <c r="W130" s="8">
        <f t="shared" si="20"/>
        <v>43404.628587962965</v>
      </c>
      <c r="X130" s="9">
        <f t="shared" ref="X130:X193" si="23">M130-L130</f>
        <v>1.4421296291402541E-2</v>
      </c>
      <c r="Y130" s="9">
        <f t="shared" ref="Y130:Y193" si="24">X130*J130</f>
        <v>1.4421296291402541E-2</v>
      </c>
      <c r="Z130" s="10"/>
      <c r="AA130" s="10">
        <f t="shared" ref="AA130:AA193" si="25">IF(IF(A130="☆",K130-R130,L130-R130)&lt;0,0,IF(A130="☆",K130-R130,L130-R130))</f>
        <v>0</v>
      </c>
      <c r="AB130" s="10">
        <f t="shared" si="19"/>
        <v>0</v>
      </c>
      <c r="AC130" s="10"/>
      <c r="AD130" s="10"/>
      <c r="AE130" s="71">
        <f t="shared" si="16"/>
        <v>43404.607638888891</v>
      </c>
      <c r="AF130" s="71">
        <f t="shared" si="17"/>
        <v>43404.640277777777</v>
      </c>
      <c r="AG130" s="26" t="str">
        <f t="shared" si="18"/>
        <v>43404.607638888943404.6402777778</v>
      </c>
      <c r="AH130" s="26" t="e">
        <f>VLOOKUP(AG130,simple_survey!$M$841:$N$1083,2,FALSE)</f>
        <v>#N/A</v>
      </c>
    </row>
    <row r="131" spans="1:36" s="7" customFormat="1" hidden="1" x14ac:dyDescent="0.4">
      <c r="A131" s="16" t="str">
        <f t="shared" si="21"/>
        <v>-</v>
      </c>
      <c r="B131" s="16" t="str">
        <f t="shared" si="22"/>
        <v>-</v>
      </c>
      <c r="C131" s="7">
        <v>14</v>
      </c>
      <c r="D131" s="2">
        <v>43404.6091087963</v>
      </c>
      <c r="E131" s="3">
        <v>7867</v>
      </c>
      <c r="F131" s="3" t="s">
        <v>18</v>
      </c>
      <c r="G131" s="3">
        <v>2351</v>
      </c>
      <c r="H131" s="3">
        <v>186</v>
      </c>
      <c r="I131" s="3">
        <v>7</v>
      </c>
      <c r="J131" s="3">
        <v>2</v>
      </c>
      <c r="K131" s="3"/>
      <c r="L131" s="2">
        <v>43404.613495370373</v>
      </c>
      <c r="M131" s="2">
        <v>43404.634062500001</v>
      </c>
      <c r="N131" s="3" t="s">
        <v>57</v>
      </c>
      <c r="O131" s="3" t="s">
        <v>58</v>
      </c>
      <c r="P131" s="3" t="s">
        <v>48</v>
      </c>
      <c r="Q131" s="3" t="s">
        <v>49</v>
      </c>
      <c r="R131" s="2">
        <v>43404.615335648145</v>
      </c>
      <c r="S131" s="2">
        <v>43404.615335648145</v>
      </c>
      <c r="T131" s="2">
        <v>43404.633194444446</v>
      </c>
      <c r="U131" s="2">
        <v>43404.634502314817</v>
      </c>
      <c r="V131" s="3"/>
      <c r="W131" s="8">
        <f t="shared" si="20"/>
        <v>43404.6091087963</v>
      </c>
      <c r="X131" s="9">
        <f t="shared" si="23"/>
        <v>2.0567129628034309E-2</v>
      </c>
      <c r="Y131" s="9">
        <f t="shared" si="24"/>
        <v>4.1134259256068617E-2</v>
      </c>
      <c r="Z131" s="10"/>
      <c r="AA131" s="10">
        <f t="shared" si="25"/>
        <v>0</v>
      </c>
      <c r="AB131" s="10">
        <f t="shared" si="19"/>
        <v>4.386574073578231E-3</v>
      </c>
      <c r="AC131" s="10"/>
      <c r="AD131" s="10"/>
      <c r="AE131" s="71">
        <f t="shared" ref="AE131:AE194" si="26">INT(D131*1440)/1440</f>
        <v>43404.609027777777</v>
      </c>
      <c r="AF131" s="71">
        <f t="shared" ref="AF131:AF194" si="27">INT(M131*1440)/1440</f>
        <v>43404.634027777778</v>
      </c>
      <c r="AG131" s="26" t="str">
        <f t="shared" ref="AG131:AG194" si="28">CONCATENATE(AE131,AF131)</f>
        <v>43404.609027777843404.6340277778</v>
      </c>
      <c r="AH131" s="26" t="e">
        <f>VLOOKUP(AG131,simple_survey!$M$841:$N$1083,2,FALSE)</f>
        <v>#N/A</v>
      </c>
    </row>
    <row r="132" spans="1:36" s="7" customFormat="1" hidden="1" x14ac:dyDescent="0.4">
      <c r="A132" s="16" t="str">
        <f t="shared" si="21"/>
        <v>-</v>
      </c>
      <c r="B132" s="16" t="str">
        <f t="shared" si="22"/>
        <v>-</v>
      </c>
      <c r="C132" s="7">
        <v>14</v>
      </c>
      <c r="D132" s="2">
        <v>43404.610162037039</v>
      </c>
      <c r="E132" s="3">
        <v>7868</v>
      </c>
      <c r="F132" s="3" t="s">
        <v>33</v>
      </c>
      <c r="G132" s="3">
        <v>1751</v>
      </c>
      <c r="H132" s="3">
        <v>728</v>
      </c>
      <c r="I132" s="3">
        <v>4</v>
      </c>
      <c r="J132" s="3">
        <v>1</v>
      </c>
      <c r="K132" s="3"/>
      <c r="L132" s="2">
        <v>43404.612303240741</v>
      </c>
      <c r="M132" s="2">
        <v>43404.620925925927</v>
      </c>
      <c r="N132" s="3" t="s">
        <v>65</v>
      </c>
      <c r="O132" s="3" t="s">
        <v>66</v>
      </c>
      <c r="P132" s="3" t="s">
        <v>27</v>
      </c>
      <c r="Q132" s="3" t="s">
        <v>28</v>
      </c>
      <c r="R132" s="2">
        <v>43404.612939814811</v>
      </c>
      <c r="S132" s="2">
        <v>43404.612939814811</v>
      </c>
      <c r="T132" s="2">
        <v>43404.622499999998</v>
      </c>
      <c r="U132" s="2">
        <v>43404.622499999998</v>
      </c>
      <c r="V132" s="3"/>
      <c r="W132" s="8">
        <f t="shared" si="20"/>
        <v>43404.610162037039</v>
      </c>
      <c r="X132" s="9">
        <f t="shared" si="23"/>
        <v>8.6226851854007691E-3</v>
      </c>
      <c r="Y132" s="9">
        <f t="shared" si="24"/>
        <v>8.6226851854007691E-3</v>
      </c>
      <c r="Z132" s="10"/>
      <c r="AA132" s="10">
        <f t="shared" si="25"/>
        <v>0</v>
      </c>
      <c r="AB132" s="10">
        <f t="shared" ref="AB132:AB195" si="29">IF(IF(B132="☆",(IF(K132&gt;R132,K132-W132,R132-W132)),L132-W132)&lt;0,0,IF(B132="☆",(IF(K132&gt;R132,K132-W132,R132-W132)),L132-W132))</f>
        <v>2.1412037021946162E-3</v>
      </c>
      <c r="AC132" s="10"/>
      <c r="AD132" s="10"/>
      <c r="AE132" s="71">
        <f t="shared" si="26"/>
        <v>43404.609722222223</v>
      </c>
      <c r="AF132" s="71">
        <f t="shared" si="27"/>
        <v>43404.620833333334</v>
      </c>
      <c r="AG132" s="26" t="str">
        <f t="shared" si="28"/>
        <v>43404.609722222243404.6208333333</v>
      </c>
      <c r="AH132" s="26" t="str">
        <f>VLOOKUP(AG132,simple_survey!$M$841:$N$1083,2,FALSE)</f>
        <v>肯定的</v>
      </c>
    </row>
    <row r="133" spans="1:36" s="7" customFormat="1" hidden="1" x14ac:dyDescent="0.4">
      <c r="A133" s="16" t="str">
        <f t="shared" si="21"/>
        <v>-</v>
      </c>
      <c r="B133" s="16" t="str">
        <f t="shared" si="22"/>
        <v>-</v>
      </c>
      <c r="C133" s="7">
        <v>14</v>
      </c>
      <c r="D133" s="2">
        <v>43404.611620370371</v>
      </c>
      <c r="E133" s="3">
        <v>7869</v>
      </c>
      <c r="F133" s="3" t="s">
        <v>191</v>
      </c>
      <c r="G133" s="3">
        <v>0</v>
      </c>
      <c r="H133" s="3">
        <v>677</v>
      </c>
      <c r="I133" s="3">
        <v>9</v>
      </c>
      <c r="J133" s="3">
        <v>3</v>
      </c>
      <c r="K133" s="3"/>
      <c r="L133" s="2">
        <v>43404.616967592592</v>
      </c>
      <c r="M133" s="2">
        <v>43404.621180555558</v>
      </c>
      <c r="N133" s="3" t="s">
        <v>37</v>
      </c>
      <c r="O133" s="3" t="s">
        <v>38</v>
      </c>
      <c r="P133" s="3" t="s">
        <v>63</v>
      </c>
      <c r="Q133" s="3" t="s">
        <v>64</v>
      </c>
      <c r="R133" s="2">
        <v>43404.620752314811</v>
      </c>
      <c r="S133" s="2">
        <v>43404.620752314811</v>
      </c>
      <c r="T133" s="2">
        <v>43404.628287037034</v>
      </c>
      <c r="U133" s="2">
        <v>43404.628287037034</v>
      </c>
      <c r="V133" s="3"/>
      <c r="W133" s="8">
        <f t="shared" si="20"/>
        <v>43404.611620370371</v>
      </c>
      <c r="X133" s="9">
        <f t="shared" si="23"/>
        <v>4.2129629655391909E-3</v>
      </c>
      <c r="Y133" s="9">
        <f t="shared" si="24"/>
        <v>1.2638888896617573E-2</v>
      </c>
      <c r="Z133" s="10"/>
      <c r="AA133" s="10">
        <f t="shared" si="25"/>
        <v>0</v>
      </c>
      <c r="AB133" s="10">
        <f t="shared" si="29"/>
        <v>5.3472222207346931E-3</v>
      </c>
      <c r="AC133" s="10"/>
      <c r="AD133" s="10"/>
      <c r="AE133" s="71">
        <f t="shared" si="26"/>
        <v>43404.611111111109</v>
      </c>
      <c r="AF133" s="71">
        <f t="shared" si="27"/>
        <v>43404.620833333334</v>
      </c>
      <c r="AG133" s="26" t="str">
        <f t="shared" si="28"/>
        <v>43404.611111111143404.6208333333</v>
      </c>
      <c r="AH133" s="26" t="e">
        <f>VLOOKUP(AG133,simple_survey!$M$841:$N$1083,2,FALSE)</f>
        <v>#N/A</v>
      </c>
    </row>
    <row r="134" spans="1:36" s="7" customFormat="1" hidden="1" x14ac:dyDescent="0.4">
      <c r="A134" s="16" t="str">
        <f t="shared" si="21"/>
        <v>-</v>
      </c>
      <c r="B134" s="16" t="str">
        <f t="shared" si="22"/>
        <v>-</v>
      </c>
      <c r="C134" s="7">
        <v>14</v>
      </c>
      <c r="D134" s="2">
        <v>43404.614606481482</v>
      </c>
      <c r="E134" s="3">
        <v>7872</v>
      </c>
      <c r="F134" s="3" t="s">
        <v>33</v>
      </c>
      <c r="G134" s="3">
        <v>4472</v>
      </c>
      <c r="H134" s="3">
        <v>447</v>
      </c>
      <c r="I134" s="3">
        <v>10</v>
      </c>
      <c r="J134" s="3">
        <v>1</v>
      </c>
      <c r="K134" s="3"/>
      <c r="L134" s="2">
        <v>43404.618854166663</v>
      </c>
      <c r="M134" s="2">
        <v>43404.621342592596</v>
      </c>
      <c r="N134" s="3" t="s">
        <v>29</v>
      </c>
      <c r="O134" s="3" t="s">
        <v>30</v>
      </c>
      <c r="P134" s="3" t="s">
        <v>72</v>
      </c>
      <c r="Q134" s="3" t="s">
        <v>73</v>
      </c>
      <c r="R134" s="2">
        <v>43404.618518518517</v>
      </c>
      <c r="S134" s="2">
        <v>43404.618518518517</v>
      </c>
      <c r="T134" s="2">
        <v>43404.631365740737</v>
      </c>
      <c r="U134" s="2">
        <v>43404.631365740737</v>
      </c>
      <c r="V134" s="3"/>
      <c r="W134" s="8">
        <f t="shared" si="20"/>
        <v>43404.614606481482</v>
      </c>
      <c r="X134" s="9">
        <f t="shared" si="23"/>
        <v>2.4884259328246117E-3</v>
      </c>
      <c r="Y134" s="9">
        <f t="shared" si="24"/>
        <v>2.4884259328246117E-3</v>
      </c>
      <c r="Z134" s="10"/>
      <c r="AA134" s="10">
        <f t="shared" si="25"/>
        <v>3.3564814657438546E-4</v>
      </c>
      <c r="AB134" s="10">
        <f t="shared" si="29"/>
        <v>4.2476851813262329E-3</v>
      </c>
      <c r="AC134" s="10"/>
      <c r="AD134" s="10"/>
      <c r="AE134" s="71">
        <f t="shared" si="26"/>
        <v>43404.614583333336</v>
      </c>
      <c r="AF134" s="71">
        <f t="shared" si="27"/>
        <v>43404.620833333334</v>
      </c>
      <c r="AG134" s="26" t="str">
        <f t="shared" si="28"/>
        <v>43404.614583333343404.6208333333</v>
      </c>
      <c r="AH134" s="26" t="str">
        <f>VLOOKUP(AG134,simple_survey!$M$841:$N$1083,2,FALSE)</f>
        <v>肯定的</v>
      </c>
    </row>
    <row r="135" spans="1:36" s="7" customFormat="1" x14ac:dyDescent="0.4">
      <c r="A135" s="16" t="str">
        <f t="shared" si="21"/>
        <v>★</v>
      </c>
      <c r="B135" s="16" t="str">
        <f t="shared" si="22"/>
        <v>-</v>
      </c>
      <c r="C135" s="7">
        <v>14</v>
      </c>
      <c r="D135" s="2">
        <v>43404.617476851854</v>
      </c>
      <c r="E135" s="3">
        <v>7873</v>
      </c>
      <c r="F135" s="3" t="s">
        <v>18</v>
      </c>
      <c r="G135" s="3">
        <v>1216</v>
      </c>
      <c r="H135" s="3">
        <v>566</v>
      </c>
      <c r="I135" s="3">
        <v>8</v>
      </c>
      <c r="J135" s="3">
        <v>2</v>
      </c>
      <c r="K135" s="3"/>
      <c r="L135" s="2">
        <v>43404.637800925928</v>
      </c>
      <c r="M135" s="2">
        <v>43404.649699074071</v>
      </c>
      <c r="N135" s="3" t="s">
        <v>45</v>
      </c>
      <c r="O135" s="3" t="s">
        <v>92</v>
      </c>
      <c r="P135" s="3" t="s">
        <v>63</v>
      </c>
      <c r="Q135" s="3" t="s">
        <v>64</v>
      </c>
      <c r="R135" s="2">
        <v>43404.638298611113</v>
      </c>
      <c r="S135" s="2">
        <v>43404.638298611113</v>
      </c>
      <c r="T135" s="2">
        <v>43404.652268518519</v>
      </c>
      <c r="U135" s="2">
        <v>43404.658460648148</v>
      </c>
      <c r="V135" s="2">
        <v>43404.638298611113</v>
      </c>
      <c r="W135" s="8">
        <f t="shared" si="20"/>
        <v>43404.638298611113</v>
      </c>
      <c r="X135" s="9">
        <f t="shared" si="23"/>
        <v>1.1898148142790888E-2</v>
      </c>
      <c r="Y135" s="9">
        <f t="shared" si="24"/>
        <v>2.3796296285581775E-2</v>
      </c>
      <c r="Z135" s="10"/>
      <c r="AA135" s="10">
        <f t="shared" si="25"/>
        <v>0</v>
      </c>
      <c r="AB135" s="10">
        <f t="shared" si="29"/>
        <v>0</v>
      </c>
      <c r="AC135" s="10"/>
      <c r="AD135" s="10"/>
      <c r="AE135" s="71">
        <f t="shared" si="26"/>
        <v>43404.617361111108</v>
      </c>
      <c r="AF135" s="71">
        <f t="shared" si="27"/>
        <v>43404.649305555555</v>
      </c>
      <c r="AG135" s="26" t="str">
        <f t="shared" si="28"/>
        <v>43404.617361111143404.6493055556</v>
      </c>
      <c r="AH135" s="26" t="e">
        <f>VLOOKUP(AG135,simple_survey!$M$841:$N$1083,2,FALSE)</f>
        <v>#N/A</v>
      </c>
    </row>
    <row r="136" spans="1:36" s="7" customFormat="1" hidden="1" x14ac:dyDescent="0.4">
      <c r="A136" s="16" t="str">
        <f t="shared" si="21"/>
        <v>-</v>
      </c>
      <c r="B136" s="16" t="str">
        <f t="shared" si="22"/>
        <v>-</v>
      </c>
      <c r="C136" s="7">
        <v>14</v>
      </c>
      <c r="D136" s="2">
        <v>43404.620243055557</v>
      </c>
      <c r="E136" s="3">
        <v>7874</v>
      </c>
      <c r="F136" s="3" t="s">
        <v>33</v>
      </c>
      <c r="G136" s="3">
        <v>1666</v>
      </c>
      <c r="H136" s="3">
        <v>882</v>
      </c>
      <c r="I136" s="3">
        <v>4</v>
      </c>
      <c r="J136" s="3">
        <v>1</v>
      </c>
      <c r="K136" s="3"/>
      <c r="L136" s="2">
        <v>43404.621157407404</v>
      </c>
      <c r="M136" s="2">
        <v>43404.623749999999</v>
      </c>
      <c r="N136" s="3" t="s">
        <v>27</v>
      </c>
      <c r="O136" s="3" t="s">
        <v>28</v>
      </c>
      <c r="P136" s="3" t="s">
        <v>19</v>
      </c>
      <c r="Q136" s="3" t="s">
        <v>20</v>
      </c>
      <c r="R136" s="2">
        <v>43404.621770833335</v>
      </c>
      <c r="S136" s="2">
        <v>43404.621770833335</v>
      </c>
      <c r="T136" s="2">
        <v>43404.62672453704</v>
      </c>
      <c r="U136" s="2">
        <v>43404.62672453704</v>
      </c>
      <c r="V136" s="3"/>
      <c r="W136" s="8">
        <f t="shared" si="20"/>
        <v>43404.620243055557</v>
      </c>
      <c r="X136" s="9">
        <f t="shared" si="23"/>
        <v>2.5925925947376527E-3</v>
      </c>
      <c r="Y136" s="9">
        <f t="shared" si="24"/>
        <v>2.5925925947376527E-3</v>
      </c>
      <c r="Z136" s="10"/>
      <c r="AA136" s="10">
        <f t="shared" si="25"/>
        <v>0</v>
      </c>
      <c r="AB136" s="10">
        <f t="shared" si="29"/>
        <v>9.1435184731381014E-4</v>
      </c>
      <c r="AC136" s="10"/>
      <c r="AD136" s="10"/>
      <c r="AE136" s="71">
        <f t="shared" si="26"/>
        <v>43404.620138888888</v>
      </c>
      <c r="AF136" s="71">
        <f t="shared" si="27"/>
        <v>43404.623611111114</v>
      </c>
      <c r="AG136" s="26" t="str">
        <f t="shared" si="28"/>
        <v>43404.620138888943404.6236111111</v>
      </c>
      <c r="AH136" s="26" t="e">
        <f>VLOOKUP(AG136,simple_survey!$M$841:$N$1083,2,FALSE)</f>
        <v>#N/A</v>
      </c>
    </row>
    <row r="137" spans="1:36" s="7" customFormat="1" hidden="1" x14ac:dyDescent="0.4">
      <c r="A137" s="16" t="str">
        <f t="shared" si="21"/>
        <v>-</v>
      </c>
      <c r="B137" s="16" t="str">
        <f t="shared" si="22"/>
        <v>-</v>
      </c>
      <c r="C137" s="7">
        <v>14</v>
      </c>
      <c r="D137" s="2">
        <v>43404.621736111112</v>
      </c>
      <c r="E137" s="3">
        <v>7876</v>
      </c>
      <c r="F137" s="3" t="s">
        <v>33</v>
      </c>
      <c r="G137" s="3">
        <v>1751</v>
      </c>
      <c r="H137" s="3">
        <v>145</v>
      </c>
      <c r="I137" s="3">
        <v>10</v>
      </c>
      <c r="J137" s="3">
        <v>1</v>
      </c>
      <c r="K137" s="3"/>
      <c r="L137" s="2">
        <v>43404.625879629632</v>
      </c>
      <c r="M137" s="2">
        <v>43404.644687499997</v>
      </c>
      <c r="N137" s="3" t="s">
        <v>27</v>
      </c>
      <c r="O137" s="3" t="s">
        <v>28</v>
      </c>
      <c r="P137" s="3" t="s">
        <v>23</v>
      </c>
      <c r="Q137" s="3" t="s">
        <v>24</v>
      </c>
      <c r="R137" s="2">
        <v>43404.626030092593</v>
      </c>
      <c r="S137" s="2">
        <v>43404.626030092593</v>
      </c>
      <c r="T137" s="2">
        <v>43404.647048611114</v>
      </c>
      <c r="U137" s="2">
        <v>43404.647048611114</v>
      </c>
      <c r="V137" s="3"/>
      <c r="W137" s="8">
        <f t="shared" si="20"/>
        <v>43404.621736111112</v>
      </c>
      <c r="X137" s="9">
        <f t="shared" si="23"/>
        <v>1.8807870364980772E-2</v>
      </c>
      <c r="Y137" s="9">
        <f t="shared" si="24"/>
        <v>1.8807870364980772E-2</v>
      </c>
      <c r="Z137" s="10"/>
      <c r="AA137" s="10">
        <f t="shared" si="25"/>
        <v>0</v>
      </c>
      <c r="AB137" s="10">
        <f t="shared" si="29"/>
        <v>4.1435185194131918E-3</v>
      </c>
      <c r="AC137" s="10"/>
      <c r="AD137" s="10"/>
      <c r="AE137" s="71">
        <f t="shared" si="26"/>
        <v>43404.621527777781</v>
      </c>
      <c r="AF137" s="71">
        <f t="shared" si="27"/>
        <v>43404.644444444442</v>
      </c>
      <c r="AG137" s="26" t="str">
        <f t="shared" si="28"/>
        <v>43404.621527777843404.6444444444</v>
      </c>
      <c r="AH137" s="26" t="str">
        <f>VLOOKUP(AG137,simple_survey!$M$841:$N$1083,2,FALSE)</f>
        <v>肯定的</v>
      </c>
    </row>
    <row r="138" spans="1:36" s="7" customFormat="1" hidden="1" x14ac:dyDescent="0.4">
      <c r="A138" s="16" t="str">
        <f t="shared" si="21"/>
        <v>-</v>
      </c>
      <c r="B138" s="16" t="str">
        <f t="shared" si="22"/>
        <v>-</v>
      </c>
      <c r="C138" s="7">
        <v>14</v>
      </c>
      <c r="D138" s="2">
        <v>43404.623194444444</v>
      </c>
      <c r="E138" s="3">
        <v>7877</v>
      </c>
      <c r="F138" s="3" t="s">
        <v>67</v>
      </c>
      <c r="G138" s="3">
        <v>2337</v>
      </c>
      <c r="H138" s="3">
        <v>116</v>
      </c>
      <c r="I138" s="3">
        <v>8</v>
      </c>
      <c r="J138" s="3">
        <v>1</v>
      </c>
      <c r="K138" s="3"/>
      <c r="L138" s="2">
        <v>43404.626655092594</v>
      </c>
      <c r="M138" s="2">
        <v>43404.64539351852</v>
      </c>
      <c r="N138" s="3" t="s">
        <v>41</v>
      </c>
      <c r="O138" s="3" t="s">
        <v>42</v>
      </c>
      <c r="P138" s="3" t="s">
        <v>37</v>
      </c>
      <c r="Q138" s="3" t="s">
        <v>38</v>
      </c>
      <c r="R138" s="2">
        <v>43404.627615740741</v>
      </c>
      <c r="S138" s="2">
        <v>43404.627615740741</v>
      </c>
      <c r="T138" s="2">
        <v>43404.651967592596</v>
      </c>
      <c r="U138" s="2">
        <v>43404.651967592596</v>
      </c>
      <c r="V138" s="3"/>
      <c r="W138" s="8">
        <f t="shared" si="20"/>
        <v>43404.623194444444</v>
      </c>
      <c r="X138" s="9">
        <f t="shared" si="23"/>
        <v>1.8738425926130731E-2</v>
      </c>
      <c r="Y138" s="9">
        <f t="shared" si="24"/>
        <v>1.8738425926130731E-2</v>
      </c>
      <c r="Z138" s="10"/>
      <c r="AA138" s="10">
        <f t="shared" si="25"/>
        <v>0</v>
      </c>
      <c r="AB138" s="10">
        <f t="shared" si="29"/>
        <v>3.4606481494847685E-3</v>
      </c>
      <c r="AC138" s="10"/>
      <c r="AD138" s="10"/>
      <c r="AE138" s="71">
        <f t="shared" si="26"/>
        <v>43404.622916666667</v>
      </c>
      <c r="AF138" s="71">
        <f t="shared" si="27"/>
        <v>43404.645138888889</v>
      </c>
      <c r="AG138" s="26" t="str">
        <f t="shared" si="28"/>
        <v>43404.622916666743404.6451388889</v>
      </c>
      <c r="AH138" s="26" t="str">
        <f>VLOOKUP(AG138,simple_survey!$M$841:$N$1083,2,FALSE)</f>
        <v>肯定的</v>
      </c>
    </row>
    <row r="139" spans="1:36" s="7" customFormat="1" hidden="1" x14ac:dyDescent="0.4">
      <c r="A139" s="16" t="str">
        <f t="shared" si="21"/>
        <v>-</v>
      </c>
      <c r="B139" s="16" t="str">
        <f t="shared" si="22"/>
        <v>-</v>
      </c>
      <c r="C139" s="7">
        <v>14</v>
      </c>
      <c r="D139" s="2">
        <v>43404.62400462963</v>
      </c>
      <c r="E139" s="3">
        <v>7878</v>
      </c>
      <c r="F139" s="3" t="s">
        <v>33</v>
      </c>
      <c r="G139" s="3">
        <v>3448</v>
      </c>
      <c r="H139" s="3">
        <v>536</v>
      </c>
      <c r="I139" s="3">
        <v>9</v>
      </c>
      <c r="J139" s="3">
        <v>3</v>
      </c>
      <c r="K139" s="3"/>
      <c r="L139" s="2">
        <v>43404.628437500003</v>
      </c>
      <c r="M139" s="2">
        <v>43404.634502314817</v>
      </c>
      <c r="N139" s="3" t="s">
        <v>72</v>
      </c>
      <c r="O139" s="3" t="s">
        <v>73</v>
      </c>
      <c r="P139" s="3" t="s">
        <v>55</v>
      </c>
      <c r="Q139" s="3" t="s">
        <v>56</v>
      </c>
      <c r="R139" s="2">
        <v>43404.629664351851</v>
      </c>
      <c r="S139" s="2">
        <v>43404.629664351851</v>
      </c>
      <c r="T139" s="2">
        <v>43404.638692129629</v>
      </c>
      <c r="U139" s="2">
        <v>43404.638692129629</v>
      </c>
      <c r="V139" s="3"/>
      <c r="W139" s="8">
        <f t="shared" si="20"/>
        <v>43404.62400462963</v>
      </c>
      <c r="X139" s="9">
        <f t="shared" si="23"/>
        <v>6.064814813726116E-3</v>
      </c>
      <c r="Y139" s="9">
        <f t="shared" si="24"/>
        <v>1.8194444441178348E-2</v>
      </c>
      <c r="AA139" s="10">
        <f t="shared" si="25"/>
        <v>0</v>
      </c>
      <c r="AB139" s="10">
        <f t="shared" si="29"/>
        <v>4.432870373420883E-3</v>
      </c>
      <c r="AE139" s="71">
        <f t="shared" si="26"/>
        <v>43404.623611111114</v>
      </c>
      <c r="AF139" s="71">
        <f t="shared" si="27"/>
        <v>43404.634027777778</v>
      </c>
      <c r="AG139" s="26" t="str">
        <f t="shared" si="28"/>
        <v>43404.623611111143404.6340277778</v>
      </c>
      <c r="AH139" s="26" t="e">
        <f>VLOOKUP(AG139,simple_survey!$M$841:$N$1083,2,FALSE)</f>
        <v>#N/A</v>
      </c>
    </row>
    <row r="140" spans="1:36" s="7" customFormat="1" x14ac:dyDescent="0.4">
      <c r="A140" s="16" t="str">
        <f t="shared" si="21"/>
        <v>★</v>
      </c>
      <c r="B140" s="16" t="str">
        <f t="shared" si="22"/>
        <v>☆</v>
      </c>
      <c r="C140" s="7">
        <v>14</v>
      </c>
      <c r="D140" s="2">
        <v>43404.547962962963</v>
      </c>
      <c r="E140" s="3">
        <v>7821</v>
      </c>
      <c r="F140" s="3" t="s">
        <v>18</v>
      </c>
      <c r="G140" s="3">
        <v>4480</v>
      </c>
      <c r="H140" s="3">
        <v>730</v>
      </c>
      <c r="I140" s="3">
        <v>2</v>
      </c>
      <c r="J140" s="3">
        <v>1</v>
      </c>
      <c r="K140" s="2">
        <v>43404.548263888886</v>
      </c>
      <c r="L140" s="3"/>
      <c r="M140" s="3"/>
      <c r="N140" s="3" t="s">
        <v>53</v>
      </c>
      <c r="O140" s="3" t="s">
        <v>54</v>
      </c>
      <c r="P140" s="3" t="s">
        <v>31</v>
      </c>
      <c r="Q140" s="3" t="s">
        <v>32</v>
      </c>
      <c r="R140" s="2">
        <v>43404.589583333334</v>
      </c>
      <c r="S140" s="3"/>
      <c r="T140" s="2">
        <v>43404.598298611112</v>
      </c>
      <c r="U140" s="3"/>
      <c r="V140" s="2">
        <v>43404.589583333334</v>
      </c>
      <c r="W140" s="8">
        <f t="shared" si="20"/>
        <v>43404.589583333334</v>
      </c>
      <c r="X140" s="9">
        <f t="shared" si="23"/>
        <v>0</v>
      </c>
      <c r="Y140" s="9">
        <f t="shared" si="24"/>
        <v>0</v>
      </c>
      <c r="Z140" s="10"/>
      <c r="AA140" s="10">
        <f t="shared" si="25"/>
        <v>0</v>
      </c>
      <c r="AB140" s="10">
        <f t="shared" si="29"/>
        <v>0</v>
      </c>
      <c r="AC140" s="10"/>
      <c r="AD140" s="10"/>
      <c r="AE140" s="71">
        <f t="shared" si="26"/>
        <v>43404.54791666667</v>
      </c>
      <c r="AF140" s="71">
        <f t="shared" si="27"/>
        <v>0</v>
      </c>
      <c r="AG140" s="26" t="str">
        <f t="shared" si="28"/>
        <v>43404.54791666670</v>
      </c>
      <c r="AH140" s="26" t="e">
        <f>VLOOKUP(AG140,simple_survey!$M$841:$N$1083,2,FALSE)</f>
        <v>#N/A</v>
      </c>
    </row>
    <row r="141" spans="1:36" s="7" customFormat="1" x14ac:dyDescent="0.4">
      <c r="A141" s="16" t="str">
        <f t="shared" si="21"/>
        <v>★</v>
      </c>
      <c r="B141" s="16" t="str">
        <f t="shared" si="22"/>
        <v>☆</v>
      </c>
      <c r="C141" s="7">
        <v>14</v>
      </c>
      <c r="D141" s="2">
        <v>43404.572847222225</v>
      </c>
      <c r="E141" s="3">
        <v>7835</v>
      </c>
      <c r="F141" s="3" t="s">
        <v>33</v>
      </c>
      <c r="G141" s="3">
        <v>1310</v>
      </c>
      <c r="H141" s="3">
        <v>115</v>
      </c>
      <c r="I141" s="3">
        <v>1</v>
      </c>
      <c r="J141" s="3">
        <v>1</v>
      </c>
      <c r="K141" s="2">
        <v>43404.586122685185</v>
      </c>
      <c r="L141" s="3"/>
      <c r="M141" s="3"/>
      <c r="N141" s="3" t="s">
        <v>19</v>
      </c>
      <c r="O141" s="3" t="s">
        <v>20</v>
      </c>
      <c r="P141" s="3" t="s">
        <v>48</v>
      </c>
      <c r="Q141" s="3" t="s">
        <v>49</v>
      </c>
      <c r="R141" s="2">
        <v>43404.593055555553</v>
      </c>
      <c r="S141" s="3"/>
      <c r="T141" s="2">
        <v>43404.599745370368</v>
      </c>
      <c r="U141" s="3"/>
      <c r="V141" s="2">
        <v>43404.593055555553</v>
      </c>
      <c r="W141" s="8">
        <f t="shared" si="20"/>
        <v>43404.593055555553</v>
      </c>
      <c r="X141" s="9">
        <f t="shared" si="23"/>
        <v>0</v>
      </c>
      <c r="Y141" s="9">
        <f t="shared" si="24"/>
        <v>0</v>
      </c>
      <c r="Z141" s="10"/>
      <c r="AA141" s="10">
        <f t="shared" si="25"/>
        <v>0</v>
      </c>
      <c r="AB141" s="10">
        <f t="shared" si="29"/>
        <v>0</v>
      </c>
      <c r="AC141" s="10"/>
      <c r="AD141" s="10"/>
      <c r="AE141" s="71">
        <f t="shared" si="26"/>
        <v>43404.572222222225</v>
      </c>
      <c r="AF141" s="71">
        <f t="shared" si="27"/>
        <v>0</v>
      </c>
      <c r="AG141" s="26" t="str">
        <f t="shared" si="28"/>
        <v>43404.57222222220</v>
      </c>
      <c r="AH141" s="26" t="e">
        <f>VLOOKUP(AG141,simple_survey!$M$841:$N$1083,2,FALSE)</f>
        <v>#N/A</v>
      </c>
      <c r="AJ141" s="7" t="s">
        <v>203</v>
      </c>
    </row>
    <row r="142" spans="1:36" s="7" customFormat="1" hidden="1" x14ac:dyDescent="0.4">
      <c r="A142" s="16" t="str">
        <f t="shared" si="21"/>
        <v>-</v>
      </c>
      <c r="B142" s="16" t="str">
        <f t="shared" si="22"/>
        <v>☆</v>
      </c>
      <c r="C142" s="7">
        <v>14</v>
      </c>
      <c r="D142" s="2">
        <v>43404.586458333331</v>
      </c>
      <c r="E142" s="3">
        <v>7844</v>
      </c>
      <c r="F142" s="3" t="s">
        <v>33</v>
      </c>
      <c r="G142" s="3">
        <v>1310</v>
      </c>
      <c r="H142" s="3">
        <v>300</v>
      </c>
      <c r="I142" s="3">
        <v>1</v>
      </c>
      <c r="J142" s="3">
        <v>1</v>
      </c>
      <c r="K142" s="2">
        <v>43404.588125000002</v>
      </c>
      <c r="L142" s="3"/>
      <c r="M142" s="3"/>
      <c r="N142" s="3" t="s">
        <v>19</v>
      </c>
      <c r="O142" s="3" t="s">
        <v>20</v>
      </c>
      <c r="P142" s="3" t="s">
        <v>48</v>
      </c>
      <c r="Q142" s="3" t="s">
        <v>49</v>
      </c>
      <c r="R142" s="2">
        <v>43404.588402777779</v>
      </c>
      <c r="S142" s="3"/>
      <c r="T142" s="2">
        <v>43404.595092592594</v>
      </c>
      <c r="U142" s="3"/>
      <c r="V142" s="3"/>
      <c r="W142" s="8">
        <f t="shared" si="20"/>
        <v>43404.586458333331</v>
      </c>
      <c r="X142" s="9">
        <f t="shared" si="23"/>
        <v>0</v>
      </c>
      <c r="Y142" s="9">
        <f t="shared" si="24"/>
        <v>0</v>
      </c>
      <c r="Z142" s="10"/>
      <c r="AA142" s="10">
        <f t="shared" si="25"/>
        <v>0</v>
      </c>
      <c r="AB142" s="10"/>
      <c r="AC142" s="10"/>
      <c r="AD142" s="10"/>
      <c r="AE142" s="71">
        <f t="shared" si="26"/>
        <v>43404.586111111108</v>
      </c>
      <c r="AF142" s="71">
        <f t="shared" si="27"/>
        <v>0</v>
      </c>
      <c r="AG142" s="26" t="str">
        <f t="shared" si="28"/>
        <v>43404.58611111110</v>
      </c>
      <c r="AH142" s="26" t="e">
        <f>VLOOKUP(AG142,simple_survey!$M$841:$N$1083,2,FALSE)</f>
        <v>#N/A</v>
      </c>
      <c r="AJ142" s="7" t="s">
        <v>204</v>
      </c>
    </row>
    <row r="143" spans="1:36" s="7" customFormat="1" hidden="1" x14ac:dyDescent="0.4">
      <c r="A143" s="16" t="str">
        <f t="shared" si="21"/>
        <v>-</v>
      </c>
      <c r="B143" s="16" t="str">
        <f t="shared" si="22"/>
        <v>☆</v>
      </c>
      <c r="C143" s="7">
        <v>14</v>
      </c>
      <c r="D143" s="2">
        <v>43404.612847222219</v>
      </c>
      <c r="E143" s="3">
        <v>7870</v>
      </c>
      <c r="F143" s="3" t="s">
        <v>190</v>
      </c>
      <c r="G143" s="3">
        <v>0</v>
      </c>
      <c r="H143" s="3">
        <v>21</v>
      </c>
      <c r="I143" s="3">
        <v>8</v>
      </c>
      <c r="J143" s="3">
        <v>1</v>
      </c>
      <c r="K143" s="2">
        <v>43404.61309027778</v>
      </c>
      <c r="L143" s="3"/>
      <c r="M143" s="3"/>
      <c r="N143" s="3" t="s">
        <v>39</v>
      </c>
      <c r="O143" s="3" t="s">
        <v>40</v>
      </c>
      <c r="P143" s="3" t="s">
        <v>63</v>
      </c>
      <c r="Q143" s="3" t="s">
        <v>64</v>
      </c>
      <c r="R143" s="2">
        <v>43404.627708333333</v>
      </c>
      <c r="S143" s="3"/>
      <c r="T143" s="2">
        <v>43404.642071759263</v>
      </c>
      <c r="U143" s="3"/>
      <c r="V143" s="3"/>
      <c r="W143" s="8">
        <f t="shared" si="20"/>
        <v>43404.612847222219</v>
      </c>
      <c r="X143" s="9">
        <f t="shared" si="23"/>
        <v>0</v>
      </c>
      <c r="Y143" s="9">
        <f t="shared" si="24"/>
        <v>0</v>
      </c>
      <c r="AA143" s="10">
        <f t="shared" si="25"/>
        <v>0</v>
      </c>
      <c r="AB143" s="10"/>
      <c r="AE143" s="71">
        <f t="shared" si="26"/>
        <v>43404.612500000003</v>
      </c>
      <c r="AF143" s="71">
        <f t="shared" si="27"/>
        <v>0</v>
      </c>
      <c r="AG143" s="26" t="str">
        <f t="shared" si="28"/>
        <v>43404.61250</v>
      </c>
      <c r="AH143" s="26" t="e">
        <f>VLOOKUP(AG143,simple_survey!$M$841:$N$1083,2,FALSE)</f>
        <v>#N/A</v>
      </c>
      <c r="AJ143" s="7" t="s">
        <v>205</v>
      </c>
    </row>
    <row r="144" spans="1:36" s="7" customFormat="1" hidden="1" x14ac:dyDescent="0.4">
      <c r="A144" s="16" t="str">
        <f t="shared" si="21"/>
        <v>-</v>
      </c>
      <c r="B144" s="16" t="str">
        <f t="shared" si="22"/>
        <v>☆</v>
      </c>
      <c r="C144" s="7">
        <v>14</v>
      </c>
      <c r="D144" s="2">
        <v>43404.613541666666</v>
      </c>
      <c r="E144" s="3">
        <v>7871</v>
      </c>
      <c r="F144" s="3" t="s">
        <v>190</v>
      </c>
      <c r="G144" s="3">
        <v>0</v>
      </c>
      <c r="H144" s="3">
        <v>988</v>
      </c>
      <c r="I144" s="3">
        <v>7</v>
      </c>
      <c r="J144" s="3">
        <v>1</v>
      </c>
      <c r="K144" s="2">
        <v>43404.625243055554</v>
      </c>
      <c r="L144" s="3"/>
      <c r="M144" s="3"/>
      <c r="N144" s="3" t="s">
        <v>39</v>
      </c>
      <c r="O144" s="3" t="s">
        <v>40</v>
      </c>
      <c r="P144" s="3" t="s">
        <v>63</v>
      </c>
      <c r="Q144" s="3" t="s">
        <v>64</v>
      </c>
      <c r="R144" s="2">
        <v>43404.618125000001</v>
      </c>
      <c r="S144" s="3"/>
      <c r="T144" s="2">
        <v>43404.640497685185</v>
      </c>
      <c r="U144" s="3"/>
      <c r="V144" s="3"/>
      <c r="W144" s="8">
        <f t="shared" si="20"/>
        <v>43404.613541666666</v>
      </c>
      <c r="X144" s="9">
        <f t="shared" si="23"/>
        <v>0</v>
      </c>
      <c r="Y144" s="9">
        <f t="shared" si="24"/>
        <v>0</v>
      </c>
      <c r="Z144" s="10"/>
      <c r="AA144" s="10">
        <f t="shared" si="25"/>
        <v>0</v>
      </c>
      <c r="AB144" s="10">
        <f t="shared" si="29"/>
        <v>1.17013888884685E-2</v>
      </c>
      <c r="AC144" s="10"/>
      <c r="AD144" s="10"/>
      <c r="AE144" s="71">
        <f t="shared" si="26"/>
        <v>43404.613194444442</v>
      </c>
      <c r="AF144" s="71">
        <f t="shared" si="27"/>
        <v>0</v>
      </c>
      <c r="AG144" s="26" t="str">
        <f t="shared" si="28"/>
        <v>43404.61319444440</v>
      </c>
      <c r="AH144" s="26" t="e">
        <f>VLOOKUP(AG144,simple_survey!$M$841:$N$1083,2,FALSE)</f>
        <v>#N/A</v>
      </c>
      <c r="AJ144" s="7" t="s">
        <v>206</v>
      </c>
    </row>
    <row r="145" spans="1:34" s="12" customFormat="1" hidden="1" x14ac:dyDescent="0.4">
      <c r="A145" s="17" t="str">
        <f t="shared" si="21"/>
        <v>-</v>
      </c>
      <c r="B145" s="17" t="str">
        <f t="shared" si="22"/>
        <v>☆</v>
      </c>
      <c r="C145" s="12">
        <v>14</v>
      </c>
      <c r="D145" s="4">
        <v>43404.62059027778</v>
      </c>
      <c r="E145" s="5">
        <v>7875</v>
      </c>
      <c r="F145" s="5" t="s">
        <v>191</v>
      </c>
      <c r="G145" s="5">
        <v>0</v>
      </c>
      <c r="H145" s="5">
        <v>782</v>
      </c>
      <c r="I145" s="5">
        <v>8</v>
      </c>
      <c r="J145" s="5">
        <v>2</v>
      </c>
      <c r="K145" s="4">
        <v>43404.621053240742</v>
      </c>
      <c r="L145" s="5"/>
      <c r="M145" s="5"/>
      <c r="N145" s="5" t="s">
        <v>41</v>
      </c>
      <c r="O145" s="5" t="s">
        <v>42</v>
      </c>
      <c r="P145" s="5" t="s">
        <v>48</v>
      </c>
      <c r="Q145" s="5" t="s">
        <v>49</v>
      </c>
      <c r="R145" s="4">
        <v>43404.627060185187</v>
      </c>
      <c r="S145" s="5"/>
      <c r="T145" s="4">
        <v>43404.65079861111</v>
      </c>
      <c r="U145" s="5"/>
      <c r="V145" s="5"/>
      <c r="W145" s="13">
        <f t="shared" si="20"/>
        <v>43404.62059027778</v>
      </c>
      <c r="X145" s="18">
        <f t="shared" si="23"/>
        <v>0</v>
      </c>
      <c r="Y145" s="18">
        <f t="shared" si="24"/>
        <v>0</v>
      </c>
      <c r="Z145" s="19"/>
      <c r="AA145" s="19">
        <f t="shared" si="25"/>
        <v>0</v>
      </c>
      <c r="AB145" s="19">
        <f t="shared" si="29"/>
        <v>6.4699074064265005E-3</v>
      </c>
      <c r="AC145" s="19"/>
      <c r="AD145" s="19"/>
      <c r="AE145" s="71">
        <f t="shared" si="26"/>
        <v>43404.620138888888</v>
      </c>
      <c r="AF145" s="71">
        <f t="shared" si="27"/>
        <v>0</v>
      </c>
      <c r="AG145" s="26" t="str">
        <f t="shared" si="28"/>
        <v>43404.62013888890</v>
      </c>
      <c r="AH145" s="26" t="e">
        <f>VLOOKUP(AG145,simple_survey!$M$841:$N$1083,2,FALSE)</f>
        <v>#N/A</v>
      </c>
    </row>
    <row r="146" spans="1:34" s="23" customFormat="1" hidden="1" x14ac:dyDescent="0.4">
      <c r="A146" s="20" t="str">
        <f t="shared" si="21"/>
        <v>-</v>
      </c>
      <c r="B146" s="20" t="str">
        <f t="shared" si="22"/>
        <v>-</v>
      </c>
      <c r="C146" s="23">
        <v>15</v>
      </c>
      <c r="D146" s="22">
        <v>43404.627222222225</v>
      </c>
      <c r="E146" s="21">
        <v>7879</v>
      </c>
      <c r="F146" s="21" t="s">
        <v>33</v>
      </c>
      <c r="G146" s="21">
        <v>4472</v>
      </c>
      <c r="H146" s="21">
        <v>85</v>
      </c>
      <c r="I146" s="21">
        <v>2</v>
      </c>
      <c r="J146" s="21">
        <v>1</v>
      </c>
      <c r="K146" s="21"/>
      <c r="L146" s="22">
        <v>43404.632638888892</v>
      </c>
      <c r="M146" s="22">
        <v>43404.63548611111</v>
      </c>
      <c r="N146" s="21" t="s">
        <v>72</v>
      </c>
      <c r="O146" s="21" t="s">
        <v>73</v>
      </c>
      <c r="P146" s="21" t="s">
        <v>76</v>
      </c>
      <c r="Q146" s="21" t="s">
        <v>77</v>
      </c>
      <c r="R146" s="22">
        <v>43404.631724537037</v>
      </c>
      <c r="S146" s="22">
        <v>43404.631724537037</v>
      </c>
      <c r="T146" s="22">
        <v>43404.63958333333</v>
      </c>
      <c r="U146" s="22">
        <v>43404.640416666669</v>
      </c>
      <c r="V146" s="21"/>
      <c r="W146" s="24">
        <f t="shared" si="20"/>
        <v>43404.627222222225</v>
      </c>
      <c r="X146" s="25">
        <f t="shared" si="23"/>
        <v>2.8472222184063867E-3</v>
      </c>
      <c r="Y146" s="25">
        <f t="shared" si="24"/>
        <v>2.8472222184063867E-3</v>
      </c>
      <c r="Z146" s="26">
        <f>SUM(Y146:Y173)</f>
        <v>0.29195601851824904</v>
      </c>
      <c r="AA146" s="26">
        <f t="shared" si="25"/>
        <v>9.1435185458976775E-4</v>
      </c>
      <c r="AB146" s="26">
        <f t="shared" si="29"/>
        <v>5.4166666668606922E-3</v>
      </c>
      <c r="AC146" s="26">
        <f>AVERAGE(AB146:AB173)</f>
        <v>5.0500165343692061E-3</v>
      </c>
      <c r="AD146" s="26">
        <f>MEDIAN(AB146:AB173)</f>
        <v>4.8321759240934625E-3</v>
      </c>
      <c r="AE146" s="71">
        <f t="shared" si="26"/>
        <v>43404.627083333333</v>
      </c>
      <c r="AF146" s="71">
        <f t="shared" si="27"/>
        <v>43404.635416666664</v>
      </c>
      <c r="AG146" s="26" t="str">
        <f t="shared" si="28"/>
        <v>43404.627083333343404.6354166667</v>
      </c>
      <c r="AH146" s="26" t="e">
        <f>VLOOKUP(AG146,simple_survey!$M$841:$N$1083,2,FALSE)</f>
        <v>#N/A</v>
      </c>
    </row>
    <row r="147" spans="1:34" s="7" customFormat="1" x14ac:dyDescent="0.4">
      <c r="A147" s="16" t="str">
        <f t="shared" si="21"/>
        <v>★</v>
      </c>
      <c r="B147" s="16" t="str">
        <f t="shared" si="22"/>
        <v>-</v>
      </c>
      <c r="C147" s="7">
        <v>15</v>
      </c>
      <c r="D147" s="2">
        <v>43404.628495370373</v>
      </c>
      <c r="E147" s="3">
        <v>7882</v>
      </c>
      <c r="F147" s="3" t="s">
        <v>18</v>
      </c>
      <c r="G147" s="3">
        <v>4256</v>
      </c>
      <c r="H147" s="3">
        <v>661</v>
      </c>
      <c r="I147" s="3">
        <v>1</v>
      </c>
      <c r="J147" s="3">
        <v>2</v>
      </c>
      <c r="K147" s="3"/>
      <c r="L147" s="2">
        <v>43404.649537037039</v>
      </c>
      <c r="M147" s="2">
        <v>43404.662199074075</v>
      </c>
      <c r="N147" s="3" t="s">
        <v>25</v>
      </c>
      <c r="O147" s="3" t="s">
        <v>26</v>
      </c>
      <c r="P147" s="3" t="s">
        <v>19</v>
      </c>
      <c r="Q147" s="3" t="s">
        <v>20</v>
      </c>
      <c r="R147" s="2">
        <v>43404.648611111108</v>
      </c>
      <c r="S147" s="2">
        <v>43404.648611111108</v>
      </c>
      <c r="T147" s="2">
        <v>43404.657071759262</v>
      </c>
      <c r="U147" s="2">
        <v>43404.663252314815</v>
      </c>
      <c r="V147" s="2">
        <v>43404.648611111108</v>
      </c>
      <c r="W147" s="8">
        <f t="shared" si="20"/>
        <v>43404.648611111108</v>
      </c>
      <c r="X147" s="9">
        <f t="shared" si="23"/>
        <v>1.2662037035624962E-2</v>
      </c>
      <c r="Y147" s="9">
        <f t="shared" si="24"/>
        <v>2.5324074071249925E-2</v>
      </c>
      <c r="Z147" s="10"/>
      <c r="AA147" s="10">
        <f t="shared" si="25"/>
        <v>9.2592593136942014E-4</v>
      </c>
      <c r="AB147" s="10">
        <f t="shared" si="29"/>
        <v>9.2592593136942014E-4</v>
      </c>
      <c r="AC147" s="10"/>
      <c r="AD147" s="10"/>
      <c r="AE147" s="71">
        <f t="shared" si="26"/>
        <v>43404.628472222219</v>
      </c>
      <c r="AF147" s="71">
        <f t="shared" si="27"/>
        <v>43404.661805555559</v>
      </c>
      <c r="AG147" s="26" t="str">
        <f t="shared" si="28"/>
        <v>43404.628472222243404.6618055556</v>
      </c>
      <c r="AH147" s="26" t="e">
        <f>VLOOKUP(AG147,simple_survey!$M$841:$N$1083,2,FALSE)</f>
        <v>#N/A</v>
      </c>
    </row>
    <row r="148" spans="1:34" s="7" customFormat="1" hidden="1" x14ac:dyDescent="0.4">
      <c r="A148" s="16" t="str">
        <f t="shared" si="21"/>
        <v>-</v>
      </c>
      <c r="B148" s="16" t="str">
        <f t="shared" si="22"/>
        <v>-</v>
      </c>
      <c r="C148" s="7">
        <v>15</v>
      </c>
      <c r="D148" s="2">
        <v>43404.629745370374</v>
      </c>
      <c r="E148" s="3">
        <v>7883</v>
      </c>
      <c r="F148" s="3" t="s">
        <v>190</v>
      </c>
      <c r="G148" s="3">
        <v>0</v>
      </c>
      <c r="H148" s="3">
        <v>161</v>
      </c>
      <c r="I148" s="3">
        <v>8</v>
      </c>
      <c r="J148" s="3">
        <v>1</v>
      </c>
      <c r="K148" s="3"/>
      <c r="L148" s="2">
        <v>43404.631863425922</v>
      </c>
      <c r="M148" s="2">
        <v>43404.64980324074</v>
      </c>
      <c r="N148" s="3" t="s">
        <v>39</v>
      </c>
      <c r="O148" s="3" t="s">
        <v>40</v>
      </c>
      <c r="P148" s="3" t="s">
        <v>63</v>
      </c>
      <c r="Q148" s="3" t="s">
        <v>64</v>
      </c>
      <c r="R148" s="2">
        <v>43404.634212962963</v>
      </c>
      <c r="S148" s="2">
        <v>43404.634212962963</v>
      </c>
      <c r="T148" s="2">
        <v>43404.657766203702</v>
      </c>
      <c r="U148" s="2">
        <v>43404.657766203702</v>
      </c>
      <c r="V148" s="3"/>
      <c r="W148" s="8">
        <f t="shared" si="20"/>
        <v>43404.629745370374</v>
      </c>
      <c r="X148" s="9">
        <f t="shared" si="23"/>
        <v>1.7939814817509614E-2</v>
      </c>
      <c r="Y148" s="9">
        <f t="shared" si="24"/>
        <v>1.7939814817509614E-2</v>
      </c>
      <c r="Z148" s="10"/>
      <c r="AA148" s="10">
        <f t="shared" si="25"/>
        <v>0</v>
      </c>
      <c r="AB148" s="10">
        <f t="shared" si="29"/>
        <v>2.1180555486353114E-3</v>
      </c>
      <c r="AC148" s="10"/>
      <c r="AD148" s="10"/>
      <c r="AE148" s="71">
        <f t="shared" si="26"/>
        <v>43404.629166666666</v>
      </c>
      <c r="AF148" s="71">
        <f t="shared" si="27"/>
        <v>43404.649305555555</v>
      </c>
      <c r="AG148" s="26" t="str">
        <f t="shared" si="28"/>
        <v>43404.629166666743404.6493055556</v>
      </c>
      <c r="AH148" s="26" t="e">
        <f>VLOOKUP(AG148,simple_survey!$M$841:$N$1083,2,FALSE)</f>
        <v>#N/A</v>
      </c>
    </row>
    <row r="149" spans="1:34" s="7" customFormat="1" hidden="1" x14ac:dyDescent="0.4">
      <c r="A149" s="16" t="str">
        <f t="shared" si="21"/>
        <v>-</v>
      </c>
      <c r="B149" s="16" t="str">
        <f t="shared" si="22"/>
        <v>-</v>
      </c>
      <c r="C149" s="7">
        <v>15</v>
      </c>
      <c r="D149" s="2">
        <v>43404.631168981483</v>
      </c>
      <c r="E149" s="3">
        <v>7884</v>
      </c>
      <c r="F149" s="3" t="s">
        <v>190</v>
      </c>
      <c r="G149" s="3">
        <v>0</v>
      </c>
      <c r="H149" s="3">
        <v>192</v>
      </c>
      <c r="I149" s="3">
        <v>5</v>
      </c>
      <c r="J149" s="3">
        <v>1</v>
      </c>
      <c r="K149" s="3"/>
      <c r="L149" s="2">
        <v>43404.634976851848</v>
      </c>
      <c r="M149" s="2">
        <v>43404.640439814815</v>
      </c>
      <c r="N149" s="3" t="s">
        <v>41</v>
      </c>
      <c r="O149" s="3" t="s">
        <v>42</v>
      </c>
      <c r="P149" s="3" t="s">
        <v>19</v>
      </c>
      <c r="Q149" s="3" t="s">
        <v>20</v>
      </c>
      <c r="R149" s="2">
        <v>43404.635625000003</v>
      </c>
      <c r="S149" s="2">
        <v>43404.635625000003</v>
      </c>
      <c r="T149" s="2">
        <v>43404.644074074073</v>
      </c>
      <c r="U149" s="2">
        <v>43404.644074074073</v>
      </c>
      <c r="V149" s="3"/>
      <c r="W149" s="8">
        <f t="shared" si="20"/>
        <v>43404.631168981483</v>
      </c>
      <c r="X149" s="9">
        <f t="shared" si="23"/>
        <v>5.4629629667033441E-3</v>
      </c>
      <c r="Y149" s="9">
        <f t="shared" si="24"/>
        <v>5.4629629667033441E-3</v>
      </c>
      <c r="Z149" s="10"/>
      <c r="AA149" s="10">
        <f t="shared" si="25"/>
        <v>0</v>
      </c>
      <c r="AB149" s="10">
        <f t="shared" si="29"/>
        <v>3.8078703655628487E-3</v>
      </c>
      <c r="AC149" s="10"/>
      <c r="AD149" s="10"/>
      <c r="AE149" s="71">
        <f t="shared" si="26"/>
        <v>43404.630555555559</v>
      </c>
      <c r="AF149" s="71">
        <f t="shared" si="27"/>
        <v>43404.640277777777</v>
      </c>
      <c r="AG149" s="26" t="str">
        <f t="shared" si="28"/>
        <v>43404.630555555643404.6402777778</v>
      </c>
      <c r="AH149" s="26" t="e">
        <f>VLOOKUP(AG149,simple_survey!$M$841:$N$1083,2,FALSE)</f>
        <v>#N/A</v>
      </c>
    </row>
    <row r="150" spans="1:34" s="7" customFormat="1" hidden="1" x14ac:dyDescent="0.4">
      <c r="A150" s="16" t="str">
        <f t="shared" si="21"/>
        <v>-</v>
      </c>
      <c r="B150" s="16" t="str">
        <f t="shared" si="22"/>
        <v>-</v>
      </c>
      <c r="C150" s="7">
        <v>15</v>
      </c>
      <c r="D150" s="2">
        <v>43404.631562499999</v>
      </c>
      <c r="E150" s="3">
        <v>7886</v>
      </c>
      <c r="F150" s="3" t="s">
        <v>190</v>
      </c>
      <c r="G150" s="3">
        <v>0</v>
      </c>
      <c r="H150" s="3">
        <v>949</v>
      </c>
      <c r="I150" s="3">
        <v>1</v>
      </c>
      <c r="J150" s="3">
        <v>1</v>
      </c>
      <c r="K150" s="3"/>
      <c r="L150" s="2">
        <v>43404.637037037035</v>
      </c>
      <c r="M150" s="2">
        <v>43404.656122685185</v>
      </c>
      <c r="N150" s="3" t="s">
        <v>41</v>
      </c>
      <c r="O150" s="3" t="s">
        <v>42</v>
      </c>
      <c r="P150" s="3" t="s">
        <v>65</v>
      </c>
      <c r="Q150" s="3" t="s">
        <v>66</v>
      </c>
      <c r="R150" s="2">
        <v>43404.638553240744</v>
      </c>
      <c r="S150" s="2">
        <v>43404.638553240744</v>
      </c>
      <c r="T150" s="2">
        <v>43404.656006944446</v>
      </c>
      <c r="U150" s="2">
        <v>43404.657916666663</v>
      </c>
      <c r="V150" s="3"/>
      <c r="W150" s="8">
        <f t="shared" si="20"/>
        <v>43404.631562499999</v>
      </c>
      <c r="X150" s="9">
        <f t="shared" si="23"/>
        <v>1.9085648149484769E-2</v>
      </c>
      <c r="Y150" s="9">
        <f t="shared" si="24"/>
        <v>1.9085648149484769E-2</v>
      </c>
      <c r="Z150" s="10"/>
      <c r="AA150" s="10">
        <f t="shared" si="25"/>
        <v>0</v>
      </c>
      <c r="AB150" s="10">
        <f t="shared" si="29"/>
        <v>5.4745370362070389E-3</v>
      </c>
      <c r="AC150" s="10"/>
      <c r="AD150" s="10"/>
      <c r="AE150" s="71">
        <f t="shared" si="26"/>
        <v>43404.631249999999</v>
      </c>
      <c r="AF150" s="71">
        <f t="shared" si="27"/>
        <v>43404.655555555553</v>
      </c>
      <c r="AG150" s="26" t="str">
        <f t="shared" si="28"/>
        <v>43404.6312543404.6555555556</v>
      </c>
      <c r="AH150" s="26" t="e">
        <f>VLOOKUP(AG150,simple_survey!$M$841:$N$1083,2,FALSE)</f>
        <v>#N/A</v>
      </c>
    </row>
    <row r="151" spans="1:34" s="7" customFormat="1" hidden="1" x14ac:dyDescent="0.4">
      <c r="A151" s="16" t="str">
        <f t="shared" si="21"/>
        <v>-</v>
      </c>
      <c r="B151" s="16" t="str">
        <f t="shared" si="22"/>
        <v>-</v>
      </c>
      <c r="C151" s="7">
        <v>15</v>
      </c>
      <c r="D151" s="2">
        <v>43404.632557870369</v>
      </c>
      <c r="E151" s="3">
        <v>7887</v>
      </c>
      <c r="F151" s="3" t="s">
        <v>190</v>
      </c>
      <c r="G151" s="3">
        <v>0</v>
      </c>
      <c r="H151" s="3">
        <v>943</v>
      </c>
      <c r="I151" s="3">
        <v>2</v>
      </c>
      <c r="J151" s="3">
        <v>1</v>
      </c>
      <c r="K151" s="3"/>
      <c r="L151" s="2">
        <v>43404.644479166665</v>
      </c>
      <c r="M151" s="2">
        <v>43404.653819444444</v>
      </c>
      <c r="N151" s="3" t="s">
        <v>63</v>
      </c>
      <c r="O151" s="3" t="s">
        <v>64</v>
      </c>
      <c r="P151" s="3" t="s">
        <v>41</v>
      </c>
      <c r="Q151" s="3" t="s">
        <v>42</v>
      </c>
      <c r="R151" s="2">
        <v>43404.647233796299</v>
      </c>
      <c r="S151" s="2">
        <v>43404.647233796299</v>
      </c>
      <c r="T151" s="2">
        <v>43404.659675925926</v>
      </c>
      <c r="U151" s="2">
        <v>43404.659675925926</v>
      </c>
      <c r="V151" s="3"/>
      <c r="W151" s="8">
        <f t="shared" si="20"/>
        <v>43404.632557870369</v>
      </c>
      <c r="X151" s="9">
        <f t="shared" si="23"/>
        <v>9.340277778392192E-3</v>
      </c>
      <c r="Y151" s="9">
        <f t="shared" si="24"/>
        <v>9.340277778392192E-3</v>
      </c>
      <c r="Z151" s="10"/>
      <c r="AA151" s="10">
        <f t="shared" si="25"/>
        <v>0</v>
      </c>
      <c r="AB151" s="10">
        <f t="shared" si="29"/>
        <v>1.1921296296350192E-2</v>
      </c>
      <c r="AC151" s="10"/>
      <c r="AD151" s="10"/>
      <c r="AE151" s="71">
        <f t="shared" si="26"/>
        <v>43404.631944444445</v>
      </c>
      <c r="AF151" s="71">
        <f t="shared" si="27"/>
        <v>43404.65347222222</v>
      </c>
      <c r="AG151" s="26" t="str">
        <f t="shared" si="28"/>
        <v>43404.631944444443404.6534722222</v>
      </c>
      <c r="AH151" s="26" t="e">
        <f>VLOOKUP(AG151,simple_survey!$M$841:$N$1083,2,FALSE)</f>
        <v>#N/A</v>
      </c>
    </row>
    <row r="152" spans="1:34" s="7" customFormat="1" hidden="1" x14ac:dyDescent="0.4">
      <c r="A152" s="16" t="str">
        <f t="shared" si="21"/>
        <v>-</v>
      </c>
      <c r="B152" s="16" t="str">
        <f t="shared" si="22"/>
        <v>-</v>
      </c>
      <c r="C152" s="7">
        <v>15</v>
      </c>
      <c r="D152" s="2">
        <v>43404.634340277778</v>
      </c>
      <c r="E152" s="3">
        <v>7888</v>
      </c>
      <c r="F152" s="3" t="s">
        <v>191</v>
      </c>
      <c r="G152" s="3">
        <v>0</v>
      </c>
      <c r="H152" s="3">
        <v>312</v>
      </c>
      <c r="I152" s="3">
        <v>9</v>
      </c>
      <c r="J152" s="3">
        <v>3</v>
      </c>
      <c r="K152" s="3"/>
      <c r="L152" s="2">
        <v>43404.6405787037</v>
      </c>
      <c r="M152" s="2">
        <v>43404.645057870373</v>
      </c>
      <c r="N152" s="3" t="s">
        <v>19</v>
      </c>
      <c r="O152" s="3" t="s">
        <v>20</v>
      </c>
      <c r="P152" s="3" t="s">
        <v>76</v>
      </c>
      <c r="Q152" s="3" t="s">
        <v>77</v>
      </c>
      <c r="R152" s="2">
        <v>43404.64503472222</v>
      </c>
      <c r="S152" s="2">
        <v>43404.64503472222</v>
      </c>
      <c r="T152" s="2">
        <v>43404.655439814815</v>
      </c>
      <c r="U152" s="2">
        <v>43404.656539351854</v>
      </c>
      <c r="V152" s="3"/>
      <c r="W152" s="8">
        <f t="shared" si="20"/>
        <v>43404.634340277778</v>
      </c>
      <c r="X152" s="9">
        <f t="shared" si="23"/>
        <v>4.4791666732635349E-3</v>
      </c>
      <c r="Y152" s="9">
        <f t="shared" si="24"/>
        <v>1.3437500019790605E-2</v>
      </c>
      <c r="Z152" s="10"/>
      <c r="AA152" s="10">
        <f t="shared" si="25"/>
        <v>0</v>
      </c>
      <c r="AB152" s="10">
        <f t="shared" si="29"/>
        <v>6.2384259217651561E-3</v>
      </c>
      <c r="AC152" s="10"/>
      <c r="AD152" s="10"/>
      <c r="AE152" s="71">
        <f t="shared" si="26"/>
        <v>43404.634027777778</v>
      </c>
      <c r="AF152" s="71">
        <f t="shared" si="27"/>
        <v>43404.644444444442</v>
      </c>
      <c r="AG152" s="26" t="str">
        <f t="shared" si="28"/>
        <v>43404.634027777843404.6444444444</v>
      </c>
      <c r="AH152" s="26" t="e">
        <f>VLOOKUP(AG152,simple_survey!$M$841:$N$1083,2,FALSE)</f>
        <v>#N/A</v>
      </c>
    </row>
    <row r="153" spans="1:34" s="7" customFormat="1" hidden="1" x14ac:dyDescent="0.4">
      <c r="A153" s="16" t="str">
        <f t="shared" si="21"/>
        <v>-</v>
      </c>
      <c r="B153" s="16" t="str">
        <f t="shared" si="22"/>
        <v>-</v>
      </c>
      <c r="C153" s="7">
        <v>15</v>
      </c>
      <c r="D153" s="2">
        <v>43404.637175925927</v>
      </c>
      <c r="E153" s="3">
        <v>7890</v>
      </c>
      <c r="F153" s="3" t="s">
        <v>18</v>
      </c>
      <c r="G153" s="3">
        <v>4363</v>
      </c>
      <c r="H153" s="3">
        <v>484</v>
      </c>
      <c r="I153" s="3">
        <v>1</v>
      </c>
      <c r="J153" s="3">
        <v>1</v>
      </c>
      <c r="K153" s="3"/>
      <c r="L153" s="2">
        <v>43404.642511574071</v>
      </c>
      <c r="M153" s="2">
        <v>43404.652465277781</v>
      </c>
      <c r="N153" s="3" t="s">
        <v>74</v>
      </c>
      <c r="O153" s="3" t="s">
        <v>75</v>
      </c>
      <c r="P153" s="3" t="s">
        <v>29</v>
      </c>
      <c r="Q153" s="3" t="s">
        <v>30</v>
      </c>
      <c r="R153" s="2">
        <v>43404.642476851855</v>
      </c>
      <c r="S153" s="2">
        <v>43404.642476851855</v>
      </c>
      <c r="T153" s="2">
        <v>43404.653252314813</v>
      </c>
      <c r="U153" s="2">
        <v>43404.653252314813</v>
      </c>
      <c r="V153" s="3"/>
      <c r="W153" s="8">
        <f t="shared" si="20"/>
        <v>43404.637175925927</v>
      </c>
      <c r="X153" s="9">
        <f t="shared" si="23"/>
        <v>9.9537037094705738E-3</v>
      </c>
      <c r="Y153" s="9">
        <f t="shared" si="24"/>
        <v>9.9537037094705738E-3</v>
      </c>
      <c r="Z153" s="10"/>
      <c r="AA153" s="10">
        <f t="shared" si="25"/>
        <v>3.4722215787041932E-5</v>
      </c>
      <c r="AB153" s="10">
        <f t="shared" si="29"/>
        <v>5.3356481439550407E-3</v>
      </c>
      <c r="AC153" s="10"/>
      <c r="AD153" s="10"/>
      <c r="AE153" s="71">
        <f t="shared" si="26"/>
        <v>43404.636805555558</v>
      </c>
      <c r="AF153" s="71">
        <f t="shared" si="27"/>
        <v>43404.652083333334</v>
      </c>
      <c r="AG153" s="26" t="str">
        <f t="shared" si="28"/>
        <v>43404.636805555643404.6520833333</v>
      </c>
      <c r="AH153" s="26" t="e">
        <f>VLOOKUP(AG153,simple_survey!$M$841:$N$1083,2,FALSE)</f>
        <v>#N/A</v>
      </c>
    </row>
    <row r="154" spans="1:34" s="7" customFormat="1" hidden="1" x14ac:dyDescent="0.4">
      <c r="A154" s="16" t="str">
        <f t="shared" si="21"/>
        <v>-</v>
      </c>
      <c r="B154" s="16" t="str">
        <f t="shared" si="22"/>
        <v>-</v>
      </c>
      <c r="C154" s="7">
        <v>15</v>
      </c>
      <c r="D154" s="2">
        <v>43404.640104166669</v>
      </c>
      <c r="E154" s="3">
        <v>7891</v>
      </c>
      <c r="F154" s="3" t="s">
        <v>18</v>
      </c>
      <c r="G154" s="3">
        <v>1347</v>
      </c>
      <c r="H154" s="3">
        <v>88</v>
      </c>
      <c r="I154" s="3">
        <v>3</v>
      </c>
      <c r="J154" s="3">
        <v>4</v>
      </c>
      <c r="K154" s="3"/>
      <c r="L154" s="2">
        <v>43404.64340277778</v>
      </c>
      <c r="M154" s="2">
        <v>43404.650243055556</v>
      </c>
      <c r="N154" s="3" t="s">
        <v>31</v>
      </c>
      <c r="O154" s="3" t="s">
        <v>32</v>
      </c>
      <c r="P154" s="3" t="s">
        <v>55</v>
      </c>
      <c r="Q154" s="3" t="s">
        <v>56</v>
      </c>
      <c r="R154" s="2">
        <v>43404.644699074073</v>
      </c>
      <c r="S154" s="2">
        <v>43404.644699074073</v>
      </c>
      <c r="T154" s="2">
        <v>43404.655347222222</v>
      </c>
      <c r="U154" s="2">
        <v>43404.655347222222</v>
      </c>
      <c r="V154" s="3"/>
      <c r="W154" s="8">
        <f t="shared" si="20"/>
        <v>43404.640104166669</v>
      </c>
      <c r="X154" s="9">
        <f t="shared" si="23"/>
        <v>6.8402777760638855E-3</v>
      </c>
      <c r="Y154" s="9">
        <f t="shared" si="24"/>
        <v>2.7361111104255542E-2</v>
      </c>
      <c r="Z154" s="10"/>
      <c r="AA154" s="10">
        <f t="shared" si="25"/>
        <v>0</v>
      </c>
      <c r="AB154" s="10">
        <f t="shared" si="29"/>
        <v>3.2986111109494232E-3</v>
      </c>
      <c r="AC154" s="10"/>
      <c r="AD154" s="10"/>
      <c r="AE154" s="71">
        <f t="shared" si="26"/>
        <v>43404.63958333333</v>
      </c>
      <c r="AF154" s="71">
        <f t="shared" si="27"/>
        <v>43404.65</v>
      </c>
      <c r="AG154" s="26" t="str">
        <f t="shared" si="28"/>
        <v>43404.639583333343404.65</v>
      </c>
      <c r="AH154" s="26" t="str">
        <f>VLOOKUP(AG154,simple_survey!$M$841:$N$1083,2,FALSE)</f>
        <v>肯定的</v>
      </c>
    </row>
    <row r="155" spans="1:34" s="7" customFormat="1" x14ac:dyDescent="0.4">
      <c r="A155" s="16" t="str">
        <f t="shared" si="21"/>
        <v>★</v>
      </c>
      <c r="B155" s="16" t="str">
        <f t="shared" si="22"/>
        <v>-</v>
      </c>
      <c r="C155" s="7">
        <v>15</v>
      </c>
      <c r="D155" s="2">
        <v>43404.642592592594</v>
      </c>
      <c r="E155" s="3">
        <v>7892</v>
      </c>
      <c r="F155" s="3" t="s">
        <v>33</v>
      </c>
      <c r="G155" s="3">
        <v>1199</v>
      </c>
      <c r="H155" s="3">
        <v>253</v>
      </c>
      <c r="I155" s="3">
        <v>10</v>
      </c>
      <c r="J155" s="3">
        <v>1</v>
      </c>
      <c r="K155" s="3"/>
      <c r="L155" s="2">
        <v>43404.685671296298</v>
      </c>
      <c r="M155" s="2">
        <v>43404.692604166667</v>
      </c>
      <c r="N155" s="3" t="s">
        <v>21</v>
      </c>
      <c r="O155" s="3" t="s">
        <v>22</v>
      </c>
      <c r="P155" s="3" t="s">
        <v>65</v>
      </c>
      <c r="Q155" s="3" t="s">
        <v>66</v>
      </c>
      <c r="R155" s="2">
        <v>43404.684247685182</v>
      </c>
      <c r="S155" s="2">
        <v>43404.68681712963</v>
      </c>
      <c r="T155" s="2">
        <v>43404.693611111114</v>
      </c>
      <c r="U155" s="2">
        <v>43404.696180555555</v>
      </c>
      <c r="V155" s="2">
        <v>43404.684247685182</v>
      </c>
      <c r="W155" s="8">
        <f t="shared" si="20"/>
        <v>43404.684247685182</v>
      </c>
      <c r="X155" s="9">
        <f t="shared" si="23"/>
        <v>6.9328703684732318E-3</v>
      </c>
      <c r="Y155" s="9">
        <f t="shared" si="24"/>
        <v>6.9328703684732318E-3</v>
      </c>
      <c r="Z155" s="10"/>
      <c r="AA155" s="10">
        <f t="shared" si="25"/>
        <v>1.423611116479151E-3</v>
      </c>
      <c r="AB155" s="10">
        <f t="shared" si="29"/>
        <v>1.423611116479151E-3</v>
      </c>
      <c r="AC155" s="10"/>
      <c r="AD155" s="10"/>
      <c r="AE155" s="71">
        <f t="shared" si="26"/>
        <v>43404.642361111109</v>
      </c>
      <c r="AF155" s="71">
        <f t="shared" si="27"/>
        <v>43404.692361111112</v>
      </c>
      <c r="AG155" s="26" t="str">
        <f t="shared" si="28"/>
        <v>43404.642361111143404.6923611111</v>
      </c>
      <c r="AH155" s="26" t="e">
        <f>VLOOKUP(AG155,simple_survey!$M$841:$N$1083,2,FALSE)</f>
        <v>#N/A</v>
      </c>
    </row>
    <row r="156" spans="1:34" s="7" customFormat="1" hidden="1" x14ac:dyDescent="0.4">
      <c r="A156" s="16" t="str">
        <f t="shared" si="21"/>
        <v>-</v>
      </c>
      <c r="B156" s="16" t="str">
        <f t="shared" si="22"/>
        <v>-</v>
      </c>
      <c r="C156" s="7">
        <v>15</v>
      </c>
      <c r="D156" s="2">
        <v>43404.645983796298</v>
      </c>
      <c r="E156" s="3">
        <v>7893</v>
      </c>
      <c r="F156" s="3" t="s">
        <v>191</v>
      </c>
      <c r="G156" s="3">
        <v>0</v>
      </c>
      <c r="H156" s="3">
        <v>983</v>
      </c>
      <c r="I156" s="3">
        <v>2</v>
      </c>
      <c r="J156" s="3">
        <v>1</v>
      </c>
      <c r="K156" s="3"/>
      <c r="L156" s="2">
        <v>43404.648668981485</v>
      </c>
      <c r="M156" s="2">
        <v>43404.670914351853</v>
      </c>
      <c r="N156" s="3" t="s">
        <v>37</v>
      </c>
      <c r="O156" s="3" t="s">
        <v>38</v>
      </c>
      <c r="P156" s="3" t="s">
        <v>39</v>
      </c>
      <c r="Q156" s="3" t="s">
        <v>40</v>
      </c>
      <c r="R156" s="2">
        <v>43404.652118055557</v>
      </c>
      <c r="S156" s="2">
        <v>43404.652118055557</v>
      </c>
      <c r="T156" s="2">
        <v>43404.666226851848</v>
      </c>
      <c r="U156" s="2">
        <v>43404.666226851848</v>
      </c>
      <c r="V156" s="3"/>
      <c r="W156" s="8">
        <f t="shared" si="20"/>
        <v>43404.645983796298</v>
      </c>
      <c r="X156" s="9">
        <f t="shared" si="23"/>
        <v>2.2245370368182193E-2</v>
      </c>
      <c r="Y156" s="9">
        <f t="shared" si="24"/>
        <v>2.2245370368182193E-2</v>
      </c>
      <c r="Z156" s="10"/>
      <c r="AA156" s="10">
        <f t="shared" si="25"/>
        <v>0</v>
      </c>
      <c r="AB156" s="10">
        <f t="shared" si="29"/>
        <v>2.6851851871469989E-3</v>
      </c>
      <c r="AC156" s="10"/>
      <c r="AD156" s="10"/>
      <c r="AE156" s="71">
        <f t="shared" si="26"/>
        <v>43404.645833333336</v>
      </c>
      <c r="AF156" s="71">
        <f t="shared" si="27"/>
        <v>43404.67083333333</v>
      </c>
      <c r="AG156" s="26" t="str">
        <f t="shared" si="28"/>
        <v>43404.645833333343404.6708333333</v>
      </c>
      <c r="AH156" s="26" t="e">
        <f>VLOOKUP(AG156,simple_survey!$M$841:$N$1083,2,FALSE)</f>
        <v>#N/A</v>
      </c>
    </row>
    <row r="157" spans="1:34" s="7" customFormat="1" hidden="1" x14ac:dyDescent="0.4">
      <c r="A157" s="16" t="str">
        <f t="shared" si="21"/>
        <v>-</v>
      </c>
      <c r="B157" s="16" t="str">
        <f t="shared" si="22"/>
        <v>-</v>
      </c>
      <c r="C157" s="7">
        <v>15</v>
      </c>
      <c r="D157" s="2">
        <v>43404.646134259259</v>
      </c>
      <c r="E157" s="3">
        <v>7894</v>
      </c>
      <c r="F157" s="3" t="s">
        <v>18</v>
      </c>
      <c r="G157" s="3">
        <v>4513</v>
      </c>
      <c r="H157" s="3">
        <v>200</v>
      </c>
      <c r="I157" s="3">
        <v>10</v>
      </c>
      <c r="J157" s="3">
        <v>5</v>
      </c>
      <c r="K157" s="3"/>
      <c r="L157" s="2">
        <v>43404.650462962964</v>
      </c>
      <c r="M157" s="2">
        <v>43404.658391203702</v>
      </c>
      <c r="N157" s="3" t="s">
        <v>23</v>
      </c>
      <c r="O157" s="3" t="s">
        <v>24</v>
      </c>
      <c r="P157" s="3" t="s">
        <v>45</v>
      </c>
      <c r="Q157" s="3" t="s">
        <v>92</v>
      </c>
      <c r="R157" s="2">
        <v>43404.649537037039</v>
      </c>
      <c r="S157" s="2">
        <v>43404.649537037039</v>
      </c>
      <c r="T157" s="2">
        <v>43404.664768518516</v>
      </c>
      <c r="U157" s="2">
        <v>43404.664768518516</v>
      </c>
      <c r="V157" s="3"/>
      <c r="W157" s="8">
        <f t="shared" si="20"/>
        <v>43404.646134259259</v>
      </c>
      <c r="X157" s="9">
        <f t="shared" si="23"/>
        <v>7.9282407386926934E-3</v>
      </c>
      <c r="Y157" s="9">
        <f t="shared" si="24"/>
        <v>3.9641203693463467E-2</v>
      </c>
      <c r="Z157" s="10"/>
      <c r="AA157" s="10">
        <f t="shared" si="25"/>
        <v>9.2592592409346253E-4</v>
      </c>
      <c r="AB157" s="10">
        <f t="shared" si="29"/>
        <v>4.3287037042318843E-3</v>
      </c>
      <c r="AC157" s="10"/>
      <c r="AD157" s="10"/>
      <c r="AE157" s="71">
        <f t="shared" si="26"/>
        <v>43404.645833333336</v>
      </c>
      <c r="AF157" s="71">
        <f t="shared" si="27"/>
        <v>43404.658333333333</v>
      </c>
      <c r="AG157" s="26" t="str">
        <f t="shared" si="28"/>
        <v>43404.645833333343404.6583333333</v>
      </c>
      <c r="AH157" s="26" t="str">
        <f>VLOOKUP(AG157,simple_survey!$M$841:$N$1083,2,FALSE)</f>
        <v>肯定的</v>
      </c>
    </row>
    <row r="158" spans="1:34" s="7" customFormat="1" hidden="1" x14ac:dyDescent="0.4">
      <c r="A158" s="16" t="str">
        <f t="shared" si="21"/>
        <v>-</v>
      </c>
      <c r="B158" s="16" t="str">
        <f t="shared" si="22"/>
        <v>-</v>
      </c>
      <c r="C158" s="7">
        <v>15</v>
      </c>
      <c r="D158" s="2">
        <v>43404.646238425928</v>
      </c>
      <c r="E158" s="3">
        <v>7895</v>
      </c>
      <c r="F158" s="3" t="s">
        <v>33</v>
      </c>
      <c r="G158" s="3">
        <v>4502</v>
      </c>
      <c r="H158" s="3">
        <v>79</v>
      </c>
      <c r="I158" s="3">
        <v>9</v>
      </c>
      <c r="J158" s="3">
        <v>1</v>
      </c>
      <c r="K158" s="3"/>
      <c r="L158" s="2">
        <v>43404.651585648149</v>
      </c>
      <c r="M158" s="2">
        <v>43404.656226851854</v>
      </c>
      <c r="N158" s="3" t="s">
        <v>50</v>
      </c>
      <c r="O158" s="3" t="s">
        <v>51</v>
      </c>
      <c r="P158" s="3" t="s">
        <v>53</v>
      </c>
      <c r="Q158" s="3" t="s">
        <v>54</v>
      </c>
      <c r="R158" s="2">
        <v>43404.652916666666</v>
      </c>
      <c r="S158" s="2">
        <v>43404.652916666666</v>
      </c>
      <c r="T158" s="2">
        <v>43404.65766203704</v>
      </c>
      <c r="U158" s="2">
        <v>43404.65766203704</v>
      </c>
      <c r="V158" s="3"/>
      <c r="W158" s="8">
        <f t="shared" si="20"/>
        <v>43404.646238425928</v>
      </c>
      <c r="X158" s="9">
        <f t="shared" si="23"/>
        <v>4.6412037045229226E-3</v>
      </c>
      <c r="Y158" s="9">
        <f t="shared" si="24"/>
        <v>4.6412037045229226E-3</v>
      </c>
      <c r="Z158" s="10"/>
      <c r="AA158" s="10">
        <f t="shared" si="25"/>
        <v>0</v>
      </c>
      <c r="AB158" s="10">
        <f t="shared" si="29"/>
        <v>5.3472222207346931E-3</v>
      </c>
      <c r="AC158" s="10"/>
      <c r="AD158" s="10"/>
      <c r="AE158" s="71">
        <f t="shared" si="26"/>
        <v>43404.645833333336</v>
      </c>
      <c r="AF158" s="71">
        <f t="shared" si="27"/>
        <v>43404.655555555553</v>
      </c>
      <c r="AG158" s="26" t="str">
        <f t="shared" si="28"/>
        <v>43404.645833333343404.6555555556</v>
      </c>
      <c r="AH158" s="26" t="e">
        <f>VLOOKUP(AG158,simple_survey!$M$841:$N$1083,2,FALSE)</f>
        <v>#N/A</v>
      </c>
    </row>
    <row r="159" spans="1:34" s="7" customFormat="1" hidden="1" x14ac:dyDescent="0.4">
      <c r="A159" s="16" t="str">
        <f t="shared" si="21"/>
        <v>-</v>
      </c>
      <c r="B159" s="16" t="str">
        <f t="shared" si="22"/>
        <v>-</v>
      </c>
      <c r="C159" s="7">
        <v>15</v>
      </c>
      <c r="D159" s="2">
        <v>43404.647106481483</v>
      </c>
      <c r="E159" s="3">
        <v>7896</v>
      </c>
      <c r="F159" s="3" t="s">
        <v>67</v>
      </c>
      <c r="G159" s="3">
        <v>3814</v>
      </c>
      <c r="H159" s="3">
        <v>211</v>
      </c>
      <c r="I159" s="3">
        <v>4</v>
      </c>
      <c r="J159" s="3">
        <v>1</v>
      </c>
      <c r="K159" s="3"/>
      <c r="L159" s="2">
        <v>43404.64875</v>
      </c>
      <c r="M159" s="2">
        <v>43404.66133101852</v>
      </c>
      <c r="N159" s="3" t="s">
        <v>45</v>
      </c>
      <c r="O159" s="3" t="s">
        <v>92</v>
      </c>
      <c r="P159" s="3" t="s">
        <v>34</v>
      </c>
      <c r="Q159" s="3" t="s">
        <v>35</v>
      </c>
      <c r="R159" s="2">
        <v>43404.649375000001</v>
      </c>
      <c r="S159" s="2">
        <v>43404.649467592593</v>
      </c>
      <c r="T159" s="2">
        <v>43404.658321759256</v>
      </c>
      <c r="U159" s="2">
        <v>43404.666296296295</v>
      </c>
      <c r="V159" s="3"/>
      <c r="W159" s="8">
        <f t="shared" ref="W159:W222" si="30">IF(V159&gt;0,V159,D159)</f>
        <v>43404.647106481483</v>
      </c>
      <c r="X159" s="9">
        <f t="shared" si="23"/>
        <v>1.2581018519995268E-2</v>
      </c>
      <c r="Y159" s="9">
        <f t="shared" si="24"/>
        <v>1.2581018519995268E-2</v>
      </c>
      <c r="Z159" s="10"/>
      <c r="AA159" s="10">
        <f t="shared" si="25"/>
        <v>0</v>
      </c>
      <c r="AB159" s="10">
        <f t="shared" si="29"/>
        <v>1.6435185170848854E-3</v>
      </c>
      <c r="AC159" s="10"/>
      <c r="AD159" s="10"/>
      <c r="AE159" s="71">
        <f t="shared" si="26"/>
        <v>43404.646527777775</v>
      </c>
      <c r="AF159" s="71">
        <f t="shared" si="27"/>
        <v>43404.661111111112</v>
      </c>
      <c r="AG159" s="26" t="str">
        <f t="shared" si="28"/>
        <v>43404.646527777843404.6611111111</v>
      </c>
      <c r="AH159" s="26" t="e">
        <f>VLOOKUP(AG159,simple_survey!$M$841:$N$1083,2,FALSE)</f>
        <v>#N/A</v>
      </c>
    </row>
    <row r="160" spans="1:34" s="7" customFormat="1" hidden="1" x14ac:dyDescent="0.4">
      <c r="A160" s="16" t="str">
        <f t="shared" si="21"/>
        <v>-</v>
      </c>
      <c r="B160" s="16" t="str">
        <f t="shared" si="22"/>
        <v>-</v>
      </c>
      <c r="C160" s="7">
        <v>15</v>
      </c>
      <c r="D160" s="2">
        <v>43404.647199074076</v>
      </c>
      <c r="E160" s="3">
        <v>7897</v>
      </c>
      <c r="F160" s="3" t="s">
        <v>190</v>
      </c>
      <c r="G160" s="3">
        <v>0</v>
      </c>
      <c r="H160" s="3">
        <v>233</v>
      </c>
      <c r="I160" s="3">
        <v>4</v>
      </c>
      <c r="J160" s="3">
        <v>1</v>
      </c>
      <c r="K160" s="3"/>
      <c r="L160" s="2">
        <v>43404.65216435185</v>
      </c>
      <c r="M160" s="2">
        <v>43404.656608796293</v>
      </c>
      <c r="N160" s="3" t="s">
        <v>41</v>
      </c>
      <c r="O160" s="3" t="s">
        <v>42</v>
      </c>
      <c r="P160" s="3" t="s">
        <v>27</v>
      </c>
      <c r="Q160" s="3" t="s">
        <v>28</v>
      </c>
      <c r="R160" s="2">
        <v>43404.653657407405</v>
      </c>
      <c r="S160" s="2">
        <v>43404.653657407405</v>
      </c>
      <c r="T160" s="2">
        <v>43404.660763888889</v>
      </c>
      <c r="U160" s="2">
        <v>43404.660763888889</v>
      </c>
      <c r="V160" s="3"/>
      <c r="W160" s="8">
        <f t="shared" si="30"/>
        <v>43404.647199074076</v>
      </c>
      <c r="X160" s="9">
        <f t="shared" si="23"/>
        <v>4.4444444429245777E-3</v>
      </c>
      <c r="Y160" s="9">
        <f t="shared" si="24"/>
        <v>4.4444444429245777E-3</v>
      </c>
      <c r="Z160" s="10"/>
      <c r="AA160" s="10">
        <f t="shared" si="25"/>
        <v>0</v>
      </c>
      <c r="AB160" s="10">
        <f t="shared" si="29"/>
        <v>4.9652777743176557E-3</v>
      </c>
      <c r="AC160" s="10"/>
      <c r="AD160" s="10"/>
      <c r="AE160" s="71">
        <f t="shared" si="26"/>
        <v>43404.646527777775</v>
      </c>
      <c r="AF160" s="71">
        <f t="shared" si="27"/>
        <v>43404.65625</v>
      </c>
      <c r="AG160" s="26" t="str">
        <f t="shared" si="28"/>
        <v>43404.646527777843404.65625</v>
      </c>
      <c r="AH160" s="26" t="e">
        <f>VLOOKUP(AG160,simple_survey!$M$841:$N$1083,2,FALSE)</f>
        <v>#N/A</v>
      </c>
    </row>
    <row r="161" spans="1:34" s="7" customFormat="1" hidden="1" x14ac:dyDescent="0.4">
      <c r="A161" s="16" t="str">
        <f t="shared" si="21"/>
        <v>-</v>
      </c>
      <c r="B161" s="16" t="str">
        <f t="shared" si="22"/>
        <v>-</v>
      </c>
      <c r="C161" s="7">
        <v>15</v>
      </c>
      <c r="D161" s="2">
        <v>43404.648101851853</v>
      </c>
      <c r="E161" s="3">
        <v>7898</v>
      </c>
      <c r="F161" s="3" t="s">
        <v>190</v>
      </c>
      <c r="G161" s="3">
        <v>0</v>
      </c>
      <c r="H161" s="3">
        <v>196</v>
      </c>
      <c r="I161" s="3">
        <v>3</v>
      </c>
      <c r="J161" s="3">
        <v>2</v>
      </c>
      <c r="K161" s="3"/>
      <c r="L161" s="2">
        <v>43404.653599537036</v>
      </c>
      <c r="M161" s="2">
        <v>43404.653807870367</v>
      </c>
      <c r="N161" s="3" t="s">
        <v>61</v>
      </c>
      <c r="O161" s="3" t="s">
        <v>62</v>
      </c>
      <c r="P161" s="3" t="s">
        <v>29</v>
      </c>
      <c r="Q161" s="3" t="s">
        <v>30</v>
      </c>
      <c r="R161" s="2">
        <v>43404.654548611114</v>
      </c>
      <c r="S161" s="2">
        <v>43404.654548611114</v>
      </c>
      <c r="T161" s="2">
        <v>43404.667719907404</v>
      </c>
      <c r="U161" s="2">
        <v>43404.667719907404</v>
      </c>
      <c r="V161" s="3"/>
      <c r="W161" s="8">
        <f t="shared" si="30"/>
        <v>43404.648101851853</v>
      </c>
      <c r="X161" s="9">
        <f t="shared" si="23"/>
        <v>2.0833333110203966E-4</v>
      </c>
      <c r="Y161" s="9">
        <f t="shared" si="24"/>
        <v>4.1666666220407933E-4</v>
      </c>
      <c r="Z161" s="10"/>
      <c r="AA161" s="10">
        <f t="shared" si="25"/>
        <v>0</v>
      </c>
      <c r="AB161" s="10">
        <f t="shared" si="29"/>
        <v>5.4976851824903861E-3</v>
      </c>
      <c r="AC161" s="10"/>
      <c r="AD161" s="10"/>
      <c r="AE161" s="71">
        <f t="shared" si="26"/>
        <v>43404.647916666669</v>
      </c>
      <c r="AF161" s="71">
        <f t="shared" si="27"/>
        <v>43404.65347222222</v>
      </c>
      <c r="AG161" s="26" t="str">
        <f t="shared" si="28"/>
        <v>43404.647916666743404.6534722222</v>
      </c>
      <c r="AH161" s="26" t="e">
        <f>VLOOKUP(AG161,simple_survey!$M$841:$N$1083,2,FALSE)</f>
        <v>#N/A</v>
      </c>
    </row>
    <row r="162" spans="1:34" s="7" customFormat="1" hidden="1" x14ac:dyDescent="0.4">
      <c r="A162" s="16" t="str">
        <f t="shared" si="21"/>
        <v>-</v>
      </c>
      <c r="B162" s="16" t="str">
        <f t="shared" si="22"/>
        <v>-</v>
      </c>
      <c r="C162" s="7">
        <v>15</v>
      </c>
      <c r="D162" s="2">
        <v>43404.651388888888</v>
      </c>
      <c r="E162" s="3">
        <v>7899</v>
      </c>
      <c r="F162" s="3" t="s">
        <v>18</v>
      </c>
      <c r="G162" s="3">
        <v>3162</v>
      </c>
      <c r="H162" s="3">
        <v>975</v>
      </c>
      <c r="I162" s="3">
        <v>8</v>
      </c>
      <c r="J162" s="3">
        <v>1</v>
      </c>
      <c r="K162" s="3"/>
      <c r="L162" s="2">
        <v>43404.655856481484</v>
      </c>
      <c r="M162" s="2">
        <v>43404.662233796298</v>
      </c>
      <c r="N162" s="3" t="s">
        <v>63</v>
      </c>
      <c r="O162" s="3" t="s">
        <v>64</v>
      </c>
      <c r="P162" s="3" t="s">
        <v>37</v>
      </c>
      <c r="Q162" s="3" t="s">
        <v>38</v>
      </c>
      <c r="R162" s="2">
        <v>43404.65724537037</v>
      </c>
      <c r="S162" s="2">
        <v>43404.65724537037</v>
      </c>
      <c r="T162" s="2">
        <v>43404.663958333331</v>
      </c>
      <c r="U162" s="2">
        <v>43404.669664351852</v>
      </c>
      <c r="V162" s="3"/>
      <c r="W162" s="8">
        <f t="shared" si="30"/>
        <v>43404.651388888888</v>
      </c>
      <c r="X162" s="9">
        <f t="shared" si="23"/>
        <v>6.3773148140171543E-3</v>
      </c>
      <c r="Y162" s="9">
        <f t="shared" si="24"/>
        <v>6.3773148140171543E-3</v>
      </c>
      <c r="Z162" s="10"/>
      <c r="AA162" s="10">
        <f t="shared" si="25"/>
        <v>0</v>
      </c>
      <c r="AB162" s="10">
        <f t="shared" si="29"/>
        <v>4.4675925964838825E-3</v>
      </c>
      <c r="AC162" s="10"/>
      <c r="AD162" s="10"/>
      <c r="AE162" s="71">
        <f t="shared" si="26"/>
        <v>43404.651388888888</v>
      </c>
      <c r="AF162" s="71">
        <f t="shared" si="27"/>
        <v>43404.661805555559</v>
      </c>
      <c r="AG162" s="26" t="str">
        <f t="shared" si="28"/>
        <v>43404.651388888943404.6618055556</v>
      </c>
      <c r="AH162" s="26" t="e">
        <f>VLOOKUP(AG162,simple_survey!$M$841:$N$1083,2,FALSE)</f>
        <v>#N/A</v>
      </c>
    </row>
    <row r="163" spans="1:34" s="7" customFormat="1" hidden="1" x14ac:dyDescent="0.4">
      <c r="A163" s="16" t="str">
        <f t="shared" si="21"/>
        <v>-</v>
      </c>
      <c r="B163" s="16" t="str">
        <f t="shared" si="22"/>
        <v>-</v>
      </c>
      <c r="C163" s="7">
        <v>15</v>
      </c>
      <c r="D163" s="2">
        <v>43404.655289351853</v>
      </c>
      <c r="E163" s="3">
        <v>7901</v>
      </c>
      <c r="F163" s="3" t="s">
        <v>191</v>
      </c>
      <c r="G163" s="3">
        <v>0</v>
      </c>
      <c r="H163" s="3">
        <v>684</v>
      </c>
      <c r="I163" s="3">
        <v>8</v>
      </c>
      <c r="J163" s="3">
        <v>1</v>
      </c>
      <c r="K163" s="3"/>
      <c r="L163" s="2">
        <v>43404.660497685189</v>
      </c>
      <c r="M163" s="2">
        <v>43404.664733796293</v>
      </c>
      <c r="N163" s="3" t="s">
        <v>29</v>
      </c>
      <c r="O163" s="3" t="s">
        <v>30</v>
      </c>
      <c r="P163" s="3" t="s">
        <v>19</v>
      </c>
      <c r="Q163" s="3" t="s">
        <v>20</v>
      </c>
      <c r="R163" s="2">
        <v>43404.662685185183</v>
      </c>
      <c r="S163" s="2">
        <v>43404.662685185183</v>
      </c>
      <c r="T163" s="2">
        <v>43404.676400462966</v>
      </c>
      <c r="U163" s="2">
        <v>43404.676400462966</v>
      </c>
      <c r="V163" s="3"/>
      <c r="W163" s="8">
        <f t="shared" si="30"/>
        <v>43404.655289351853</v>
      </c>
      <c r="X163" s="9">
        <f t="shared" si="23"/>
        <v>4.2361111045465805E-3</v>
      </c>
      <c r="Y163" s="9">
        <f t="shared" si="24"/>
        <v>4.2361111045465805E-3</v>
      </c>
      <c r="Z163" s="10"/>
      <c r="AA163" s="10">
        <f t="shared" si="25"/>
        <v>0</v>
      </c>
      <c r="AB163" s="10">
        <f t="shared" si="29"/>
        <v>5.2083333357586525E-3</v>
      </c>
      <c r="AC163" s="10"/>
      <c r="AD163" s="10"/>
      <c r="AE163" s="71">
        <f t="shared" si="26"/>
        <v>43404.654861111114</v>
      </c>
      <c r="AF163" s="71">
        <f t="shared" si="27"/>
        <v>43404.664583333331</v>
      </c>
      <c r="AG163" s="26" t="str">
        <f t="shared" si="28"/>
        <v>43404.654861111143404.6645833333</v>
      </c>
      <c r="AH163" s="26" t="e">
        <f>VLOOKUP(AG163,simple_survey!$M$841:$N$1083,2,FALSE)</f>
        <v>#N/A</v>
      </c>
    </row>
    <row r="164" spans="1:34" s="7" customFormat="1" hidden="1" x14ac:dyDescent="0.4">
      <c r="A164" s="16" t="str">
        <f t="shared" si="21"/>
        <v>-</v>
      </c>
      <c r="B164" s="16" t="str">
        <f t="shared" si="22"/>
        <v>-</v>
      </c>
      <c r="C164" s="7">
        <v>16</v>
      </c>
      <c r="D164" s="2">
        <v>43404.659270833334</v>
      </c>
      <c r="E164" s="3">
        <v>7902</v>
      </c>
      <c r="F164" s="3" t="s">
        <v>18</v>
      </c>
      <c r="G164" s="3">
        <v>4521</v>
      </c>
      <c r="H164" s="3">
        <v>746</v>
      </c>
      <c r="I164" s="3">
        <v>5</v>
      </c>
      <c r="J164" s="3">
        <v>1</v>
      </c>
      <c r="K164" s="3"/>
      <c r="L164" s="2">
        <v>43404.665717592594</v>
      </c>
      <c r="M164" s="2">
        <v>43404.673182870371</v>
      </c>
      <c r="N164" s="3" t="s">
        <v>65</v>
      </c>
      <c r="O164" s="3" t="s">
        <v>66</v>
      </c>
      <c r="P164" s="3" t="s">
        <v>70</v>
      </c>
      <c r="Q164" s="3" t="s">
        <v>71</v>
      </c>
      <c r="R164" s="2">
        <v>43404.663819444446</v>
      </c>
      <c r="S164" s="2">
        <v>43404.666643518518</v>
      </c>
      <c r="T164" s="2">
        <v>43404.676342592589</v>
      </c>
      <c r="U164" s="2">
        <v>43404.68178240741</v>
      </c>
      <c r="V164" s="3"/>
      <c r="W164" s="8">
        <f t="shared" si="30"/>
        <v>43404.659270833334</v>
      </c>
      <c r="X164" s="9">
        <f t="shared" si="23"/>
        <v>7.4652777766459621E-3</v>
      </c>
      <c r="Y164" s="9">
        <f t="shared" si="24"/>
        <v>7.4652777766459621E-3</v>
      </c>
      <c r="Z164" s="10"/>
      <c r="AA164" s="10">
        <f t="shared" si="25"/>
        <v>1.898148148029577E-3</v>
      </c>
      <c r="AB164" s="10">
        <f t="shared" si="29"/>
        <v>6.4467592601431534E-3</v>
      </c>
      <c r="AC164" s="10"/>
      <c r="AD164" s="10"/>
      <c r="AE164" s="71">
        <f t="shared" si="26"/>
        <v>43404.65902777778</v>
      </c>
      <c r="AF164" s="71">
        <f t="shared" si="27"/>
        <v>43404.67291666667</v>
      </c>
      <c r="AG164" s="26" t="str">
        <f t="shared" si="28"/>
        <v>43404.659027777843404.6729166667</v>
      </c>
      <c r="AH164" s="26" t="str">
        <f>VLOOKUP(AG164,simple_survey!$M$841:$N$1083,2,FALSE)</f>
        <v>肯定的</v>
      </c>
    </row>
    <row r="165" spans="1:34" s="7" customFormat="1" hidden="1" x14ac:dyDescent="0.4">
      <c r="A165" s="16" t="str">
        <f t="shared" si="21"/>
        <v>-</v>
      </c>
      <c r="B165" s="16" t="str">
        <f t="shared" si="22"/>
        <v>-</v>
      </c>
      <c r="C165" s="7">
        <v>16</v>
      </c>
      <c r="D165" s="2">
        <v>43404.659525462965</v>
      </c>
      <c r="E165" s="3">
        <v>7903</v>
      </c>
      <c r="F165" s="3" t="s">
        <v>18</v>
      </c>
      <c r="G165" s="3">
        <v>1603</v>
      </c>
      <c r="H165" s="3">
        <v>804</v>
      </c>
      <c r="I165" s="3">
        <v>5</v>
      </c>
      <c r="J165" s="3">
        <v>2</v>
      </c>
      <c r="K165" s="3"/>
      <c r="L165" s="2">
        <v>43404.664120370369</v>
      </c>
      <c r="M165" s="2">
        <v>43404.674710648149</v>
      </c>
      <c r="N165" s="3" t="s">
        <v>63</v>
      </c>
      <c r="O165" s="3" t="s">
        <v>64</v>
      </c>
      <c r="P165" s="3" t="s">
        <v>55</v>
      </c>
      <c r="Q165" s="3" t="s">
        <v>56</v>
      </c>
      <c r="R165" s="2">
        <v>43404.664351851854</v>
      </c>
      <c r="S165" s="2">
        <v>43404.664351851854</v>
      </c>
      <c r="T165" s="2">
        <v>43404.680092592593</v>
      </c>
      <c r="U165" s="2">
        <v>43404.680092592593</v>
      </c>
      <c r="V165" s="3"/>
      <c r="W165" s="8">
        <f t="shared" si="30"/>
        <v>43404.659525462965</v>
      </c>
      <c r="X165" s="9">
        <f t="shared" si="23"/>
        <v>1.0590277779556345E-2</v>
      </c>
      <c r="Y165" s="9">
        <f t="shared" si="24"/>
        <v>2.118055555911269E-2</v>
      </c>
      <c r="Z165" s="10"/>
      <c r="AA165" s="10">
        <f t="shared" si="25"/>
        <v>0</v>
      </c>
      <c r="AB165" s="10">
        <f t="shared" si="29"/>
        <v>4.5949074046802707E-3</v>
      </c>
      <c r="AC165" s="10"/>
      <c r="AD165" s="10"/>
      <c r="AE165" s="71">
        <f t="shared" si="26"/>
        <v>43404.65902777778</v>
      </c>
      <c r="AF165" s="71">
        <f t="shared" si="27"/>
        <v>43404.674305555556</v>
      </c>
      <c r="AG165" s="26" t="str">
        <f t="shared" si="28"/>
        <v>43404.659027777843404.6743055556</v>
      </c>
      <c r="AH165" s="26" t="e">
        <f>VLOOKUP(AG165,simple_survey!$M$841:$N$1083,2,FALSE)</f>
        <v>#N/A</v>
      </c>
    </row>
    <row r="166" spans="1:34" s="7" customFormat="1" hidden="1" x14ac:dyDescent="0.4">
      <c r="A166" s="16" t="str">
        <f t="shared" si="21"/>
        <v>-</v>
      </c>
      <c r="B166" s="16" t="str">
        <f t="shared" si="22"/>
        <v>-</v>
      </c>
      <c r="C166" s="7">
        <v>16</v>
      </c>
      <c r="D166" s="2">
        <v>43404.660081018519</v>
      </c>
      <c r="E166" s="3">
        <v>7904</v>
      </c>
      <c r="F166" s="3" t="s">
        <v>18</v>
      </c>
      <c r="G166" s="3">
        <v>4414</v>
      </c>
      <c r="H166" s="3">
        <v>763</v>
      </c>
      <c r="I166" s="3">
        <v>9</v>
      </c>
      <c r="J166" s="3">
        <v>3</v>
      </c>
      <c r="K166" s="3"/>
      <c r="L166" s="2">
        <v>43404.664780092593</v>
      </c>
      <c r="M166" s="2">
        <v>43404.673877314817</v>
      </c>
      <c r="N166" s="3" t="s">
        <v>65</v>
      </c>
      <c r="O166" s="3" t="s">
        <v>66</v>
      </c>
      <c r="P166" s="3" t="s">
        <v>55</v>
      </c>
      <c r="Q166" s="3" t="s">
        <v>56</v>
      </c>
      <c r="R166" s="2">
        <v>43404.664722222224</v>
      </c>
      <c r="S166" s="2">
        <v>43404.664722222224</v>
      </c>
      <c r="T166" s="2">
        <v>43404.679212962961</v>
      </c>
      <c r="U166" s="2">
        <v>43404.679212962961</v>
      </c>
      <c r="V166" s="3"/>
      <c r="W166" s="8">
        <f t="shared" si="30"/>
        <v>43404.660081018519</v>
      </c>
      <c r="X166" s="9">
        <f t="shared" si="23"/>
        <v>9.0972222242271528E-3</v>
      </c>
      <c r="Y166" s="9">
        <f t="shared" si="24"/>
        <v>2.7291666672681458E-2</v>
      </c>
      <c r="Z166" s="10"/>
      <c r="AA166" s="10">
        <f t="shared" si="25"/>
        <v>5.7870369346346706E-5</v>
      </c>
      <c r="AB166" s="10">
        <f t="shared" si="29"/>
        <v>4.6990740738692693E-3</v>
      </c>
      <c r="AC166" s="10"/>
      <c r="AD166" s="10"/>
      <c r="AE166" s="71">
        <f t="shared" si="26"/>
        <v>43404.659722222219</v>
      </c>
      <c r="AF166" s="71">
        <f t="shared" si="27"/>
        <v>43404.673611111109</v>
      </c>
      <c r="AG166" s="26" t="str">
        <f t="shared" si="28"/>
        <v>43404.659722222243404.6736111111</v>
      </c>
      <c r="AH166" s="26" t="e">
        <f>VLOOKUP(AG166,simple_survey!$M$841:$N$1083,2,FALSE)</f>
        <v>#N/A</v>
      </c>
    </row>
    <row r="167" spans="1:34" s="7" customFormat="1" hidden="1" x14ac:dyDescent="0.4">
      <c r="A167" s="16" t="str">
        <f t="shared" si="21"/>
        <v>-</v>
      </c>
      <c r="B167" s="16" t="str">
        <f t="shared" si="22"/>
        <v>-</v>
      </c>
      <c r="C167" s="7">
        <v>16</v>
      </c>
      <c r="D167" s="2">
        <v>43404.665358796294</v>
      </c>
      <c r="E167" s="3">
        <v>7905</v>
      </c>
      <c r="F167" s="3" t="s">
        <v>33</v>
      </c>
      <c r="G167" s="3">
        <v>1705</v>
      </c>
      <c r="H167" s="3">
        <v>819</v>
      </c>
      <c r="I167" s="3">
        <v>1</v>
      </c>
      <c r="J167" s="3">
        <v>1</v>
      </c>
      <c r="K167" s="3"/>
      <c r="L167" s="2">
        <v>43404.669548611113</v>
      </c>
      <c r="M167" s="2">
        <v>43404.673298611109</v>
      </c>
      <c r="N167" s="3" t="s">
        <v>25</v>
      </c>
      <c r="O167" s="3" t="s">
        <v>26</v>
      </c>
      <c r="P167" s="3" t="s">
        <v>34</v>
      </c>
      <c r="Q167" s="3" t="s">
        <v>35</v>
      </c>
      <c r="R167" s="2">
        <v>43404.669479166667</v>
      </c>
      <c r="S167" s="2">
        <v>43404.669479166667</v>
      </c>
      <c r="T167" s="2">
        <v>43404.676620370374</v>
      </c>
      <c r="U167" s="2">
        <v>43404.676412037035</v>
      </c>
      <c r="V167" s="3"/>
      <c r="W167" s="8">
        <f t="shared" si="30"/>
        <v>43404.665358796294</v>
      </c>
      <c r="X167" s="9">
        <f t="shared" si="23"/>
        <v>3.749999996216502E-3</v>
      </c>
      <c r="Y167" s="9">
        <f t="shared" si="24"/>
        <v>3.749999996216502E-3</v>
      </c>
      <c r="Z167" s="10"/>
      <c r="AA167" s="10">
        <f t="shared" si="25"/>
        <v>6.9444446125999093E-5</v>
      </c>
      <c r="AB167" s="10">
        <f t="shared" si="29"/>
        <v>4.1898148192558438E-3</v>
      </c>
      <c r="AC167" s="10"/>
      <c r="AD167" s="10"/>
      <c r="AE167" s="71">
        <f t="shared" si="26"/>
        <v>43404.665277777778</v>
      </c>
      <c r="AF167" s="71">
        <f t="shared" si="27"/>
        <v>43404.67291666667</v>
      </c>
      <c r="AG167" s="26" t="str">
        <f t="shared" si="28"/>
        <v>43404.665277777843404.6729166667</v>
      </c>
      <c r="AH167" s="26" t="str">
        <f>VLOOKUP(AG167,simple_survey!$M$841:$N$1083,2,FALSE)</f>
        <v>肯定的</v>
      </c>
    </row>
    <row r="168" spans="1:34" s="7" customFormat="1" x14ac:dyDescent="0.4">
      <c r="A168" s="16" t="str">
        <f t="shared" si="21"/>
        <v>★</v>
      </c>
      <c r="B168" s="16" t="str">
        <f t="shared" si="22"/>
        <v>☆</v>
      </c>
      <c r="C168" s="7">
        <v>15</v>
      </c>
      <c r="D168" s="2">
        <v>43404.598182870373</v>
      </c>
      <c r="E168" s="3">
        <v>7855</v>
      </c>
      <c r="F168" s="3" t="s">
        <v>18</v>
      </c>
      <c r="G168" s="3">
        <v>4480</v>
      </c>
      <c r="H168" s="3">
        <v>366</v>
      </c>
      <c r="I168" s="3">
        <v>8</v>
      </c>
      <c r="J168" s="3">
        <v>1</v>
      </c>
      <c r="K168" s="2">
        <v>43404.598587962966</v>
      </c>
      <c r="L168" s="3"/>
      <c r="M168" s="3"/>
      <c r="N168" s="3" t="s">
        <v>53</v>
      </c>
      <c r="O168" s="3" t="s">
        <v>54</v>
      </c>
      <c r="P168" s="3" t="s">
        <v>31</v>
      </c>
      <c r="Q168" s="3" t="s">
        <v>32</v>
      </c>
      <c r="R168" s="2">
        <v>43404.63958333333</v>
      </c>
      <c r="S168" s="3"/>
      <c r="T168" s="2">
        <v>43404.648298611108</v>
      </c>
      <c r="U168" s="3"/>
      <c r="V168" s="2">
        <v>43404.63958333333</v>
      </c>
      <c r="W168" s="8">
        <f t="shared" si="30"/>
        <v>43404.63958333333</v>
      </c>
      <c r="X168" s="9">
        <f t="shared" si="23"/>
        <v>0</v>
      </c>
      <c r="Y168" s="9">
        <f t="shared" si="24"/>
        <v>0</v>
      </c>
      <c r="Z168" s="10"/>
      <c r="AA168" s="10">
        <f t="shared" si="25"/>
        <v>0</v>
      </c>
      <c r="AB168" s="10">
        <f t="shared" si="29"/>
        <v>0</v>
      </c>
      <c r="AC168" s="10"/>
      <c r="AD168" s="10"/>
      <c r="AE168" s="71">
        <f t="shared" si="26"/>
        <v>43404.597916666666</v>
      </c>
      <c r="AF168" s="71">
        <f t="shared" si="27"/>
        <v>0</v>
      </c>
      <c r="AG168" s="26" t="str">
        <f t="shared" si="28"/>
        <v>43404.59791666670</v>
      </c>
      <c r="AH168" s="26" t="e">
        <f>VLOOKUP(AG168,simple_survey!$M$841:$N$1083,2,FALSE)</f>
        <v>#N/A</v>
      </c>
    </row>
    <row r="169" spans="1:34" s="7" customFormat="1" x14ac:dyDescent="0.4">
      <c r="A169" s="16" t="str">
        <f t="shared" si="21"/>
        <v>★</v>
      </c>
      <c r="B169" s="16" t="str">
        <f t="shared" si="22"/>
        <v>☆</v>
      </c>
      <c r="C169" s="7">
        <v>15</v>
      </c>
      <c r="D169" s="2">
        <v>43404.62777777778</v>
      </c>
      <c r="E169" s="3">
        <v>7880</v>
      </c>
      <c r="F169" s="3" t="s">
        <v>18</v>
      </c>
      <c r="G169" s="3">
        <v>4256</v>
      </c>
      <c r="H169" s="3">
        <v>219</v>
      </c>
      <c r="I169" s="3">
        <v>2</v>
      </c>
      <c r="J169" s="3">
        <v>1</v>
      </c>
      <c r="K169" s="2">
        <v>43404.628136574072</v>
      </c>
      <c r="L169" s="3"/>
      <c r="M169" s="3"/>
      <c r="N169" s="3" t="s">
        <v>25</v>
      </c>
      <c r="O169" s="3" t="s">
        <v>26</v>
      </c>
      <c r="P169" s="3" t="s">
        <v>19</v>
      </c>
      <c r="Q169" s="3" t="s">
        <v>20</v>
      </c>
      <c r="R169" s="2">
        <v>43404.647916666669</v>
      </c>
      <c r="S169" s="3"/>
      <c r="T169" s="2">
        <v>43404.655682870369</v>
      </c>
      <c r="U169" s="3"/>
      <c r="V169" s="2">
        <v>43404.647916666669</v>
      </c>
      <c r="W169" s="8">
        <f t="shared" si="30"/>
        <v>43404.647916666669</v>
      </c>
      <c r="X169" s="9">
        <f t="shared" si="23"/>
        <v>0</v>
      </c>
      <c r="Y169" s="9">
        <f t="shared" si="24"/>
        <v>0</v>
      </c>
      <c r="Z169" s="10"/>
      <c r="AA169" s="10">
        <f t="shared" si="25"/>
        <v>0</v>
      </c>
      <c r="AB169" s="10">
        <f t="shared" si="29"/>
        <v>0</v>
      </c>
      <c r="AC169" s="10"/>
      <c r="AD169" s="10"/>
      <c r="AE169" s="71">
        <f t="shared" si="26"/>
        <v>43404.62777777778</v>
      </c>
      <c r="AF169" s="71">
        <f t="shared" si="27"/>
        <v>0</v>
      </c>
      <c r="AG169" s="26" t="str">
        <f t="shared" si="28"/>
        <v>43404.62777777780</v>
      </c>
      <c r="AH169" s="26" t="e">
        <f>VLOOKUP(AG169,simple_survey!$M$841:$N$1083,2,FALSE)</f>
        <v>#N/A</v>
      </c>
    </row>
    <row r="170" spans="1:34" s="7" customFormat="1" hidden="1" x14ac:dyDescent="0.4">
      <c r="A170" s="16" t="str">
        <f t="shared" si="21"/>
        <v>-</v>
      </c>
      <c r="B170" s="16" t="str">
        <f t="shared" si="22"/>
        <v>☆</v>
      </c>
      <c r="C170" s="7">
        <v>15</v>
      </c>
      <c r="D170" s="2">
        <v>43404.628472222219</v>
      </c>
      <c r="E170" s="3">
        <v>7881</v>
      </c>
      <c r="F170" s="3" t="s">
        <v>67</v>
      </c>
      <c r="G170" s="3">
        <v>2931</v>
      </c>
      <c r="H170" s="3">
        <v>554</v>
      </c>
      <c r="I170" s="3">
        <v>2</v>
      </c>
      <c r="J170" s="3">
        <v>1</v>
      </c>
      <c r="K170" s="2">
        <v>43404.628750000003</v>
      </c>
      <c r="L170" s="3"/>
      <c r="M170" s="3"/>
      <c r="N170" s="3" t="s">
        <v>46</v>
      </c>
      <c r="O170" s="3" t="s">
        <v>47</v>
      </c>
      <c r="P170" s="3" t="s">
        <v>19</v>
      </c>
      <c r="Q170" s="3" t="s">
        <v>20</v>
      </c>
      <c r="R170" s="2">
        <v>43404.636157407411</v>
      </c>
      <c r="S170" s="3"/>
      <c r="T170" s="2">
        <v>43404.648402777777</v>
      </c>
      <c r="U170" s="3"/>
      <c r="V170" s="3"/>
      <c r="W170" s="8">
        <f t="shared" si="30"/>
        <v>43404.628472222219</v>
      </c>
      <c r="X170" s="9">
        <f t="shared" si="23"/>
        <v>0</v>
      </c>
      <c r="Y170" s="9">
        <f t="shared" si="24"/>
        <v>0</v>
      </c>
      <c r="Z170" s="10"/>
      <c r="AA170" s="10">
        <f t="shared" si="25"/>
        <v>0</v>
      </c>
      <c r="AB170" s="10">
        <f t="shared" si="29"/>
        <v>7.6851851918036118E-3</v>
      </c>
      <c r="AC170" s="10"/>
      <c r="AD170" s="10"/>
      <c r="AE170" s="71">
        <f t="shared" si="26"/>
        <v>43404.628472222219</v>
      </c>
      <c r="AF170" s="71">
        <f t="shared" si="27"/>
        <v>0</v>
      </c>
      <c r="AG170" s="26" t="str">
        <f t="shared" si="28"/>
        <v>43404.62847222220</v>
      </c>
      <c r="AH170" s="26" t="e">
        <f>VLOOKUP(AG170,simple_survey!$M$841:$N$1083,2,FALSE)</f>
        <v>#N/A</v>
      </c>
    </row>
    <row r="171" spans="1:34" s="7" customFormat="1" hidden="1" x14ac:dyDescent="0.4">
      <c r="A171" s="16" t="str">
        <f t="shared" si="21"/>
        <v>-</v>
      </c>
      <c r="B171" s="16" t="str">
        <f t="shared" si="22"/>
        <v>☆</v>
      </c>
      <c r="C171" s="7">
        <v>15</v>
      </c>
      <c r="D171" s="2">
        <v>43404.631307870368</v>
      </c>
      <c r="E171" s="3">
        <v>7885</v>
      </c>
      <c r="F171" s="3" t="s">
        <v>190</v>
      </c>
      <c r="G171" s="3">
        <v>0</v>
      </c>
      <c r="H171" s="3">
        <v>368</v>
      </c>
      <c r="I171" s="3">
        <v>2</v>
      </c>
      <c r="J171" s="3">
        <v>1</v>
      </c>
      <c r="K171" s="2">
        <v>43404.631608796299</v>
      </c>
      <c r="L171" s="3"/>
      <c r="M171" s="3"/>
      <c r="N171" s="3" t="s">
        <v>63</v>
      </c>
      <c r="O171" s="3" t="s">
        <v>64</v>
      </c>
      <c r="P171" s="3" t="s">
        <v>55</v>
      </c>
      <c r="Q171" s="3" t="s">
        <v>56</v>
      </c>
      <c r="R171" s="2">
        <v>43404.64640046296</v>
      </c>
      <c r="S171" s="3"/>
      <c r="T171" s="2">
        <v>43404.66034722222</v>
      </c>
      <c r="U171" s="3"/>
      <c r="V171" s="3"/>
      <c r="W171" s="8">
        <f t="shared" si="30"/>
        <v>43404.631307870368</v>
      </c>
      <c r="X171" s="9">
        <f t="shared" si="23"/>
        <v>0</v>
      </c>
      <c r="Y171" s="9">
        <f t="shared" si="24"/>
        <v>0</v>
      </c>
      <c r="Z171" s="10"/>
      <c r="AA171" s="10">
        <f t="shared" si="25"/>
        <v>0</v>
      </c>
      <c r="AB171" s="10">
        <f t="shared" si="29"/>
        <v>1.509259259182727E-2</v>
      </c>
      <c r="AC171" s="10"/>
      <c r="AD171" s="10"/>
      <c r="AE171" s="71">
        <f t="shared" si="26"/>
        <v>43404.631249999999</v>
      </c>
      <c r="AF171" s="71">
        <f t="shared" si="27"/>
        <v>0</v>
      </c>
      <c r="AG171" s="26" t="str">
        <f t="shared" si="28"/>
        <v>43404.631250</v>
      </c>
      <c r="AH171" s="26" t="e">
        <f>VLOOKUP(AG171,simple_survey!$M$841:$N$1083,2,FALSE)</f>
        <v>#N/A</v>
      </c>
    </row>
    <row r="172" spans="1:34" s="7" customFormat="1" hidden="1" x14ac:dyDescent="0.4">
      <c r="A172" s="16" t="str">
        <f t="shared" si="21"/>
        <v>-</v>
      </c>
      <c r="B172" s="16" t="str">
        <f t="shared" si="22"/>
        <v>☆</v>
      </c>
      <c r="C172" s="7">
        <v>15</v>
      </c>
      <c r="D172" s="2">
        <v>43404.635648148149</v>
      </c>
      <c r="E172" s="3">
        <v>7889</v>
      </c>
      <c r="F172" s="3" t="s">
        <v>18</v>
      </c>
      <c r="G172" s="3">
        <v>4511</v>
      </c>
      <c r="H172" s="3">
        <v>84</v>
      </c>
      <c r="I172" s="3">
        <v>9</v>
      </c>
      <c r="J172" s="3">
        <v>1</v>
      </c>
      <c r="K172" s="2">
        <v>43404.635960648149</v>
      </c>
      <c r="L172" s="3"/>
      <c r="M172" s="3"/>
      <c r="N172" s="3" t="s">
        <v>34</v>
      </c>
      <c r="O172" s="3" t="s">
        <v>35</v>
      </c>
      <c r="P172" s="3" t="s">
        <v>37</v>
      </c>
      <c r="Q172" s="3" t="s">
        <v>38</v>
      </c>
      <c r="R172" s="2">
        <v>43404.6484837963</v>
      </c>
      <c r="S172" s="3"/>
      <c r="T172" s="2">
        <v>43404.654097222221</v>
      </c>
      <c r="U172" s="3"/>
      <c r="V172" s="3"/>
      <c r="W172" s="8">
        <f t="shared" si="30"/>
        <v>43404.635648148149</v>
      </c>
      <c r="X172" s="9">
        <f t="shared" si="23"/>
        <v>0</v>
      </c>
      <c r="Y172" s="9">
        <f t="shared" si="24"/>
        <v>0</v>
      </c>
      <c r="Z172" s="10"/>
      <c r="AA172" s="10">
        <f t="shared" si="25"/>
        <v>0</v>
      </c>
      <c r="AB172" s="10">
        <f t="shared" si="29"/>
        <v>1.283564815093996E-2</v>
      </c>
      <c r="AC172" s="10"/>
      <c r="AD172" s="10"/>
      <c r="AE172" s="71">
        <f t="shared" si="26"/>
        <v>43404.635416666664</v>
      </c>
      <c r="AF172" s="71">
        <f t="shared" si="27"/>
        <v>0</v>
      </c>
      <c r="AG172" s="26" t="str">
        <f t="shared" si="28"/>
        <v>43404.63541666670</v>
      </c>
      <c r="AH172" s="26" t="e">
        <f>VLOOKUP(AG172,simple_survey!$M$841:$N$1083,2,FALSE)</f>
        <v>#N/A</v>
      </c>
    </row>
    <row r="173" spans="1:34" s="12" customFormat="1" hidden="1" x14ac:dyDescent="0.4">
      <c r="A173" s="17" t="str">
        <f t="shared" si="21"/>
        <v>-</v>
      </c>
      <c r="B173" s="17" t="str">
        <f t="shared" si="22"/>
        <v>☆</v>
      </c>
      <c r="C173" s="12">
        <v>15</v>
      </c>
      <c r="D173" s="4">
        <v>43404.652696759258</v>
      </c>
      <c r="E173" s="5">
        <v>7900</v>
      </c>
      <c r="F173" s="5" t="s">
        <v>18</v>
      </c>
      <c r="G173" s="5">
        <v>4521</v>
      </c>
      <c r="H173" s="5">
        <v>404</v>
      </c>
      <c r="I173" s="5">
        <v>1</v>
      </c>
      <c r="J173" s="5">
        <v>1</v>
      </c>
      <c r="K173" s="4">
        <v>43404.658449074072</v>
      </c>
      <c r="L173" s="5"/>
      <c r="M173" s="5"/>
      <c r="N173" s="5" t="s">
        <v>65</v>
      </c>
      <c r="O173" s="5" t="s">
        <v>66</v>
      </c>
      <c r="P173" s="5" t="s">
        <v>55</v>
      </c>
      <c r="Q173" s="5" t="s">
        <v>56</v>
      </c>
      <c r="R173" s="4">
        <v>43404.657256944447</v>
      </c>
      <c r="S173" s="5"/>
      <c r="T173" s="4">
        <v>43404.672129629631</v>
      </c>
      <c r="U173" s="5"/>
      <c r="V173" s="5"/>
      <c r="W173" s="13">
        <f t="shared" si="30"/>
        <v>43404.652696759258</v>
      </c>
      <c r="X173" s="18">
        <f t="shared" si="23"/>
        <v>0</v>
      </c>
      <c r="Y173" s="18">
        <f t="shared" si="24"/>
        <v>0</v>
      </c>
      <c r="Z173" s="19"/>
      <c r="AA173" s="19">
        <f t="shared" si="25"/>
        <v>0</v>
      </c>
      <c r="AB173" s="19">
        <f t="shared" si="29"/>
        <v>5.7523148134350777E-3</v>
      </c>
      <c r="AC173" s="19"/>
      <c r="AD173" s="19"/>
      <c r="AE173" s="71">
        <f t="shared" si="26"/>
        <v>43404.652083333334</v>
      </c>
      <c r="AF173" s="71">
        <f t="shared" si="27"/>
        <v>0</v>
      </c>
      <c r="AG173" s="26" t="str">
        <f t="shared" si="28"/>
        <v>43404.65208333330</v>
      </c>
      <c r="AH173" s="26" t="e">
        <f>VLOOKUP(AG173,simple_survey!$M$841:$N$1083,2,FALSE)</f>
        <v>#N/A</v>
      </c>
    </row>
    <row r="174" spans="1:34" s="23" customFormat="1" hidden="1" x14ac:dyDescent="0.4">
      <c r="A174" s="20" t="str">
        <f t="shared" si="21"/>
        <v>-</v>
      </c>
      <c r="B174" s="20" t="str">
        <f t="shared" si="22"/>
        <v>-</v>
      </c>
      <c r="C174" s="23">
        <v>16</v>
      </c>
      <c r="D174" s="22">
        <v>43404.667754629627</v>
      </c>
      <c r="E174" s="21">
        <v>7906</v>
      </c>
      <c r="F174" s="21" t="s">
        <v>33</v>
      </c>
      <c r="G174" s="21">
        <v>2051</v>
      </c>
      <c r="H174" s="21">
        <v>653</v>
      </c>
      <c r="I174" s="21">
        <v>5</v>
      </c>
      <c r="J174" s="21">
        <v>1</v>
      </c>
      <c r="K174" s="21"/>
      <c r="L174" s="22">
        <v>43404.673310185186</v>
      </c>
      <c r="M174" s="22">
        <v>43404.692719907405</v>
      </c>
      <c r="N174" s="21" t="s">
        <v>70</v>
      </c>
      <c r="O174" s="21" t="s">
        <v>71</v>
      </c>
      <c r="P174" s="21" t="s">
        <v>48</v>
      </c>
      <c r="Q174" s="21" t="s">
        <v>49</v>
      </c>
      <c r="R174" s="22">
        <v>43404.674432870372</v>
      </c>
      <c r="S174" s="22">
        <v>43404.674432870372</v>
      </c>
      <c r="T174" s="22">
        <v>43404.691886574074</v>
      </c>
      <c r="U174" s="22">
        <v>43404.691886574074</v>
      </c>
      <c r="V174" s="21"/>
      <c r="W174" s="24">
        <f t="shared" si="30"/>
        <v>43404.667754629627</v>
      </c>
      <c r="X174" s="25">
        <f t="shared" si="23"/>
        <v>1.9409722219279502E-2</v>
      </c>
      <c r="Y174" s="25">
        <f t="shared" si="24"/>
        <v>1.9409722219279502E-2</v>
      </c>
      <c r="Z174" s="26">
        <f>SUM(Y174:Y209)</f>
        <v>0.38349537042813608</v>
      </c>
      <c r="AA174" s="26">
        <f t="shared" si="25"/>
        <v>0</v>
      </c>
      <c r="AB174" s="26">
        <f t="shared" si="29"/>
        <v>5.5555555591126904E-3</v>
      </c>
      <c r="AC174" s="26">
        <f>AVERAGE(AB174:AB209)</f>
        <v>7.4877450978794299E-3</v>
      </c>
      <c r="AD174" s="26">
        <f>MEDIAN(AB174:AB209)</f>
        <v>5.8680555521277711E-3</v>
      </c>
      <c r="AE174" s="71">
        <f t="shared" si="26"/>
        <v>43404.667361111111</v>
      </c>
      <c r="AF174" s="71">
        <f t="shared" si="27"/>
        <v>43404.692361111112</v>
      </c>
      <c r="AG174" s="26" t="str">
        <f t="shared" si="28"/>
        <v>43404.667361111143404.6923611111</v>
      </c>
      <c r="AH174" s="26" t="e">
        <f>VLOOKUP(AG174,simple_survey!$M$841:$N$1083,2,FALSE)</f>
        <v>#N/A</v>
      </c>
    </row>
    <row r="175" spans="1:34" s="7" customFormat="1" hidden="1" x14ac:dyDescent="0.4">
      <c r="A175" s="16" t="str">
        <f t="shared" si="21"/>
        <v>-</v>
      </c>
      <c r="B175" s="16" t="str">
        <f t="shared" si="22"/>
        <v>-</v>
      </c>
      <c r="C175" s="7">
        <v>16</v>
      </c>
      <c r="D175" s="2">
        <v>43404.668078703704</v>
      </c>
      <c r="E175" s="3">
        <v>7907</v>
      </c>
      <c r="F175" s="3" t="s">
        <v>33</v>
      </c>
      <c r="G175" s="3">
        <v>1751</v>
      </c>
      <c r="H175" s="3">
        <v>405</v>
      </c>
      <c r="I175" s="3">
        <v>10</v>
      </c>
      <c r="J175" s="3">
        <v>1</v>
      </c>
      <c r="K175" s="3"/>
      <c r="L175" s="2">
        <v>43404.67423611111</v>
      </c>
      <c r="M175" s="2">
        <v>43404.678564814814</v>
      </c>
      <c r="N175" s="3" t="s">
        <v>23</v>
      </c>
      <c r="O175" s="3" t="s">
        <v>24</v>
      </c>
      <c r="P175" s="3" t="s">
        <v>65</v>
      </c>
      <c r="Q175" s="3" t="s">
        <v>66</v>
      </c>
      <c r="R175" s="2">
        <v>43404.675381944442</v>
      </c>
      <c r="S175" s="2">
        <v>43404.675381944442</v>
      </c>
      <c r="T175" s="2">
        <v>43404.679537037038</v>
      </c>
      <c r="U175" s="2">
        <v>43404.679537037038</v>
      </c>
      <c r="V175" s="3"/>
      <c r="W175" s="8">
        <f t="shared" si="30"/>
        <v>43404.668078703704</v>
      </c>
      <c r="X175" s="9">
        <f t="shared" si="23"/>
        <v>4.3287037042318843E-3</v>
      </c>
      <c r="Y175" s="9">
        <f t="shared" si="24"/>
        <v>4.3287037042318843E-3</v>
      </c>
      <c r="Z175" s="10"/>
      <c r="AA175" s="10">
        <f t="shared" si="25"/>
        <v>0</v>
      </c>
      <c r="AB175" s="10">
        <f t="shared" si="29"/>
        <v>6.1574074061354622E-3</v>
      </c>
      <c r="AC175" s="10"/>
      <c r="AD175" s="10"/>
      <c r="AE175" s="71">
        <f t="shared" si="26"/>
        <v>43404.668055555558</v>
      </c>
      <c r="AF175" s="71">
        <f t="shared" si="27"/>
        <v>43404.678472222222</v>
      </c>
      <c r="AG175" s="26" t="str">
        <f t="shared" si="28"/>
        <v>43404.668055555643404.6784722222</v>
      </c>
      <c r="AH175" s="26" t="e">
        <f>VLOOKUP(AG175,simple_survey!$M$841:$N$1083,2,FALSE)</f>
        <v>#N/A</v>
      </c>
    </row>
    <row r="176" spans="1:34" s="7" customFormat="1" hidden="1" x14ac:dyDescent="0.4">
      <c r="A176" s="16" t="str">
        <f t="shared" si="21"/>
        <v>-</v>
      </c>
      <c r="B176" s="16" t="str">
        <f>IF(K176&gt;0, "☆", "-")</f>
        <v>-</v>
      </c>
      <c r="C176" s="7">
        <v>16</v>
      </c>
      <c r="D176" s="2">
        <v>43404.668541666666</v>
      </c>
      <c r="E176" s="3">
        <v>7908</v>
      </c>
      <c r="F176" s="3" t="s">
        <v>190</v>
      </c>
      <c r="G176" s="3">
        <v>0</v>
      </c>
      <c r="H176" s="3">
        <v>231</v>
      </c>
      <c r="I176" s="3">
        <v>3</v>
      </c>
      <c r="J176" s="3">
        <v>2</v>
      </c>
      <c r="K176" s="3"/>
      <c r="L176" s="2">
        <v>43404.67050925926</v>
      </c>
      <c r="M176" s="2">
        <v>43404.681712962964</v>
      </c>
      <c r="N176" s="3" t="s">
        <v>53</v>
      </c>
      <c r="O176" s="3" t="s">
        <v>54</v>
      </c>
      <c r="P176" s="3" t="s">
        <v>27</v>
      </c>
      <c r="Q176" s="3" t="s">
        <v>28</v>
      </c>
      <c r="R176" s="2">
        <v>43404.671249999999</v>
      </c>
      <c r="S176" s="2">
        <v>43404.671631944446</v>
      </c>
      <c r="T176" s="2">
        <v>43404.677581018521</v>
      </c>
      <c r="U176" s="2">
        <v>43404.680578703701</v>
      </c>
      <c r="V176" s="3"/>
      <c r="W176" s="8">
        <f t="shared" si="30"/>
        <v>43404.668541666666</v>
      </c>
      <c r="X176" s="9">
        <f t="shared" si="23"/>
        <v>1.1203703703358769E-2</v>
      </c>
      <c r="Y176" s="9">
        <f t="shared" si="24"/>
        <v>2.2407407406717539E-2</v>
      </c>
      <c r="Z176" s="10"/>
      <c r="AA176" s="10">
        <f t="shared" si="25"/>
        <v>0</v>
      </c>
      <c r="AB176" s="10">
        <f t="shared" si="29"/>
        <v>1.9675925941555761E-3</v>
      </c>
      <c r="AC176" s="10"/>
      <c r="AD176" s="10"/>
      <c r="AE176" s="71">
        <f t="shared" si="26"/>
        <v>43404.668055555558</v>
      </c>
      <c r="AF176" s="71">
        <f t="shared" si="27"/>
        <v>43404.681250000001</v>
      </c>
      <c r="AG176" s="26" t="str">
        <f t="shared" si="28"/>
        <v>43404.668055555643404.68125</v>
      </c>
      <c r="AH176" s="26" t="e">
        <f>VLOOKUP(AG176,simple_survey!$M$841:$N$1083,2,FALSE)</f>
        <v>#N/A</v>
      </c>
    </row>
    <row r="177" spans="1:34" s="7" customFormat="1" hidden="1" x14ac:dyDescent="0.4">
      <c r="A177" s="16" t="str">
        <f t="shared" si="21"/>
        <v>-</v>
      </c>
      <c r="B177" s="16" t="str">
        <f>IF(K177&gt;0, "☆", "-")</f>
        <v>-</v>
      </c>
      <c r="C177" s="7">
        <v>16</v>
      </c>
      <c r="D177" s="2">
        <v>43404.668576388889</v>
      </c>
      <c r="E177" s="3">
        <v>7909</v>
      </c>
      <c r="F177" s="3" t="s">
        <v>190</v>
      </c>
      <c r="G177" s="3">
        <v>0</v>
      </c>
      <c r="H177" s="3">
        <v>632</v>
      </c>
      <c r="I177" s="3">
        <v>4</v>
      </c>
      <c r="J177" s="3">
        <v>4</v>
      </c>
      <c r="K177" s="3"/>
      <c r="L177" s="2">
        <v>43404.674120370371</v>
      </c>
      <c r="M177" s="2">
        <v>43404.685057870367</v>
      </c>
      <c r="N177" s="3" t="s">
        <v>63</v>
      </c>
      <c r="O177" s="3" t="s">
        <v>64</v>
      </c>
      <c r="P177" s="3" t="s">
        <v>45</v>
      </c>
      <c r="Q177" s="3" t="s">
        <v>92</v>
      </c>
      <c r="R177" s="2">
        <v>43404.676932870374</v>
      </c>
      <c r="S177" s="2">
        <v>43404.676932870374</v>
      </c>
      <c r="T177" s="2">
        <v>43404.691331018519</v>
      </c>
      <c r="U177" s="2">
        <v>43404.691331018519</v>
      </c>
      <c r="V177" s="3"/>
      <c r="W177" s="8">
        <f t="shared" si="30"/>
        <v>43404.668576388889</v>
      </c>
      <c r="X177" s="9">
        <f t="shared" si="23"/>
        <v>1.0937499995634425E-2</v>
      </c>
      <c r="Y177" s="9">
        <f t="shared" si="24"/>
        <v>4.3749999982537702E-2</v>
      </c>
      <c r="Z177" s="10"/>
      <c r="AA177" s="10">
        <f t="shared" si="25"/>
        <v>0</v>
      </c>
      <c r="AB177" s="10">
        <f t="shared" si="29"/>
        <v>5.543981482333038E-3</v>
      </c>
      <c r="AC177" s="10"/>
      <c r="AD177" s="10"/>
      <c r="AE177" s="71">
        <f t="shared" si="26"/>
        <v>43404.668055555558</v>
      </c>
      <c r="AF177" s="71">
        <f t="shared" si="27"/>
        <v>43404.68472222222</v>
      </c>
      <c r="AG177" s="26" t="str">
        <f t="shared" si="28"/>
        <v>43404.668055555643404.6847222222</v>
      </c>
      <c r="AH177" s="26" t="e">
        <f>VLOOKUP(AG177,simple_survey!$M$841:$N$1083,2,FALSE)</f>
        <v>#N/A</v>
      </c>
    </row>
    <row r="178" spans="1:34" s="7" customFormat="1" hidden="1" x14ac:dyDescent="0.4">
      <c r="A178" s="16" t="str">
        <f t="shared" si="21"/>
        <v>-</v>
      </c>
      <c r="B178" s="16" t="str">
        <f t="shared" si="22"/>
        <v>-</v>
      </c>
      <c r="C178" s="7">
        <v>16</v>
      </c>
      <c r="D178" s="2">
        <v>43404.66914351852</v>
      </c>
      <c r="E178" s="3">
        <v>7910</v>
      </c>
      <c r="F178" s="3" t="s">
        <v>33</v>
      </c>
      <c r="G178" s="3">
        <v>4502</v>
      </c>
      <c r="H178" s="3">
        <v>453</v>
      </c>
      <c r="I178" s="3">
        <v>3</v>
      </c>
      <c r="J178" s="3">
        <v>1</v>
      </c>
      <c r="K178" s="3"/>
      <c r="L178" s="2">
        <v>43404.670891203707</v>
      </c>
      <c r="M178" s="2">
        <v>43404.674942129626</v>
      </c>
      <c r="N178" s="3" t="s">
        <v>53</v>
      </c>
      <c r="O178" s="3" t="s">
        <v>54</v>
      </c>
      <c r="P178" s="3" t="s">
        <v>68</v>
      </c>
      <c r="Q178" s="3" t="s">
        <v>69</v>
      </c>
      <c r="R178" s="2">
        <v>43404.671284722222</v>
      </c>
      <c r="S178" s="2">
        <v>43404.671284722222</v>
      </c>
      <c r="T178" s="2">
        <v>43404.676990740743</v>
      </c>
      <c r="U178" s="2">
        <v>43404.676990740743</v>
      </c>
      <c r="V178" s="3"/>
      <c r="W178" s="8">
        <f t="shared" si="30"/>
        <v>43404.66914351852</v>
      </c>
      <c r="X178" s="9">
        <f t="shared" si="23"/>
        <v>4.050925919727888E-3</v>
      </c>
      <c r="Y178" s="9">
        <f t="shared" si="24"/>
        <v>4.050925919727888E-3</v>
      </c>
      <c r="Z178" s="10"/>
      <c r="AA178" s="10">
        <f t="shared" si="25"/>
        <v>0</v>
      </c>
      <c r="AB178" s="10">
        <f t="shared" si="29"/>
        <v>1.747685186273884E-3</v>
      </c>
      <c r="AC178" s="10"/>
      <c r="AD178" s="10"/>
      <c r="AE178" s="71">
        <f t="shared" si="26"/>
        <v>43404.668749999997</v>
      </c>
      <c r="AF178" s="71">
        <f t="shared" si="27"/>
        <v>43404.674305555556</v>
      </c>
      <c r="AG178" s="26" t="str">
        <f t="shared" si="28"/>
        <v>43404.6687543404.6743055556</v>
      </c>
      <c r="AH178" s="26" t="str">
        <f>VLOOKUP(AG178,simple_survey!$M$841:$N$1083,2,FALSE)</f>
        <v>肯定的</v>
      </c>
    </row>
    <row r="179" spans="1:34" s="7" customFormat="1" hidden="1" x14ac:dyDescent="0.4">
      <c r="A179" s="16" t="str">
        <f t="shared" si="21"/>
        <v>-</v>
      </c>
      <c r="B179" s="16" t="str">
        <f t="shared" si="22"/>
        <v>-</v>
      </c>
      <c r="C179" s="7">
        <v>16</v>
      </c>
      <c r="D179" s="2">
        <v>43404.669872685183</v>
      </c>
      <c r="E179" s="3">
        <v>7912</v>
      </c>
      <c r="F179" s="3" t="s">
        <v>33</v>
      </c>
      <c r="G179" s="3">
        <v>1885</v>
      </c>
      <c r="H179" s="3">
        <v>204</v>
      </c>
      <c r="I179" s="3">
        <v>3</v>
      </c>
      <c r="J179" s="3">
        <v>1</v>
      </c>
      <c r="K179" s="3"/>
      <c r="L179" s="2">
        <v>43404.681875000002</v>
      </c>
      <c r="M179" s="2">
        <v>43404.686643518522</v>
      </c>
      <c r="N179" s="3" t="s">
        <v>27</v>
      </c>
      <c r="O179" s="3" t="s">
        <v>28</v>
      </c>
      <c r="P179" s="3" t="s">
        <v>37</v>
      </c>
      <c r="Q179" s="3" t="s">
        <v>38</v>
      </c>
      <c r="R179" s="2">
        <v>43404.680578703701</v>
      </c>
      <c r="S179" s="2">
        <v>43404.681388888886</v>
      </c>
      <c r="T179" s="2">
        <v>43404.689571759256</v>
      </c>
      <c r="U179" s="2">
        <v>43404.690381944441</v>
      </c>
      <c r="V179" s="3"/>
      <c r="W179" s="8">
        <f t="shared" si="30"/>
        <v>43404.669872685183</v>
      </c>
      <c r="X179" s="9">
        <f t="shared" si="23"/>
        <v>4.7685185199952684E-3</v>
      </c>
      <c r="Y179" s="9">
        <f t="shared" si="24"/>
        <v>4.7685185199952684E-3</v>
      </c>
      <c r="Z179" s="10"/>
      <c r="AA179" s="10">
        <f t="shared" si="25"/>
        <v>1.2962963010068052E-3</v>
      </c>
      <c r="AB179" s="10">
        <f t="shared" si="29"/>
        <v>1.2002314819255844E-2</v>
      </c>
      <c r="AC179" s="10"/>
      <c r="AD179" s="10"/>
      <c r="AE179" s="71">
        <f t="shared" si="26"/>
        <v>43404.669444444444</v>
      </c>
      <c r="AF179" s="71">
        <f t="shared" si="27"/>
        <v>43404.686111111114</v>
      </c>
      <c r="AG179" s="26" t="str">
        <f t="shared" si="28"/>
        <v>43404.669444444443404.6861111111</v>
      </c>
      <c r="AH179" s="26" t="str">
        <f>VLOOKUP(AG179,simple_survey!$M$841:$N$1083,2,FALSE)</f>
        <v>肯定的</v>
      </c>
    </row>
    <row r="180" spans="1:34" s="7" customFormat="1" hidden="1" x14ac:dyDescent="0.4">
      <c r="A180" s="16" t="str">
        <f t="shared" si="21"/>
        <v>-</v>
      </c>
      <c r="B180" s="16" t="str">
        <f t="shared" si="22"/>
        <v>-</v>
      </c>
      <c r="C180" s="7">
        <v>16</v>
      </c>
      <c r="D180" s="2">
        <v>43404.670810185184</v>
      </c>
      <c r="E180" s="3">
        <v>7913</v>
      </c>
      <c r="F180" s="3" t="s">
        <v>18</v>
      </c>
      <c r="G180" s="3">
        <v>1915</v>
      </c>
      <c r="H180" s="3">
        <v>895</v>
      </c>
      <c r="I180" s="3">
        <v>2</v>
      </c>
      <c r="J180" s="3">
        <v>2</v>
      </c>
      <c r="K180" s="3"/>
      <c r="L180" s="2">
        <v>43404.688298611109</v>
      </c>
      <c r="M180" s="2">
        <v>43404.688472222224</v>
      </c>
      <c r="N180" s="3" t="s">
        <v>41</v>
      </c>
      <c r="O180" s="3" t="s">
        <v>42</v>
      </c>
      <c r="P180" s="3" t="s">
        <v>27</v>
      </c>
      <c r="Q180" s="3" t="s">
        <v>28</v>
      </c>
      <c r="R180" s="2">
        <v>43404.6878125</v>
      </c>
      <c r="S180" s="2">
        <v>43404.692013888889</v>
      </c>
      <c r="T180" s="2">
        <v>43404.695613425924</v>
      </c>
      <c r="U180" s="2">
        <v>43404.700162037036</v>
      </c>
      <c r="V180" s="3"/>
      <c r="W180" s="8">
        <f t="shared" si="30"/>
        <v>43404.670810185184</v>
      </c>
      <c r="X180" s="9">
        <f t="shared" si="23"/>
        <v>1.7361111531499773E-4</v>
      </c>
      <c r="Y180" s="9">
        <f t="shared" si="24"/>
        <v>3.4722223062999547E-4</v>
      </c>
      <c r="Z180" s="10"/>
      <c r="AA180" s="10">
        <f t="shared" si="25"/>
        <v>4.8611110833007842E-4</v>
      </c>
      <c r="AB180" s="10">
        <f t="shared" si="29"/>
        <v>1.7488425924966577E-2</v>
      </c>
      <c r="AC180" s="10"/>
      <c r="AD180" s="10"/>
      <c r="AE180" s="71">
        <f t="shared" si="26"/>
        <v>43404.670138888891</v>
      </c>
      <c r="AF180" s="71">
        <f t="shared" si="27"/>
        <v>43404.688194444447</v>
      </c>
      <c r="AG180" s="26" t="str">
        <f t="shared" si="28"/>
        <v>43404.670138888943404.6881944444</v>
      </c>
      <c r="AH180" s="26" t="e">
        <f>VLOOKUP(AG180,simple_survey!$M$841:$N$1083,2,FALSE)</f>
        <v>#N/A</v>
      </c>
    </row>
    <row r="181" spans="1:34" s="7" customFormat="1" hidden="1" x14ac:dyDescent="0.4">
      <c r="A181" s="16" t="str">
        <f t="shared" si="21"/>
        <v>-</v>
      </c>
      <c r="B181" s="16" t="str">
        <f t="shared" si="22"/>
        <v>-</v>
      </c>
      <c r="C181" s="7">
        <v>16</v>
      </c>
      <c r="D181" s="2">
        <v>43404.675335648149</v>
      </c>
      <c r="E181" s="3">
        <v>7914</v>
      </c>
      <c r="F181" s="3" t="s">
        <v>18</v>
      </c>
      <c r="G181" s="3">
        <v>4256</v>
      </c>
      <c r="H181" s="3">
        <v>971</v>
      </c>
      <c r="I181" s="3">
        <v>4</v>
      </c>
      <c r="J181" s="3">
        <v>1</v>
      </c>
      <c r="K181" s="3"/>
      <c r="L181" s="2">
        <v>43404.677777777775</v>
      </c>
      <c r="M181" s="2">
        <v>43404.687754629631</v>
      </c>
      <c r="N181" s="3" t="s">
        <v>34</v>
      </c>
      <c r="O181" s="3" t="s">
        <v>35</v>
      </c>
      <c r="P181" s="3" t="s">
        <v>39</v>
      </c>
      <c r="Q181" s="3" t="s">
        <v>40</v>
      </c>
      <c r="R181" s="2">
        <v>43404.679305555554</v>
      </c>
      <c r="S181" s="2">
        <v>43404.679305555554</v>
      </c>
      <c r="T181" s="2">
        <v>43404.693159722221</v>
      </c>
      <c r="U181" s="2">
        <v>43404.693159722221</v>
      </c>
      <c r="V181" s="3"/>
      <c r="W181" s="8">
        <f t="shared" si="30"/>
        <v>43404.675335648149</v>
      </c>
      <c r="X181" s="9">
        <f t="shared" si="23"/>
        <v>9.976851855753921E-3</v>
      </c>
      <c r="Y181" s="9">
        <f t="shared" si="24"/>
        <v>9.976851855753921E-3</v>
      </c>
      <c r="Z181" s="10"/>
      <c r="AA181" s="10">
        <f t="shared" si="25"/>
        <v>0</v>
      </c>
      <c r="AB181" s="10">
        <f t="shared" si="29"/>
        <v>2.4421296257060021E-3</v>
      </c>
      <c r="AC181" s="10"/>
      <c r="AD181" s="10"/>
      <c r="AE181" s="71">
        <f t="shared" si="26"/>
        <v>43404.675000000003</v>
      </c>
      <c r="AF181" s="71">
        <f t="shared" si="27"/>
        <v>43404.6875</v>
      </c>
      <c r="AG181" s="26" t="str">
        <f t="shared" si="28"/>
        <v>43404.67543404.6875</v>
      </c>
      <c r="AH181" s="26" t="e">
        <f>VLOOKUP(AG181,simple_survey!$M$841:$N$1083,2,FALSE)</f>
        <v>#N/A</v>
      </c>
    </row>
    <row r="182" spans="1:34" s="7" customFormat="1" hidden="1" x14ac:dyDescent="0.4">
      <c r="A182" s="16" t="str">
        <f>IF(V182&gt;0, "★", "-")</f>
        <v>-</v>
      </c>
      <c r="B182" s="16" t="str">
        <f>IF(K182&gt;0, "☆", "-")</f>
        <v>-</v>
      </c>
      <c r="C182" s="7">
        <v>16</v>
      </c>
      <c r="D182" s="2">
        <v>43404.677835648145</v>
      </c>
      <c r="E182" s="3">
        <v>7915</v>
      </c>
      <c r="F182" s="3" t="s">
        <v>33</v>
      </c>
      <c r="G182" s="3">
        <v>4398</v>
      </c>
      <c r="H182" s="3">
        <v>956</v>
      </c>
      <c r="I182" s="3">
        <v>5</v>
      </c>
      <c r="J182" s="3">
        <v>2</v>
      </c>
      <c r="K182" s="3"/>
      <c r="L182" s="2">
        <v>43404.681770833333</v>
      </c>
      <c r="M182" s="2">
        <v>43404.684027777781</v>
      </c>
      <c r="N182" s="3" t="s">
        <v>57</v>
      </c>
      <c r="O182" s="3" t="s">
        <v>58</v>
      </c>
      <c r="P182" s="3" t="s">
        <v>41</v>
      </c>
      <c r="Q182" s="3" t="s">
        <v>42</v>
      </c>
      <c r="R182" s="2">
        <v>43404.68167824074</v>
      </c>
      <c r="S182" s="2">
        <v>43404.68167824074</v>
      </c>
      <c r="T182" s="2">
        <v>43404.685636574075</v>
      </c>
      <c r="U182" s="2">
        <v>43404.685636574075</v>
      </c>
      <c r="V182" s="3"/>
      <c r="W182" s="8">
        <f t="shared" si="30"/>
        <v>43404.677835648145</v>
      </c>
      <c r="X182" s="9">
        <f t="shared" si="23"/>
        <v>2.2569444481632672E-3</v>
      </c>
      <c r="Y182" s="9">
        <f t="shared" si="24"/>
        <v>4.5138888963265345E-3</v>
      </c>
      <c r="Z182" s="10"/>
      <c r="AA182" s="10">
        <f t="shared" si="25"/>
        <v>9.2592592409346253E-5</v>
      </c>
      <c r="AB182" s="10">
        <f t="shared" si="29"/>
        <v>3.9351851883111522E-3</v>
      </c>
      <c r="AC182" s="10"/>
      <c r="AD182" s="10"/>
      <c r="AE182" s="71">
        <f t="shared" si="26"/>
        <v>43404.677777777775</v>
      </c>
      <c r="AF182" s="71">
        <f t="shared" si="27"/>
        <v>43404.684027777781</v>
      </c>
      <c r="AG182" s="26" t="str">
        <f t="shared" si="28"/>
        <v>43404.677777777843404.6840277778</v>
      </c>
      <c r="AH182" s="26" t="e">
        <f>VLOOKUP(AG182,simple_survey!$M$841:$N$1083,2,FALSE)</f>
        <v>#N/A</v>
      </c>
    </row>
    <row r="183" spans="1:34" s="7" customFormat="1" hidden="1" x14ac:dyDescent="0.4">
      <c r="A183" s="16" t="str">
        <f t="shared" si="21"/>
        <v>-</v>
      </c>
      <c r="B183" s="16" t="str">
        <f>IF(K183&gt;0, "☆", "-")</f>
        <v>-</v>
      </c>
      <c r="C183" s="7">
        <v>16</v>
      </c>
      <c r="D183" s="2">
        <v>43404.678460648145</v>
      </c>
      <c r="E183" s="3">
        <v>7916</v>
      </c>
      <c r="F183" s="3" t="s">
        <v>191</v>
      </c>
      <c r="G183" s="3">
        <v>0</v>
      </c>
      <c r="H183" s="3">
        <v>974</v>
      </c>
      <c r="I183" s="3">
        <v>3</v>
      </c>
      <c r="J183" s="3">
        <v>2</v>
      </c>
      <c r="K183" s="3"/>
      <c r="L183" s="2">
        <v>43404.689571759256</v>
      </c>
      <c r="M183" s="2">
        <v>43404.69258101852</v>
      </c>
      <c r="N183" s="3" t="s">
        <v>46</v>
      </c>
      <c r="O183" s="3" t="s">
        <v>47</v>
      </c>
      <c r="P183" s="3" t="s">
        <v>19</v>
      </c>
      <c r="Q183" s="3" t="s">
        <v>20</v>
      </c>
      <c r="R183" s="2">
        <v>43404.693414351852</v>
      </c>
      <c r="S183" s="2">
        <v>43404.693414351852</v>
      </c>
      <c r="T183" s="2">
        <v>43404.701516203706</v>
      </c>
      <c r="U183" s="2">
        <v>43404.701516203706</v>
      </c>
      <c r="V183" s="3"/>
      <c r="W183" s="8">
        <f t="shared" si="30"/>
        <v>43404.678460648145</v>
      </c>
      <c r="X183" s="9">
        <f t="shared" si="23"/>
        <v>3.0092592642176896E-3</v>
      </c>
      <c r="Y183" s="9">
        <f t="shared" si="24"/>
        <v>6.0185185284353793E-3</v>
      </c>
      <c r="Z183" s="10"/>
      <c r="AA183" s="10">
        <f t="shared" si="25"/>
        <v>0</v>
      </c>
      <c r="AB183" s="10">
        <f t="shared" si="29"/>
        <v>1.1111111110949423E-2</v>
      </c>
      <c r="AC183" s="10"/>
      <c r="AD183" s="10"/>
      <c r="AE183" s="71">
        <f t="shared" si="26"/>
        <v>43404.677777777775</v>
      </c>
      <c r="AF183" s="71">
        <f t="shared" si="27"/>
        <v>43404.692361111112</v>
      </c>
      <c r="AG183" s="26" t="str">
        <f t="shared" si="28"/>
        <v>43404.677777777843404.6923611111</v>
      </c>
      <c r="AH183" s="26" t="e">
        <f>VLOOKUP(AG183,simple_survey!$M$841:$N$1083,2,FALSE)</f>
        <v>#N/A</v>
      </c>
    </row>
    <row r="184" spans="1:34" s="7" customFormat="1" x14ac:dyDescent="0.4">
      <c r="A184" s="16" t="str">
        <f t="shared" si="21"/>
        <v>★</v>
      </c>
      <c r="B184" s="16" t="str">
        <f>IF(K184&gt;0, "☆", "-")</f>
        <v>-</v>
      </c>
      <c r="C184" s="7">
        <v>16</v>
      </c>
      <c r="D184" s="2">
        <v>43404.68005787037</v>
      </c>
      <c r="E184" s="3">
        <v>7917</v>
      </c>
      <c r="F184" s="3" t="s">
        <v>190</v>
      </c>
      <c r="G184" s="3">
        <v>0</v>
      </c>
      <c r="H184" s="3">
        <v>57</v>
      </c>
      <c r="I184" s="3">
        <v>5</v>
      </c>
      <c r="J184" s="3">
        <v>2</v>
      </c>
      <c r="K184" s="3"/>
      <c r="L184" s="2">
        <v>43404.696481481478</v>
      </c>
      <c r="M184" s="2">
        <v>43404.70034722222</v>
      </c>
      <c r="N184" s="3" t="s">
        <v>65</v>
      </c>
      <c r="O184" s="3" t="s">
        <v>66</v>
      </c>
      <c r="P184" s="3" t="s">
        <v>50</v>
      </c>
      <c r="Q184" s="3" t="s">
        <v>51</v>
      </c>
      <c r="R184" s="2">
        <v>43404.702094907407</v>
      </c>
      <c r="S184" s="2">
        <v>43404.702094907407</v>
      </c>
      <c r="T184" s="2">
        <v>43404.713518518518</v>
      </c>
      <c r="U184" s="2">
        <v>43404.716990740744</v>
      </c>
      <c r="V184" s="2">
        <v>43404.700648148151</v>
      </c>
      <c r="W184" s="8">
        <f t="shared" si="30"/>
        <v>43404.700648148151</v>
      </c>
      <c r="X184" s="9">
        <f t="shared" si="23"/>
        <v>3.8657407421851531E-3</v>
      </c>
      <c r="Y184" s="9">
        <f t="shared" si="24"/>
        <v>7.7314814843703061E-3</v>
      </c>
      <c r="Z184" s="10"/>
      <c r="AA184" s="10">
        <f t="shared" si="25"/>
        <v>0</v>
      </c>
      <c r="AB184" s="10">
        <f t="shared" si="29"/>
        <v>0</v>
      </c>
      <c r="AC184" s="10"/>
      <c r="AD184" s="10"/>
      <c r="AE184" s="71">
        <f t="shared" si="26"/>
        <v>43404.679861111108</v>
      </c>
      <c r="AF184" s="71">
        <f t="shared" si="27"/>
        <v>43404.7</v>
      </c>
      <c r="AG184" s="26" t="str">
        <f t="shared" si="28"/>
        <v>43404.679861111143404.7</v>
      </c>
      <c r="AH184" s="26" t="e">
        <f>VLOOKUP(AG184,simple_survey!$M$841:$N$1083,2,FALSE)</f>
        <v>#N/A</v>
      </c>
    </row>
    <row r="185" spans="1:34" s="7" customFormat="1" hidden="1" x14ac:dyDescent="0.4">
      <c r="A185" s="16" t="str">
        <f t="shared" si="21"/>
        <v>-</v>
      </c>
      <c r="B185" s="16" t="str">
        <f t="shared" ref="B185:B248" si="31">IF(K185&gt;0, "☆", "-")</f>
        <v>-</v>
      </c>
      <c r="C185" s="7">
        <v>16</v>
      </c>
      <c r="D185" s="2">
        <v>43404.680763888886</v>
      </c>
      <c r="E185" s="3">
        <v>7918</v>
      </c>
      <c r="F185" s="3" t="s">
        <v>191</v>
      </c>
      <c r="G185" s="3">
        <v>0</v>
      </c>
      <c r="H185" s="3">
        <v>820</v>
      </c>
      <c r="I185" s="3">
        <v>1</v>
      </c>
      <c r="J185" s="3">
        <v>3</v>
      </c>
      <c r="K185" s="3"/>
      <c r="L185" s="2">
        <v>43404.70511574074</v>
      </c>
      <c r="M185" s="2">
        <v>43404.70516203704</v>
      </c>
      <c r="N185" s="3" t="s">
        <v>63</v>
      </c>
      <c r="O185" s="3" t="s">
        <v>64</v>
      </c>
      <c r="P185" s="3" t="s">
        <v>37</v>
      </c>
      <c r="Q185" s="3" t="s">
        <v>38</v>
      </c>
      <c r="R185" s="2">
        <v>43404.700636574074</v>
      </c>
      <c r="S185" s="2">
        <v>43404.705231481479</v>
      </c>
      <c r="T185" s="2">
        <v>43404.708738425928</v>
      </c>
      <c r="U185" s="2">
        <v>43404.713333333333</v>
      </c>
      <c r="V185" s="3"/>
      <c r="W185" s="8">
        <f t="shared" si="30"/>
        <v>43404.680763888886</v>
      </c>
      <c r="X185" s="9">
        <f t="shared" si="23"/>
        <v>4.6296299842651933E-5</v>
      </c>
      <c r="Y185" s="9">
        <f t="shared" si="24"/>
        <v>1.388888995279558E-4</v>
      </c>
      <c r="Z185" s="10"/>
      <c r="AA185" s="10">
        <f t="shared" si="25"/>
        <v>4.4791666659875773E-3</v>
      </c>
      <c r="AB185" s="10">
        <f t="shared" si="29"/>
        <v>2.4351851854589768E-2</v>
      </c>
      <c r="AC185" s="10"/>
      <c r="AD185" s="10"/>
      <c r="AE185" s="71">
        <f t="shared" si="26"/>
        <v>43404.680555555555</v>
      </c>
      <c r="AF185" s="71">
        <f t="shared" si="27"/>
        <v>43404.704861111109</v>
      </c>
      <c r="AG185" s="26" t="str">
        <f t="shared" si="28"/>
        <v>43404.680555555643404.7048611111</v>
      </c>
      <c r="AH185" s="26" t="e">
        <f>VLOOKUP(AG185,simple_survey!$M$841:$N$1083,2,FALSE)</f>
        <v>#N/A</v>
      </c>
    </row>
    <row r="186" spans="1:34" s="7" customFormat="1" hidden="1" x14ac:dyDescent="0.4">
      <c r="A186" s="16" t="str">
        <f t="shared" si="21"/>
        <v>-</v>
      </c>
      <c r="B186" s="16" t="str">
        <f t="shared" si="31"/>
        <v>-</v>
      </c>
      <c r="C186" s="7">
        <v>16</v>
      </c>
      <c r="D186" s="2">
        <v>43404.683171296296</v>
      </c>
      <c r="E186" s="3">
        <v>7920</v>
      </c>
      <c r="F186" s="3" t="s">
        <v>18</v>
      </c>
      <c r="G186" s="3">
        <v>1075</v>
      </c>
      <c r="H186" s="3">
        <v>522</v>
      </c>
      <c r="I186" s="3">
        <v>4</v>
      </c>
      <c r="J186" s="3">
        <v>1</v>
      </c>
      <c r="K186" s="3"/>
      <c r="L186" s="2">
        <v>43404.705381944441</v>
      </c>
      <c r="M186" s="2">
        <v>43404.710243055553</v>
      </c>
      <c r="N186" s="3" t="s">
        <v>37</v>
      </c>
      <c r="O186" s="3" t="s">
        <v>38</v>
      </c>
      <c r="P186" s="3" t="s">
        <v>41</v>
      </c>
      <c r="Q186" s="3" t="s">
        <v>42</v>
      </c>
      <c r="R186" s="2">
        <v>43404.703831018516</v>
      </c>
      <c r="S186" s="2">
        <v>43404.710289351853</v>
      </c>
      <c r="T186" s="2">
        <v>43404.712951388887</v>
      </c>
      <c r="U186" s="2">
        <v>43404.719409722224</v>
      </c>
      <c r="V186" s="3"/>
      <c r="W186" s="8">
        <f t="shared" si="30"/>
        <v>43404.683171296296</v>
      </c>
      <c r="X186" s="9">
        <f t="shared" si="23"/>
        <v>4.8611111124046147E-3</v>
      </c>
      <c r="Y186" s="9">
        <f t="shared" si="24"/>
        <v>4.8611111124046147E-3</v>
      </c>
      <c r="Z186" s="10"/>
      <c r="AA186" s="10">
        <f t="shared" si="25"/>
        <v>1.5509259246755391E-3</v>
      </c>
      <c r="AB186" s="10">
        <f t="shared" si="29"/>
        <v>2.2210648145119194E-2</v>
      </c>
      <c r="AC186" s="10"/>
      <c r="AD186" s="10"/>
      <c r="AE186" s="71">
        <f t="shared" si="26"/>
        <v>43404.682638888888</v>
      </c>
      <c r="AF186" s="71">
        <f t="shared" si="27"/>
        <v>43404.709722222222</v>
      </c>
      <c r="AG186" s="26" t="str">
        <f t="shared" si="28"/>
        <v>43404.682638888943404.7097222222</v>
      </c>
      <c r="AH186" s="26" t="str">
        <f>VLOOKUP(AG186,simple_survey!$M$841:$N$1083,2,FALSE)</f>
        <v>肯定的</v>
      </c>
    </row>
    <row r="187" spans="1:34" s="7" customFormat="1" hidden="1" x14ac:dyDescent="0.4">
      <c r="A187" s="16" t="str">
        <f t="shared" si="21"/>
        <v>-</v>
      </c>
      <c r="B187" s="16" t="str">
        <f t="shared" si="31"/>
        <v>-</v>
      </c>
      <c r="C187" s="7">
        <v>16</v>
      </c>
      <c r="D187" s="2">
        <v>43404.684363425928</v>
      </c>
      <c r="E187" s="3">
        <v>7922</v>
      </c>
      <c r="F187" s="3" t="s">
        <v>33</v>
      </c>
      <c r="G187" s="3">
        <v>4472</v>
      </c>
      <c r="H187" s="3">
        <v>42</v>
      </c>
      <c r="I187" s="3">
        <v>1</v>
      </c>
      <c r="J187" s="3">
        <v>1</v>
      </c>
      <c r="K187" s="3"/>
      <c r="L187" s="2">
        <v>43404.685289351852</v>
      </c>
      <c r="M187" s="2">
        <v>43404.691157407404</v>
      </c>
      <c r="N187" s="3" t="s">
        <v>46</v>
      </c>
      <c r="O187" s="3" t="s">
        <v>47</v>
      </c>
      <c r="P187" s="3" t="s">
        <v>72</v>
      </c>
      <c r="Q187" s="3" t="s">
        <v>73</v>
      </c>
      <c r="R187" s="2">
        <v>43404.68677083333</v>
      </c>
      <c r="S187" s="2">
        <v>43404.68677083333</v>
      </c>
      <c r="T187" s="2">
        <v>43404.692858796298</v>
      </c>
      <c r="U187" s="2">
        <v>43404.692858796298</v>
      </c>
      <c r="V187" s="3"/>
      <c r="W187" s="8">
        <f t="shared" si="30"/>
        <v>43404.684363425928</v>
      </c>
      <c r="X187" s="9">
        <f t="shared" si="23"/>
        <v>5.8680555521277711E-3</v>
      </c>
      <c r="Y187" s="9">
        <f t="shared" si="24"/>
        <v>5.8680555521277711E-3</v>
      </c>
      <c r="Z187" s="10"/>
      <c r="AA187" s="10">
        <f t="shared" si="25"/>
        <v>0</v>
      </c>
      <c r="AB187" s="10">
        <f t="shared" si="29"/>
        <v>9.2592592409346253E-4</v>
      </c>
      <c r="AC187" s="10"/>
      <c r="AD187" s="10"/>
      <c r="AE187" s="71">
        <f t="shared" si="26"/>
        <v>43404.684027777781</v>
      </c>
      <c r="AF187" s="71">
        <f t="shared" si="27"/>
        <v>43404.690972222219</v>
      </c>
      <c r="AG187" s="26" t="str">
        <f t="shared" si="28"/>
        <v>43404.684027777843404.6909722222</v>
      </c>
      <c r="AH187" s="26" t="e">
        <f>VLOOKUP(AG187,simple_survey!$M$841:$N$1083,2,FALSE)</f>
        <v>#N/A</v>
      </c>
    </row>
    <row r="188" spans="1:34" s="7" customFormat="1" hidden="1" x14ac:dyDescent="0.4">
      <c r="A188" s="16" t="str">
        <f t="shared" si="21"/>
        <v>-</v>
      </c>
      <c r="B188" s="16" t="str">
        <f>IF(K188&gt;0, "☆", "-")</f>
        <v>-</v>
      </c>
      <c r="C188" s="7">
        <v>16</v>
      </c>
      <c r="D188" s="2">
        <v>43404.685671296298</v>
      </c>
      <c r="E188" s="3">
        <v>7924</v>
      </c>
      <c r="F188" s="3" t="s">
        <v>18</v>
      </c>
      <c r="G188" s="3">
        <v>1497</v>
      </c>
      <c r="H188" s="3">
        <v>442</v>
      </c>
      <c r="I188" s="3">
        <v>4</v>
      </c>
      <c r="J188" s="3">
        <v>2</v>
      </c>
      <c r="K188" s="3"/>
      <c r="L188" s="2">
        <v>43404.691666666666</v>
      </c>
      <c r="M188" s="2">
        <v>43404.700671296298</v>
      </c>
      <c r="N188" s="3" t="s">
        <v>55</v>
      </c>
      <c r="O188" s="3" t="s">
        <v>56</v>
      </c>
      <c r="P188" s="3" t="s">
        <v>19</v>
      </c>
      <c r="Q188" s="3" t="s">
        <v>20</v>
      </c>
      <c r="R188" s="2">
        <v>43404.692233796297</v>
      </c>
      <c r="S188" s="2">
        <v>43404.692233796297</v>
      </c>
      <c r="T188" s="2">
        <v>43404.703229166669</v>
      </c>
      <c r="U188" s="2">
        <v>43404.703229166669</v>
      </c>
      <c r="V188" s="3"/>
      <c r="W188" s="8">
        <f t="shared" si="30"/>
        <v>43404.685671296298</v>
      </c>
      <c r="X188" s="9">
        <f t="shared" si="23"/>
        <v>9.0046296318178065E-3</v>
      </c>
      <c r="Y188" s="9">
        <f t="shared" si="24"/>
        <v>1.8009259263635613E-2</v>
      </c>
      <c r="Z188" s="10"/>
      <c r="AA188" s="10">
        <f t="shared" si="25"/>
        <v>0</v>
      </c>
      <c r="AB188" s="10">
        <f t="shared" si="29"/>
        <v>5.9953703676001169E-3</v>
      </c>
      <c r="AC188" s="10"/>
      <c r="AD188" s="10"/>
      <c r="AE188" s="71">
        <f t="shared" si="26"/>
        <v>43404.685416666667</v>
      </c>
      <c r="AF188" s="71">
        <f t="shared" si="27"/>
        <v>43404.7</v>
      </c>
      <c r="AG188" s="26" t="str">
        <f t="shared" si="28"/>
        <v>43404.685416666743404.7</v>
      </c>
      <c r="AH188" s="26" t="e">
        <f>VLOOKUP(AG188,simple_survey!$M$841:$N$1083,2,FALSE)</f>
        <v>#N/A</v>
      </c>
    </row>
    <row r="189" spans="1:34" s="7" customFormat="1" hidden="1" x14ac:dyDescent="0.4">
      <c r="A189" s="16" t="str">
        <f t="shared" si="21"/>
        <v>-</v>
      </c>
      <c r="B189" s="16" t="str">
        <f t="shared" si="31"/>
        <v>-</v>
      </c>
      <c r="C189" s="7">
        <v>16</v>
      </c>
      <c r="D189" s="2">
        <v>43404.686793981484</v>
      </c>
      <c r="E189" s="3">
        <v>7925</v>
      </c>
      <c r="F189" s="3" t="s">
        <v>33</v>
      </c>
      <c r="G189" s="3">
        <v>2435</v>
      </c>
      <c r="H189" s="3">
        <v>217</v>
      </c>
      <c r="I189" s="3">
        <v>2</v>
      </c>
      <c r="J189" s="3">
        <v>1</v>
      </c>
      <c r="K189" s="3"/>
      <c r="L189" s="2">
        <v>43404.692928240744</v>
      </c>
      <c r="M189" s="2">
        <v>43404.71166666667</v>
      </c>
      <c r="N189" s="3" t="s">
        <v>41</v>
      </c>
      <c r="O189" s="3" t="s">
        <v>42</v>
      </c>
      <c r="P189" s="3" t="s">
        <v>63</v>
      </c>
      <c r="Q189" s="3" t="s">
        <v>64</v>
      </c>
      <c r="R189" s="2">
        <v>43404.692708333336</v>
      </c>
      <c r="S189" s="2">
        <v>43404.694953703707</v>
      </c>
      <c r="T189" s="2">
        <v>43404.710625</v>
      </c>
      <c r="U189" s="2">
        <v>43404.713599537034</v>
      </c>
      <c r="V189" s="3"/>
      <c r="W189" s="8">
        <f t="shared" si="30"/>
        <v>43404.686793981484</v>
      </c>
      <c r="X189" s="9">
        <f t="shared" si="23"/>
        <v>1.8738425926130731E-2</v>
      </c>
      <c r="Y189" s="9">
        <f t="shared" si="24"/>
        <v>1.8738425926130731E-2</v>
      </c>
      <c r="Z189" s="10"/>
      <c r="AA189" s="10">
        <f t="shared" si="25"/>
        <v>2.1990740788169205E-4</v>
      </c>
      <c r="AB189" s="10">
        <f t="shared" si="29"/>
        <v>6.1342592598521151E-3</v>
      </c>
      <c r="AC189" s="10"/>
      <c r="AD189" s="10"/>
      <c r="AE189" s="71">
        <f t="shared" si="26"/>
        <v>43404.686111111114</v>
      </c>
      <c r="AF189" s="71">
        <f t="shared" si="27"/>
        <v>43404.711111111108</v>
      </c>
      <c r="AG189" s="26" t="str">
        <f t="shared" si="28"/>
        <v>43404.686111111143404.7111111111</v>
      </c>
      <c r="AH189" s="26" t="e">
        <f>VLOOKUP(AG189,simple_survey!$M$841:$N$1083,2,FALSE)</f>
        <v>#N/A</v>
      </c>
    </row>
    <row r="190" spans="1:34" s="7" customFormat="1" hidden="1" x14ac:dyDescent="0.4">
      <c r="A190" s="16" t="str">
        <f t="shared" si="21"/>
        <v>-</v>
      </c>
      <c r="B190" s="16" t="str">
        <f t="shared" si="31"/>
        <v>-</v>
      </c>
      <c r="C190" s="7">
        <v>16</v>
      </c>
      <c r="D190" s="2">
        <v>43404.686874999999</v>
      </c>
      <c r="E190" s="3">
        <v>7926</v>
      </c>
      <c r="F190" s="3" t="s">
        <v>67</v>
      </c>
      <c r="G190" s="3">
        <v>3814</v>
      </c>
      <c r="H190" s="3">
        <v>308</v>
      </c>
      <c r="I190" s="3">
        <v>8</v>
      </c>
      <c r="J190" s="3">
        <v>1</v>
      </c>
      <c r="K190" s="3"/>
      <c r="L190" s="2">
        <v>43404.689293981479</v>
      </c>
      <c r="M190" s="2">
        <v>43404.694398148145</v>
      </c>
      <c r="N190" s="3" t="s">
        <v>59</v>
      </c>
      <c r="O190" s="3" t="s">
        <v>60</v>
      </c>
      <c r="P190" s="3" t="s">
        <v>80</v>
      </c>
      <c r="Q190" s="3" t="s">
        <v>81</v>
      </c>
      <c r="R190" s="2">
        <v>43404.690439814818</v>
      </c>
      <c r="S190" s="2">
        <v>43404.690439814818</v>
      </c>
      <c r="T190" s="2">
        <v>43404.7</v>
      </c>
      <c r="U190" s="2">
        <v>43404.7</v>
      </c>
      <c r="V190" s="3"/>
      <c r="W190" s="8">
        <f t="shared" si="30"/>
        <v>43404.686874999999</v>
      </c>
      <c r="X190" s="9">
        <f t="shared" si="23"/>
        <v>5.1041666665696539E-3</v>
      </c>
      <c r="Y190" s="9">
        <f t="shared" si="24"/>
        <v>5.1041666665696539E-3</v>
      </c>
      <c r="Z190" s="10"/>
      <c r="AA190" s="10">
        <f t="shared" si="25"/>
        <v>0</v>
      </c>
      <c r="AB190" s="10">
        <f t="shared" si="29"/>
        <v>2.418981479422655E-3</v>
      </c>
      <c r="AC190" s="10"/>
      <c r="AD190" s="10"/>
      <c r="AE190" s="71">
        <f t="shared" si="26"/>
        <v>43404.686805555553</v>
      </c>
      <c r="AF190" s="71">
        <f t="shared" si="27"/>
        <v>43404.693749999999</v>
      </c>
      <c r="AG190" s="26" t="str">
        <f t="shared" si="28"/>
        <v>43404.686805555643404.69375</v>
      </c>
      <c r="AH190" s="26" t="e">
        <f>VLOOKUP(AG190,simple_survey!$M$841:$N$1083,2,FALSE)</f>
        <v>#N/A</v>
      </c>
    </row>
    <row r="191" spans="1:34" s="7" customFormat="1" hidden="1" x14ac:dyDescent="0.4">
      <c r="A191" s="16" t="str">
        <f t="shared" si="21"/>
        <v>-</v>
      </c>
      <c r="B191" s="16" t="str">
        <f t="shared" si="31"/>
        <v>-</v>
      </c>
      <c r="C191" s="7">
        <v>16</v>
      </c>
      <c r="D191" s="2">
        <v>43404.689652777779</v>
      </c>
      <c r="E191" s="3">
        <v>7927</v>
      </c>
      <c r="F191" s="3" t="s">
        <v>191</v>
      </c>
      <c r="G191" s="3">
        <v>0</v>
      </c>
      <c r="H191" s="3">
        <v>107</v>
      </c>
      <c r="I191" s="3">
        <v>3</v>
      </c>
      <c r="J191" s="3">
        <v>4</v>
      </c>
      <c r="K191" s="3"/>
      <c r="L191" s="2">
        <v>43404.697569444441</v>
      </c>
      <c r="M191" s="2">
        <v>43404.702800925923</v>
      </c>
      <c r="N191" s="3" t="s">
        <v>19</v>
      </c>
      <c r="O191" s="3" t="s">
        <v>20</v>
      </c>
      <c r="P191" s="3" t="s">
        <v>27</v>
      </c>
      <c r="Q191" s="3" t="s">
        <v>28</v>
      </c>
      <c r="R191" s="2">
        <v>43404.696412037039</v>
      </c>
      <c r="S191" s="2">
        <v>43404.696412037039</v>
      </c>
      <c r="T191" s="2">
        <v>43404.704884259256</v>
      </c>
      <c r="U191" s="2">
        <v>43404.704884259256</v>
      </c>
      <c r="V191" s="3"/>
      <c r="W191" s="8">
        <f t="shared" si="30"/>
        <v>43404.689652777779</v>
      </c>
      <c r="X191" s="9">
        <f t="shared" si="23"/>
        <v>5.2314814820419997E-3</v>
      </c>
      <c r="Y191" s="9">
        <f t="shared" si="24"/>
        <v>2.0925925928167999E-2</v>
      </c>
      <c r="Z191" s="10"/>
      <c r="AA191" s="10">
        <f t="shared" si="25"/>
        <v>1.1574074014788494E-3</v>
      </c>
      <c r="AB191" s="10">
        <f t="shared" si="29"/>
        <v>7.916666661913041E-3</v>
      </c>
      <c r="AC191" s="10"/>
      <c r="AD191" s="10"/>
      <c r="AE191" s="71">
        <f t="shared" si="26"/>
        <v>43404.689583333333</v>
      </c>
      <c r="AF191" s="71">
        <f t="shared" si="27"/>
        <v>43404.702777777777</v>
      </c>
      <c r="AG191" s="26" t="str">
        <f t="shared" si="28"/>
        <v>43404.689583333343404.7027777778</v>
      </c>
      <c r="AH191" s="26" t="e">
        <f>VLOOKUP(AG191,simple_survey!$M$841:$N$1083,2,FALSE)</f>
        <v>#N/A</v>
      </c>
    </row>
    <row r="192" spans="1:34" s="7" customFormat="1" hidden="1" x14ac:dyDescent="0.4">
      <c r="A192" s="16" t="str">
        <f t="shared" si="21"/>
        <v>-</v>
      </c>
      <c r="B192" s="16" t="str">
        <f t="shared" si="31"/>
        <v>-</v>
      </c>
      <c r="C192" s="7">
        <v>16</v>
      </c>
      <c r="D192" s="2">
        <v>43404.689791666664</v>
      </c>
      <c r="E192" s="3">
        <v>7928</v>
      </c>
      <c r="F192" s="3" t="s">
        <v>18</v>
      </c>
      <c r="G192" s="3">
        <v>1347</v>
      </c>
      <c r="H192" s="3">
        <v>956</v>
      </c>
      <c r="I192" s="3">
        <v>8</v>
      </c>
      <c r="J192" s="3">
        <v>4</v>
      </c>
      <c r="K192" s="3"/>
      <c r="L192" s="2">
        <v>43404.695868055554</v>
      </c>
      <c r="M192" s="2">
        <v>43404.705428240741</v>
      </c>
      <c r="N192" s="3" t="s">
        <v>45</v>
      </c>
      <c r="O192" s="3" t="s">
        <v>92</v>
      </c>
      <c r="P192" s="3" t="s">
        <v>19</v>
      </c>
      <c r="Q192" s="3" t="s">
        <v>20</v>
      </c>
      <c r="R192" s="2">
        <v>43404.699791666666</v>
      </c>
      <c r="S192" s="2">
        <v>43404.699791666666</v>
      </c>
      <c r="T192" s="2">
        <v>43404.70989583333</v>
      </c>
      <c r="U192" s="2">
        <v>43404.70989583333</v>
      </c>
      <c r="V192" s="3"/>
      <c r="W192" s="8">
        <f t="shared" si="30"/>
        <v>43404.689791666664</v>
      </c>
      <c r="X192" s="9">
        <f t="shared" si="23"/>
        <v>9.560185186273884E-3</v>
      </c>
      <c r="Y192" s="9">
        <f t="shared" si="24"/>
        <v>3.8240740745095536E-2</v>
      </c>
      <c r="Z192" s="10"/>
      <c r="AA192" s="10">
        <f t="shared" si="25"/>
        <v>0</v>
      </c>
      <c r="AB192" s="10">
        <f t="shared" si="29"/>
        <v>6.0763888905057684E-3</v>
      </c>
      <c r="AC192" s="10"/>
      <c r="AD192" s="10"/>
      <c r="AE192" s="71">
        <f t="shared" si="26"/>
        <v>43404.689583333333</v>
      </c>
      <c r="AF192" s="71">
        <f t="shared" si="27"/>
        <v>43404.704861111109</v>
      </c>
      <c r="AG192" s="26" t="str">
        <f t="shared" si="28"/>
        <v>43404.689583333343404.7048611111</v>
      </c>
      <c r="AH192" s="26" t="str">
        <f>VLOOKUP(AG192,simple_survey!$M$841:$N$1083,2,FALSE)</f>
        <v>肯定的</v>
      </c>
    </row>
    <row r="193" spans="1:36" s="7" customFormat="1" hidden="1" x14ac:dyDescent="0.4">
      <c r="A193" s="16" t="str">
        <f t="shared" si="21"/>
        <v>-</v>
      </c>
      <c r="B193" s="16" t="str">
        <f t="shared" si="31"/>
        <v>-</v>
      </c>
      <c r="C193" s="7">
        <v>16</v>
      </c>
      <c r="D193" s="2">
        <v>43404.690185185187</v>
      </c>
      <c r="E193" s="3">
        <v>7929</v>
      </c>
      <c r="F193" s="3" t="s">
        <v>33</v>
      </c>
      <c r="G193" s="3">
        <v>3786</v>
      </c>
      <c r="H193" s="3">
        <v>598</v>
      </c>
      <c r="I193" s="3">
        <v>2</v>
      </c>
      <c r="J193" s="3">
        <v>1</v>
      </c>
      <c r="K193" s="3"/>
      <c r="L193" s="2">
        <v>43404.695914351854</v>
      </c>
      <c r="M193" s="2">
        <v>43404.699155092596</v>
      </c>
      <c r="N193" s="3" t="s">
        <v>91</v>
      </c>
      <c r="O193" s="3" t="s">
        <v>36</v>
      </c>
      <c r="P193" s="3" t="s">
        <v>45</v>
      </c>
      <c r="Q193" s="3" t="s">
        <v>92</v>
      </c>
      <c r="R193" s="2">
        <v>43404.697384259256</v>
      </c>
      <c r="S193" s="2">
        <v>43404.697384259256</v>
      </c>
      <c r="T193" s="2">
        <v>43404.700671296298</v>
      </c>
      <c r="U193" s="2">
        <v>43404.700671296298</v>
      </c>
      <c r="V193" s="3"/>
      <c r="W193" s="8">
        <f t="shared" si="30"/>
        <v>43404.690185185187</v>
      </c>
      <c r="X193" s="9">
        <f t="shared" si="23"/>
        <v>3.2407407416030765E-3</v>
      </c>
      <c r="Y193" s="9">
        <f t="shared" si="24"/>
        <v>3.2407407416030765E-3</v>
      </c>
      <c r="Z193" s="10"/>
      <c r="AA193" s="10">
        <f t="shared" si="25"/>
        <v>0</v>
      </c>
      <c r="AB193" s="10">
        <f t="shared" si="29"/>
        <v>5.7291666671517305E-3</v>
      </c>
      <c r="AC193" s="10"/>
      <c r="AD193" s="10"/>
      <c r="AE193" s="71">
        <f t="shared" si="26"/>
        <v>43404.689583333333</v>
      </c>
      <c r="AF193" s="71">
        <f t="shared" si="27"/>
        <v>43404.698611111111</v>
      </c>
      <c r="AG193" s="26" t="str">
        <f t="shared" si="28"/>
        <v>43404.689583333343404.6986111111</v>
      </c>
      <c r="AH193" s="26" t="e">
        <f>VLOOKUP(AG193,simple_survey!$M$841:$N$1083,2,FALSE)</f>
        <v>#N/A</v>
      </c>
    </row>
    <row r="194" spans="1:36" s="7" customFormat="1" hidden="1" x14ac:dyDescent="0.4">
      <c r="A194" s="16" t="str">
        <f t="shared" si="21"/>
        <v>-</v>
      </c>
      <c r="B194" s="16" t="str">
        <f t="shared" si="31"/>
        <v>-</v>
      </c>
      <c r="C194" s="7">
        <v>16</v>
      </c>
      <c r="D194" s="2">
        <v>43404.690370370372</v>
      </c>
      <c r="E194" s="3">
        <v>7930</v>
      </c>
      <c r="F194" s="3" t="s">
        <v>33</v>
      </c>
      <c r="G194" s="3">
        <v>1751</v>
      </c>
      <c r="H194" s="3">
        <v>128</v>
      </c>
      <c r="I194" s="3">
        <v>5</v>
      </c>
      <c r="J194" s="3">
        <v>1</v>
      </c>
      <c r="K194" s="3"/>
      <c r="L194" s="2">
        <v>43404.696111111109</v>
      </c>
      <c r="M194" s="2">
        <v>43404.700324074074</v>
      </c>
      <c r="N194" s="3" t="s">
        <v>65</v>
      </c>
      <c r="O194" s="3" t="s">
        <v>66</v>
      </c>
      <c r="P194" s="3" t="s">
        <v>31</v>
      </c>
      <c r="Q194" s="3" t="s">
        <v>32</v>
      </c>
      <c r="R194" s="2">
        <v>43404.699699074074</v>
      </c>
      <c r="S194" s="2">
        <v>43404.699699074074</v>
      </c>
      <c r="T194" s="2">
        <v>43404.7106712963</v>
      </c>
      <c r="U194" s="2">
        <v>43404.7106712963</v>
      </c>
      <c r="V194" s="3"/>
      <c r="W194" s="8">
        <f t="shared" si="30"/>
        <v>43404.690370370372</v>
      </c>
      <c r="X194" s="9">
        <f t="shared" ref="X194:X257" si="32">M194-L194</f>
        <v>4.2129629655391909E-3</v>
      </c>
      <c r="Y194" s="9">
        <f t="shared" ref="Y194:Y257" si="33">X194*J194</f>
        <v>4.2129629655391909E-3</v>
      </c>
      <c r="Z194" s="10"/>
      <c r="AA194" s="10">
        <f t="shared" ref="AA194:AA257" si="34">IF(IF(A194="☆",K194-R194,L194-R194)&lt;0,0,IF(A194="☆",K194-R194,L194-R194))</f>
        <v>0</v>
      </c>
      <c r="AB194" s="10">
        <f t="shared" si="29"/>
        <v>5.7407407366554253E-3</v>
      </c>
      <c r="AC194" s="10"/>
      <c r="AD194" s="10"/>
      <c r="AE194" s="71">
        <f t="shared" si="26"/>
        <v>43404.69027777778</v>
      </c>
      <c r="AF194" s="71">
        <f t="shared" si="27"/>
        <v>43404.7</v>
      </c>
      <c r="AG194" s="26" t="str">
        <f t="shared" si="28"/>
        <v>43404.690277777843404.7</v>
      </c>
      <c r="AH194" s="26" t="e">
        <f>VLOOKUP(AG194,simple_survey!$M$841:$N$1083,2,FALSE)</f>
        <v>#N/A</v>
      </c>
    </row>
    <row r="195" spans="1:36" s="7" customFormat="1" hidden="1" x14ac:dyDescent="0.4">
      <c r="A195" s="16" t="str">
        <f t="shared" si="21"/>
        <v>-</v>
      </c>
      <c r="B195" s="16" t="str">
        <f t="shared" si="31"/>
        <v>-</v>
      </c>
      <c r="C195" s="7">
        <v>16</v>
      </c>
      <c r="D195" s="2">
        <v>43404.692453703705</v>
      </c>
      <c r="E195" s="3">
        <v>7931</v>
      </c>
      <c r="F195" s="3" t="s">
        <v>18</v>
      </c>
      <c r="G195" s="3">
        <v>4481</v>
      </c>
      <c r="H195" s="3">
        <v>950</v>
      </c>
      <c r="I195" s="3">
        <v>7</v>
      </c>
      <c r="J195" s="3">
        <v>2</v>
      </c>
      <c r="K195" s="3"/>
      <c r="L195" s="2">
        <v>43404.697546296295</v>
      </c>
      <c r="M195" s="2">
        <v>43404.706203703703</v>
      </c>
      <c r="N195" s="3" t="s">
        <v>31</v>
      </c>
      <c r="O195" s="3" t="s">
        <v>32</v>
      </c>
      <c r="P195" s="3" t="s">
        <v>45</v>
      </c>
      <c r="Q195" s="3" t="s">
        <v>92</v>
      </c>
      <c r="R195" s="2">
        <v>43404.699606481481</v>
      </c>
      <c r="S195" s="2">
        <v>43404.699606481481</v>
      </c>
      <c r="T195" s="2">
        <v>43404.707233796296</v>
      </c>
      <c r="U195" s="2">
        <v>43404.711261574077</v>
      </c>
      <c r="V195" s="3"/>
      <c r="W195" s="8">
        <f t="shared" si="30"/>
        <v>43404.692453703705</v>
      </c>
      <c r="X195" s="9">
        <f t="shared" si="32"/>
        <v>8.6574074084637687E-3</v>
      </c>
      <c r="Y195" s="9">
        <f t="shared" si="33"/>
        <v>1.7314814816927537E-2</v>
      </c>
      <c r="Z195" s="10"/>
      <c r="AA195" s="10">
        <f t="shared" si="34"/>
        <v>0</v>
      </c>
      <c r="AB195" s="10">
        <f t="shared" si="29"/>
        <v>5.0925925897900015E-3</v>
      </c>
      <c r="AC195" s="10"/>
      <c r="AD195" s="10"/>
      <c r="AE195" s="71">
        <f t="shared" ref="AE195:AE258" si="35">INT(D195*1440)/1440</f>
        <v>43404.692361111112</v>
      </c>
      <c r="AF195" s="71">
        <f t="shared" ref="AF195:AF258" si="36">INT(M195*1440)/1440</f>
        <v>43404.705555555556</v>
      </c>
      <c r="AG195" s="26" t="str">
        <f t="shared" ref="AG195:AG258" si="37">CONCATENATE(AE195,AF195)</f>
        <v>43404.692361111143404.7055555556</v>
      </c>
      <c r="AH195" s="26" t="e">
        <f>VLOOKUP(AG195,simple_survey!$M$841:$N$1083,2,FALSE)</f>
        <v>#N/A</v>
      </c>
    </row>
    <row r="196" spans="1:36" s="7" customFormat="1" x14ac:dyDescent="0.4">
      <c r="A196" s="16" t="str">
        <f>IF(V196&gt;0, "★", "-")</f>
        <v>★</v>
      </c>
      <c r="B196" s="16" t="str">
        <f>IF(K196&gt;0, "☆", "-")</f>
        <v>-</v>
      </c>
      <c r="C196" s="7">
        <v>16</v>
      </c>
      <c r="D196" s="2">
        <v>43404.69321759259</v>
      </c>
      <c r="E196" s="3">
        <v>7932</v>
      </c>
      <c r="F196" s="3" t="s">
        <v>18</v>
      </c>
      <c r="G196" s="3">
        <v>3640</v>
      </c>
      <c r="H196" s="3">
        <v>986</v>
      </c>
      <c r="I196" s="3">
        <v>3</v>
      </c>
      <c r="J196" s="3">
        <v>3</v>
      </c>
      <c r="K196" s="3"/>
      <c r="L196" s="2">
        <v>43404.732986111114</v>
      </c>
      <c r="M196" s="2">
        <v>43404.738900462966</v>
      </c>
      <c r="N196" s="3" t="s">
        <v>68</v>
      </c>
      <c r="O196" s="3" t="s">
        <v>69</v>
      </c>
      <c r="P196" s="3" t="s">
        <v>63</v>
      </c>
      <c r="Q196" s="3" t="s">
        <v>64</v>
      </c>
      <c r="R196" s="2">
        <v>43404.734872685185</v>
      </c>
      <c r="S196" s="2">
        <v>43404.738379629627</v>
      </c>
      <c r="T196" s="2">
        <v>43404.746377314812</v>
      </c>
      <c r="U196" s="2">
        <v>43404.749884259261</v>
      </c>
      <c r="V196" s="2">
        <v>43404.734872685185</v>
      </c>
      <c r="W196" s="8">
        <f t="shared" si="30"/>
        <v>43404.734872685185</v>
      </c>
      <c r="X196" s="9">
        <f t="shared" si="32"/>
        <v>5.914351851970423E-3</v>
      </c>
      <c r="Y196" s="9">
        <f t="shared" si="33"/>
        <v>1.7743055555911269E-2</v>
      </c>
      <c r="Z196" s="10"/>
      <c r="AA196" s="10">
        <f t="shared" si="34"/>
        <v>0</v>
      </c>
      <c r="AB196" s="10">
        <f t="shared" ref="AB196:AB259" si="38">IF(IF(B196="☆",(IF(K196&gt;R196,K196-W196,R196-W196)),L196-W196)&lt;0,0,IF(B196="☆",(IF(K196&gt;R196,K196-W196,R196-W196)),L196-W196))</f>
        <v>0</v>
      </c>
      <c r="AC196" s="10"/>
      <c r="AD196" s="10"/>
      <c r="AE196" s="71">
        <f t="shared" si="35"/>
        <v>43404.693055555559</v>
      </c>
      <c r="AF196" s="71">
        <f t="shared" si="36"/>
        <v>43404.738888888889</v>
      </c>
      <c r="AG196" s="26" t="str">
        <f t="shared" si="37"/>
        <v>43404.693055555643404.7388888889</v>
      </c>
      <c r="AH196" s="26" t="str">
        <f>VLOOKUP(AG196,simple_survey!$M$841:$N$1083,2,FALSE)</f>
        <v>肯定的</v>
      </c>
    </row>
    <row r="197" spans="1:36" s="7" customFormat="1" hidden="1" x14ac:dyDescent="0.4">
      <c r="A197" s="16" t="str">
        <f>IF(V197&gt;0, "★", "-")</f>
        <v>-</v>
      </c>
      <c r="B197" s="16" t="str">
        <f>IF(K197&gt;0, "☆", "-")</f>
        <v>-</v>
      </c>
      <c r="C197" s="7">
        <v>16</v>
      </c>
      <c r="D197" s="2">
        <v>43404.696956018517</v>
      </c>
      <c r="E197" s="3">
        <v>7934</v>
      </c>
      <c r="F197" s="3" t="s">
        <v>191</v>
      </c>
      <c r="G197" s="3">
        <v>0</v>
      </c>
      <c r="H197" s="3">
        <v>578</v>
      </c>
      <c r="I197" s="3">
        <v>7</v>
      </c>
      <c r="J197" s="3">
        <v>2</v>
      </c>
      <c r="K197" s="3"/>
      <c r="L197" s="2">
        <v>43404.699791666666</v>
      </c>
      <c r="M197" s="2">
        <v>43404.707638888889</v>
      </c>
      <c r="N197" s="3" t="s">
        <v>46</v>
      </c>
      <c r="O197" s="3" t="s">
        <v>47</v>
      </c>
      <c r="P197" s="3" t="s">
        <v>70</v>
      </c>
      <c r="Q197" s="3" t="s">
        <v>71</v>
      </c>
      <c r="R197" s="2">
        <v>43404.702719907407</v>
      </c>
      <c r="S197" s="2">
        <v>43404.702719907407</v>
      </c>
      <c r="T197" s="2">
        <v>43404.713194444441</v>
      </c>
      <c r="U197" s="2">
        <v>43404.713194444441</v>
      </c>
      <c r="V197" s="3"/>
      <c r="W197" s="8">
        <f t="shared" si="30"/>
        <v>43404.696956018517</v>
      </c>
      <c r="X197" s="9">
        <f t="shared" si="32"/>
        <v>7.8472222230629995E-3</v>
      </c>
      <c r="Y197" s="9">
        <f t="shared" si="33"/>
        <v>1.5694444446125999E-2</v>
      </c>
      <c r="Z197" s="10"/>
      <c r="AA197" s="10">
        <f t="shared" si="34"/>
        <v>0</v>
      </c>
      <c r="AB197" s="10">
        <f t="shared" si="38"/>
        <v>2.8356481489026919E-3</v>
      </c>
      <c r="AC197" s="10"/>
      <c r="AD197" s="10"/>
      <c r="AE197" s="71">
        <f t="shared" si="35"/>
        <v>43404.696527777778</v>
      </c>
      <c r="AF197" s="71">
        <f t="shared" si="36"/>
        <v>43404.707638888889</v>
      </c>
      <c r="AG197" s="26" t="str">
        <f t="shared" si="37"/>
        <v>43404.696527777843404.7076388889</v>
      </c>
      <c r="AH197" s="26" t="e">
        <f>VLOOKUP(AG197,simple_survey!$M$841:$N$1083,2,FALSE)</f>
        <v>#N/A</v>
      </c>
    </row>
    <row r="198" spans="1:36" s="7" customFormat="1" hidden="1" x14ac:dyDescent="0.4">
      <c r="A198" s="16" t="str">
        <f t="shared" ref="A198:A261" si="39">IF(V198&gt;0, "★", "-")</f>
        <v>-</v>
      </c>
      <c r="B198" s="16" t="str">
        <f t="shared" si="31"/>
        <v>-</v>
      </c>
      <c r="C198" s="7">
        <v>16</v>
      </c>
      <c r="D198" s="2">
        <v>43404.699571759258</v>
      </c>
      <c r="E198" s="3">
        <v>7936</v>
      </c>
      <c r="F198" s="3" t="s">
        <v>18</v>
      </c>
      <c r="G198" s="3">
        <v>2400</v>
      </c>
      <c r="H198" s="3">
        <v>966</v>
      </c>
      <c r="I198" s="3">
        <v>8</v>
      </c>
      <c r="J198" s="3">
        <v>1</v>
      </c>
      <c r="K198" s="3"/>
      <c r="L198" s="2">
        <v>43404.701261574075</v>
      </c>
      <c r="M198" s="2">
        <v>43404.705335648148</v>
      </c>
      <c r="N198" s="3" t="s">
        <v>46</v>
      </c>
      <c r="O198" s="3" t="s">
        <v>47</v>
      </c>
      <c r="P198" s="3" t="s">
        <v>19</v>
      </c>
      <c r="Q198" s="3" t="s">
        <v>20</v>
      </c>
      <c r="R198" s="2">
        <v>43404.70453703704</v>
      </c>
      <c r="S198" s="2">
        <v>43404.70453703704</v>
      </c>
      <c r="T198" s="2">
        <v>43404.711944444447</v>
      </c>
      <c r="U198" s="2">
        <v>43404.711944444447</v>
      </c>
      <c r="V198" s="3"/>
      <c r="W198" s="8">
        <f t="shared" si="30"/>
        <v>43404.699571759258</v>
      </c>
      <c r="X198" s="9">
        <f t="shared" si="32"/>
        <v>4.0740740732871927E-3</v>
      </c>
      <c r="Y198" s="9">
        <f t="shared" si="33"/>
        <v>4.0740740732871927E-3</v>
      </c>
      <c r="Z198" s="10"/>
      <c r="AA198" s="10">
        <f t="shared" si="34"/>
        <v>0</v>
      </c>
      <c r="AB198" s="10">
        <f t="shared" si="38"/>
        <v>1.6898148169275373E-3</v>
      </c>
      <c r="AC198" s="10"/>
      <c r="AD198" s="10"/>
      <c r="AE198" s="71">
        <f t="shared" si="35"/>
        <v>43404.699305555558</v>
      </c>
      <c r="AF198" s="71">
        <f t="shared" si="36"/>
        <v>43404.704861111109</v>
      </c>
      <c r="AG198" s="26" t="str">
        <f t="shared" si="37"/>
        <v>43404.699305555643404.7048611111</v>
      </c>
      <c r="AH198" s="26" t="e">
        <f>VLOOKUP(AG198,simple_survey!$M$841:$N$1083,2,FALSE)</f>
        <v>#N/A</v>
      </c>
    </row>
    <row r="199" spans="1:36" s="7" customFormat="1" x14ac:dyDescent="0.4">
      <c r="A199" s="16" t="str">
        <f t="shared" si="39"/>
        <v>★</v>
      </c>
      <c r="B199" s="16" t="str">
        <f t="shared" si="31"/>
        <v>-</v>
      </c>
      <c r="C199" s="7">
        <v>16</v>
      </c>
      <c r="D199" s="2">
        <v>43404.699641203704</v>
      </c>
      <c r="E199" s="3">
        <v>7937</v>
      </c>
      <c r="F199" s="3" t="s">
        <v>18</v>
      </c>
      <c r="G199" s="3">
        <v>4513</v>
      </c>
      <c r="H199" s="3">
        <v>206</v>
      </c>
      <c r="I199" s="3">
        <v>7</v>
      </c>
      <c r="J199" s="3">
        <v>4</v>
      </c>
      <c r="K199" s="3"/>
      <c r="L199" s="2">
        <v>43404.715763888889</v>
      </c>
      <c r="M199" s="2">
        <v>43404.723865740743</v>
      </c>
      <c r="N199" s="3" t="s">
        <v>45</v>
      </c>
      <c r="O199" s="3" t="s">
        <v>92</v>
      </c>
      <c r="P199" s="3" t="s">
        <v>23</v>
      </c>
      <c r="Q199" s="3" t="s">
        <v>24</v>
      </c>
      <c r="R199" s="2">
        <v>43404.720462962963</v>
      </c>
      <c r="S199" s="2">
        <v>43404.720462962963</v>
      </c>
      <c r="T199" s="2">
        <v>43404.736319444448</v>
      </c>
      <c r="U199" s="2">
        <v>43404.736319444448</v>
      </c>
      <c r="V199" s="2">
        <v>43404.720462962963</v>
      </c>
      <c r="W199" s="8">
        <f t="shared" si="30"/>
        <v>43404.720462962963</v>
      </c>
      <c r="X199" s="9">
        <f t="shared" si="32"/>
        <v>8.1018518540076911E-3</v>
      </c>
      <c r="Y199" s="9">
        <f t="shared" si="33"/>
        <v>3.2407407416030765E-2</v>
      </c>
      <c r="Z199" s="10"/>
      <c r="AA199" s="10">
        <f t="shared" si="34"/>
        <v>0</v>
      </c>
      <c r="AB199" s="10">
        <f t="shared" si="38"/>
        <v>0</v>
      </c>
      <c r="AC199" s="10"/>
      <c r="AD199" s="10"/>
      <c r="AE199" s="71">
        <f t="shared" si="35"/>
        <v>43404.699305555558</v>
      </c>
      <c r="AF199" s="71">
        <f t="shared" si="36"/>
        <v>43404.723611111112</v>
      </c>
      <c r="AG199" s="26" t="str">
        <f t="shared" si="37"/>
        <v>43404.699305555643404.7236111111</v>
      </c>
      <c r="AH199" s="26" t="e">
        <f>VLOOKUP(AG199,simple_survey!$M$841:$N$1083,2,FALSE)</f>
        <v>#N/A</v>
      </c>
    </row>
    <row r="200" spans="1:36" s="7" customFormat="1" hidden="1" x14ac:dyDescent="0.4">
      <c r="A200" s="16" t="str">
        <f t="shared" si="39"/>
        <v>-</v>
      </c>
      <c r="B200" s="16" t="str">
        <f t="shared" si="31"/>
        <v>-</v>
      </c>
      <c r="C200" s="7">
        <v>16</v>
      </c>
      <c r="D200" s="2">
        <v>43404.699976851851</v>
      </c>
      <c r="E200" s="3">
        <v>7938</v>
      </c>
      <c r="F200" s="3" t="s">
        <v>191</v>
      </c>
      <c r="G200" s="3">
        <v>0</v>
      </c>
      <c r="H200" s="3">
        <v>700</v>
      </c>
      <c r="I200" s="3">
        <v>8</v>
      </c>
      <c r="J200" s="3">
        <v>2</v>
      </c>
      <c r="K200" s="3"/>
      <c r="L200" s="2">
        <v>43404.706990740742</v>
      </c>
      <c r="M200" s="2">
        <v>43404.71166666667</v>
      </c>
      <c r="N200" s="3" t="s">
        <v>19</v>
      </c>
      <c r="O200" s="3" t="s">
        <v>20</v>
      </c>
      <c r="P200" s="3" t="s">
        <v>80</v>
      </c>
      <c r="Q200" s="3" t="s">
        <v>81</v>
      </c>
      <c r="R200" s="2">
        <v>43404.713333333333</v>
      </c>
      <c r="S200" s="2">
        <v>43404.713333333333</v>
      </c>
      <c r="T200" s="2">
        <v>43404.721944444442</v>
      </c>
      <c r="U200" s="2">
        <v>43404.721944444442</v>
      </c>
      <c r="V200" s="3"/>
      <c r="W200" s="8">
        <f t="shared" si="30"/>
        <v>43404.699976851851</v>
      </c>
      <c r="X200" s="9">
        <f t="shared" si="32"/>
        <v>4.6759259275859222E-3</v>
      </c>
      <c r="Y200" s="9">
        <f t="shared" si="33"/>
        <v>9.3518518551718444E-3</v>
      </c>
      <c r="Z200" s="10"/>
      <c r="AA200" s="10">
        <f t="shared" si="34"/>
        <v>0</v>
      </c>
      <c r="AB200" s="10">
        <f t="shared" si="38"/>
        <v>7.0138888913788833E-3</v>
      </c>
      <c r="AE200" s="71">
        <f t="shared" si="35"/>
        <v>43404.699305555558</v>
      </c>
      <c r="AF200" s="71">
        <f t="shared" si="36"/>
        <v>43404.711111111108</v>
      </c>
      <c r="AG200" s="26" t="str">
        <f t="shared" si="37"/>
        <v>43404.699305555643404.7111111111</v>
      </c>
      <c r="AH200" s="26" t="e">
        <f>VLOOKUP(AG200,simple_survey!$M$841:$N$1083,2,FALSE)</f>
        <v>#N/A</v>
      </c>
    </row>
    <row r="201" spans="1:36" s="7" customFormat="1" hidden="1" x14ac:dyDescent="0.4">
      <c r="A201" s="16" t="str">
        <f t="shared" si="39"/>
        <v>-</v>
      </c>
      <c r="B201" s="16" t="str">
        <f t="shared" si="31"/>
        <v>-</v>
      </c>
      <c r="C201" s="7">
        <v>16</v>
      </c>
      <c r="D201" s="2">
        <v>43404.701377314814</v>
      </c>
      <c r="E201" s="3">
        <v>7939</v>
      </c>
      <c r="F201" s="3" t="s">
        <v>33</v>
      </c>
      <c r="G201" s="3">
        <v>3448</v>
      </c>
      <c r="H201" s="3">
        <v>910</v>
      </c>
      <c r="I201" s="3">
        <v>5</v>
      </c>
      <c r="J201" s="3">
        <v>3</v>
      </c>
      <c r="K201" s="3"/>
      <c r="L201" s="2">
        <v>43404.712175925924</v>
      </c>
      <c r="M201" s="2">
        <v>43404.7187962963</v>
      </c>
      <c r="N201" s="3" t="s">
        <v>39</v>
      </c>
      <c r="O201" s="3" t="s">
        <v>40</v>
      </c>
      <c r="P201" s="3" t="s">
        <v>27</v>
      </c>
      <c r="Q201" s="3" t="s">
        <v>28</v>
      </c>
      <c r="R201" s="2">
        <v>43404.707384259258</v>
      </c>
      <c r="S201" s="2">
        <v>43404.707384259258</v>
      </c>
      <c r="T201" s="2">
        <v>43404.716192129628</v>
      </c>
      <c r="U201" s="2">
        <v>43404.716192129628</v>
      </c>
      <c r="V201" s="3"/>
      <c r="W201" s="8">
        <f t="shared" si="30"/>
        <v>43404.701377314814</v>
      </c>
      <c r="X201" s="9">
        <f t="shared" si="32"/>
        <v>6.6203703754581511E-3</v>
      </c>
      <c r="Y201" s="9">
        <f t="shared" si="33"/>
        <v>1.9861111126374453E-2</v>
      </c>
      <c r="Z201" s="10"/>
      <c r="AA201" s="10">
        <f t="shared" si="34"/>
        <v>4.7916666662786156E-3</v>
      </c>
      <c r="AB201" s="10">
        <f t="shared" si="38"/>
        <v>1.0798611110658385E-2</v>
      </c>
      <c r="AC201" s="10"/>
      <c r="AD201" s="10"/>
      <c r="AE201" s="71">
        <f t="shared" si="35"/>
        <v>43404.700694444444</v>
      </c>
      <c r="AF201" s="71">
        <f t="shared" si="36"/>
        <v>43404.71875</v>
      </c>
      <c r="AG201" s="26" t="str">
        <f t="shared" si="37"/>
        <v>43404.700694444443404.71875</v>
      </c>
      <c r="AH201" s="26" t="e">
        <f>VLOOKUP(AG201,simple_survey!$M$841:$N$1083,2,FALSE)</f>
        <v>#N/A</v>
      </c>
    </row>
    <row r="202" spans="1:36" s="7" customFormat="1" hidden="1" x14ac:dyDescent="0.4">
      <c r="A202" s="16" t="str">
        <f t="shared" si="39"/>
        <v>-</v>
      </c>
      <c r="B202" s="16" t="str">
        <f t="shared" si="31"/>
        <v>-</v>
      </c>
      <c r="C202" s="7">
        <v>16</v>
      </c>
      <c r="D202" s="2">
        <v>43404.705590277779</v>
      </c>
      <c r="E202" s="3">
        <v>7940</v>
      </c>
      <c r="F202" s="3" t="s">
        <v>191</v>
      </c>
      <c r="G202" s="3">
        <v>0</v>
      </c>
      <c r="H202" s="3">
        <v>43</v>
      </c>
      <c r="I202" s="3">
        <v>2</v>
      </c>
      <c r="J202" s="3">
        <v>1</v>
      </c>
      <c r="K202" s="3"/>
      <c r="L202" s="2">
        <v>43404.708240740743</v>
      </c>
      <c r="M202" s="2">
        <v>43404.715694444443</v>
      </c>
      <c r="N202" s="3" t="s">
        <v>29</v>
      </c>
      <c r="O202" s="3" t="s">
        <v>30</v>
      </c>
      <c r="P202" s="3" t="s">
        <v>59</v>
      </c>
      <c r="Q202" s="3" t="s">
        <v>60</v>
      </c>
      <c r="R202" s="2">
        <v>43404.709953703707</v>
      </c>
      <c r="S202" s="2">
        <v>43404.709953703707</v>
      </c>
      <c r="T202" s="2">
        <v>43404.720486111109</v>
      </c>
      <c r="U202" s="2">
        <v>43404.720486111109</v>
      </c>
      <c r="V202" s="3"/>
      <c r="W202" s="8">
        <f t="shared" si="30"/>
        <v>43404.705590277779</v>
      </c>
      <c r="X202" s="9">
        <f t="shared" si="32"/>
        <v>7.4537036998663098E-3</v>
      </c>
      <c r="Y202" s="9">
        <f t="shared" si="33"/>
        <v>7.4537036998663098E-3</v>
      </c>
      <c r="Z202" s="10"/>
      <c r="AA202" s="10">
        <f t="shared" si="34"/>
        <v>0</v>
      </c>
      <c r="AB202" s="10">
        <f t="shared" si="38"/>
        <v>2.6504629640839994E-3</v>
      </c>
      <c r="AC202" s="10"/>
      <c r="AD202" s="10"/>
      <c r="AE202" s="71">
        <f t="shared" si="35"/>
        <v>43404.705555555556</v>
      </c>
      <c r="AF202" s="71">
        <f t="shared" si="36"/>
        <v>43404.715277777781</v>
      </c>
      <c r="AG202" s="26" t="str">
        <f t="shared" si="37"/>
        <v>43404.705555555643404.7152777778</v>
      </c>
      <c r="AH202" s="26" t="e">
        <f>VLOOKUP(AG202,simple_survey!$M$841:$N$1083,2,FALSE)</f>
        <v>#N/A</v>
      </c>
    </row>
    <row r="203" spans="1:36" s="7" customFormat="1" hidden="1" x14ac:dyDescent="0.4">
      <c r="A203" s="16" t="str">
        <f t="shared" si="39"/>
        <v>-</v>
      </c>
      <c r="B203" s="16" t="str">
        <f t="shared" si="31"/>
        <v>-</v>
      </c>
      <c r="C203" s="7">
        <v>16</v>
      </c>
      <c r="D203" s="2">
        <v>43404.708275462966</v>
      </c>
      <c r="E203" s="3">
        <v>7941</v>
      </c>
      <c r="F203" s="3" t="s">
        <v>33</v>
      </c>
      <c r="G203" s="3">
        <v>3880</v>
      </c>
      <c r="H203" s="3">
        <v>703</v>
      </c>
      <c r="I203" s="3">
        <v>3</v>
      </c>
      <c r="J203" s="3">
        <v>1</v>
      </c>
      <c r="K203" s="3"/>
      <c r="L203" s="2">
        <v>43404.716226851851</v>
      </c>
      <c r="M203" s="2">
        <v>43404.729178240741</v>
      </c>
      <c r="N203" s="3" t="s">
        <v>65</v>
      </c>
      <c r="O203" s="3" t="s">
        <v>66</v>
      </c>
      <c r="P203" s="3" t="s">
        <v>27</v>
      </c>
      <c r="Q203" s="3" t="s">
        <v>28</v>
      </c>
      <c r="R203" s="2">
        <v>43404.717233796298</v>
      </c>
      <c r="S203" s="2">
        <v>43404.717233796298</v>
      </c>
      <c r="T203" s="2">
        <v>43404.726793981485</v>
      </c>
      <c r="U203" s="2">
        <v>43404.735358796293</v>
      </c>
      <c r="V203" s="3"/>
      <c r="W203" s="8">
        <f t="shared" si="30"/>
        <v>43404.708275462966</v>
      </c>
      <c r="X203" s="9">
        <f t="shared" si="32"/>
        <v>1.2951388889632653E-2</v>
      </c>
      <c r="Y203" s="9">
        <f t="shared" si="33"/>
        <v>1.2951388889632653E-2</v>
      </c>
      <c r="Z203" s="10"/>
      <c r="AA203" s="10">
        <f t="shared" si="34"/>
        <v>0</v>
      </c>
      <c r="AB203" s="10">
        <f t="shared" si="38"/>
        <v>7.9513888849760406E-3</v>
      </c>
      <c r="AC203" s="10"/>
      <c r="AD203" s="10"/>
      <c r="AE203" s="71">
        <f t="shared" si="35"/>
        <v>43404.707638888889</v>
      </c>
      <c r="AF203" s="71">
        <f t="shared" si="36"/>
        <v>43404.729166666664</v>
      </c>
      <c r="AG203" s="26" t="str">
        <f t="shared" si="37"/>
        <v>43404.707638888943404.7291666667</v>
      </c>
      <c r="AH203" s="26" t="e">
        <f>VLOOKUP(AG203,simple_survey!$M$841:$N$1083,2,FALSE)</f>
        <v>#N/A</v>
      </c>
    </row>
    <row r="204" spans="1:36" s="7" customFormat="1" hidden="1" x14ac:dyDescent="0.4">
      <c r="A204" s="16" t="str">
        <f t="shared" si="39"/>
        <v>-</v>
      </c>
      <c r="B204" s="16" t="str">
        <f t="shared" si="31"/>
        <v>☆</v>
      </c>
      <c r="C204" s="7">
        <v>16</v>
      </c>
      <c r="D204" s="2">
        <v>43404.669710648152</v>
      </c>
      <c r="E204" s="3">
        <v>7911</v>
      </c>
      <c r="F204" s="3" t="s">
        <v>191</v>
      </c>
      <c r="G204" s="3">
        <v>0</v>
      </c>
      <c r="H204" s="3">
        <v>814</v>
      </c>
      <c r="I204" s="3">
        <v>1</v>
      </c>
      <c r="J204" s="3">
        <v>3</v>
      </c>
      <c r="K204" s="2">
        <v>43404.687071759261</v>
      </c>
      <c r="L204" s="3"/>
      <c r="M204" s="3"/>
      <c r="N204" s="3" t="s">
        <v>46</v>
      </c>
      <c r="O204" s="3" t="s">
        <v>47</v>
      </c>
      <c r="P204" s="3" t="s">
        <v>19</v>
      </c>
      <c r="Q204" s="3" t="s">
        <v>20</v>
      </c>
      <c r="R204" s="2">
        <v>43404.684363425928</v>
      </c>
      <c r="S204" s="3"/>
      <c r="T204" s="2">
        <v>43404.693159722221</v>
      </c>
      <c r="U204" s="3"/>
      <c r="V204" s="3"/>
      <c r="W204" s="8">
        <f t="shared" si="30"/>
        <v>43404.669710648152</v>
      </c>
      <c r="X204" s="9">
        <f t="shared" si="32"/>
        <v>0</v>
      </c>
      <c r="Y204" s="9">
        <f t="shared" si="33"/>
        <v>0</v>
      </c>
      <c r="Z204" s="10"/>
      <c r="AA204" s="10">
        <f t="shared" si="34"/>
        <v>0</v>
      </c>
      <c r="AB204" s="10">
        <f t="shared" si="38"/>
        <v>1.7361111109494232E-2</v>
      </c>
      <c r="AC204" s="10"/>
      <c r="AD204" s="10"/>
      <c r="AE204" s="71">
        <f t="shared" si="35"/>
        <v>43404.669444444444</v>
      </c>
      <c r="AF204" s="71">
        <f t="shared" si="36"/>
        <v>0</v>
      </c>
      <c r="AG204" s="26" t="str">
        <f t="shared" si="37"/>
        <v>43404.66944444440</v>
      </c>
      <c r="AH204" s="26" t="e">
        <f>VLOOKUP(AG204,simple_survey!$M$841:$N$1083,2,FALSE)</f>
        <v>#N/A</v>
      </c>
    </row>
    <row r="205" spans="1:36" s="7" customFormat="1" hidden="1" x14ac:dyDescent="0.4">
      <c r="A205" s="16" t="str">
        <f t="shared" si="39"/>
        <v>-</v>
      </c>
      <c r="B205" s="16" t="str">
        <f t="shared" si="31"/>
        <v>☆</v>
      </c>
      <c r="C205" s="7">
        <v>16</v>
      </c>
      <c r="D205" s="2">
        <v>43404.680902777778</v>
      </c>
      <c r="E205" s="3">
        <v>7919</v>
      </c>
      <c r="F205" s="3" t="s">
        <v>190</v>
      </c>
      <c r="G205" s="3">
        <v>0</v>
      </c>
      <c r="H205" s="3">
        <v>340</v>
      </c>
      <c r="I205" s="3">
        <v>4</v>
      </c>
      <c r="J205" s="3">
        <v>1</v>
      </c>
      <c r="K205" s="2">
        <v>43404.681226851855</v>
      </c>
      <c r="L205" s="3"/>
      <c r="M205" s="3"/>
      <c r="N205" s="3" t="s">
        <v>65</v>
      </c>
      <c r="O205" s="3" t="s">
        <v>66</v>
      </c>
      <c r="P205" s="3" t="s">
        <v>29</v>
      </c>
      <c r="Q205" s="3" t="s">
        <v>30</v>
      </c>
      <c r="R205" s="2">
        <v>43404.702291666668</v>
      </c>
      <c r="S205" s="3"/>
      <c r="T205" s="2">
        <v>43404.706550925926</v>
      </c>
      <c r="U205" s="3"/>
      <c r="V205" s="3"/>
      <c r="W205" s="8">
        <f t="shared" si="30"/>
        <v>43404.680902777778</v>
      </c>
      <c r="X205" s="9">
        <f t="shared" si="32"/>
        <v>0</v>
      </c>
      <c r="Y205" s="9">
        <f t="shared" si="33"/>
        <v>0</v>
      </c>
      <c r="Z205" s="10"/>
      <c r="AA205" s="10">
        <f t="shared" si="34"/>
        <v>0</v>
      </c>
      <c r="AB205" s="10">
        <f t="shared" si="38"/>
        <v>2.138888889021473E-2</v>
      </c>
      <c r="AC205" s="10"/>
      <c r="AD205" s="10"/>
      <c r="AE205" s="71">
        <f t="shared" si="35"/>
        <v>43404.680555555555</v>
      </c>
      <c r="AF205" s="71">
        <f t="shared" si="36"/>
        <v>0</v>
      </c>
      <c r="AG205" s="26" t="str">
        <f t="shared" si="37"/>
        <v>43404.68055555560</v>
      </c>
      <c r="AH205" s="26" t="e">
        <f>VLOOKUP(AG205,simple_survey!$M$841:$N$1083,2,FALSE)</f>
        <v>#N/A</v>
      </c>
    </row>
    <row r="206" spans="1:36" s="7" customFormat="1" hidden="1" x14ac:dyDescent="0.4">
      <c r="A206" s="16" t="str">
        <f t="shared" si="39"/>
        <v>-</v>
      </c>
      <c r="B206" s="16" t="str">
        <f t="shared" si="31"/>
        <v>☆</v>
      </c>
      <c r="C206" s="7">
        <v>16</v>
      </c>
      <c r="D206" s="2">
        <v>43404.683437500003</v>
      </c>
      <c r="E206" s="3">
        <v>7921</v>
      </c>
      <c r="F206" s="3" t="s">
        <v>33</v>
      </c>
      <c r="G206" s="3">
        <v>3921</v>
      </c>
      <c r="H206" s="3">
        <v>631</v>
      </c>
      <c r="I206" s="3">
        <v>2</v>
      </c>
      <c r="J206" s="3">
        <v>1</v>
      </c>
      <c r="K206" s="2">
        <v>43404.683946759258</v>
      </c>
      <c r="L206" s="3"/>
      <c r="M206" s="3"/>
      <c r="N206" s="3" t="s">
        <v>74</v>
      </c>
      <c r="O206" s="3" t="s">
        <v>75</v>
      </c>
      <c r="P206" s="3" t="s">
        <v>78</v>
      </c>
      <c r="Q206" s="3" t="s">
        <v>79</v>
      </c>
      <c r="R206" s="2">
        <v>43404.699143518519</v>
      </c>
      <c r="S206" s="3"/>
      <c r="T206" s="2">
        <v>43404.706307870372</v>
      </c>
      <c r="U206" s="3"/>
      <c r="V206" s="3"/>
      <c r="W206" s="8">
        <f t="shared" si="30"/>
        <v>43404.683437500003</v>
      </c>
      <c r="X206" s="9">
        <f t="shared" si="32"/>
        <v>0</v>
      </c>
      <c r="Y206" s="9">
        <f t="shared" si="33"/>
        <v>0</v>
      </c>
      <c r="Z206" s="10"/>
      <c r="AA206" s="10">
        <f t="shared" si="34"/>
        <v>0</v>
      </c>
      <c r="AB206" s="10">
        <f t="shared" si="38"/>
        <v>1.5706018515629694E-2</v>
      </c>
      <c r="AC206" s="10"/>
      <c r="AD206" s="10"/>
      <c r="AE206" s="71">
        <f t="shared" si="35"/>
        <v>43404.683333333334</v>
      </c>
      <c r="AF206" s="71">
        <f t="shared" si="36"/>
        <v>0</v>
      </c>
      <c r="AG206" s="26" t="str">
        <f t="shared" si="37"/>
        <v>43404.68333333330</v>
      </c>
      <c r="AH206" s="26" t="e">
        <f>VLOOKUP(AG206,simple_survey!$M$841:$N$1083,2,FALSE)</f>
        <v>#N/A</v>
      </c>
      <c r="AJ206" s="7" t="s">
        <v>207</v>
      </c>
    </row>
    <row r="207" spans="1:36" s="7" customFormat="1" hidden="1" x14ac:dyDescent="0.4">
      <c r="A207" s="16" t="str">
        <f t="shared" si="39"/>
        <v>-</v>
      </c>
      <c r="B207" s="16" t="str">
        <f t="shared" si="31"/>
        <v>☆</v>
      </c>
      <c r="C207" s="7">
        <v>16</v>
      </c>
      <c r="D207" s="2">
        <v>43404.685196759259</v>
      </c>
      <c r="E207" s="3">
        <v>7923</v>
      </c>
      <c r="F207" s="3" t="s">
        <v>33</v>
      </c>
      <c r="G207" s="3">
        <v>3921</v>
      </c>
      <c r="H207" s="3">
        <v>366</v>
      </c>
      <c r="I207" s="3">
        <v>2</v>
      </c>
      <c r="J207" s="3">
        <v>1</v>
      </c>
      <c r="K207" s="2">
        <v>43404.685347222221</v>
      </c>
      <c r="L207" s="3"/>
      <c r="M207" s="3"/>
      <c r="N207" s="3" t="s">
        <v>72</v>
      </c>
      <c r="O207" s="3" t="s">
        <v>73</v>
      </c>
      <c r="P207" s="3" t="s">
        <v>78</v>
      </c>
      <c r="Q207" s="3" t="s">
        <v>79</v>
      </c>
      <c r="R207" s="2">
        <v>43404.705972222226</v>
      </c>
      <c r="S207" s="3"/>
      <c r="T207" s="2">
        <v>43404.712997685187</v>
      </c>
      <c r="U207" s="3"/>
      <c r="V207" s="3"/>
      <c r="W207" s="8">
        <f t="shared" si="30"/>
        <v>43404.685196759259</v>
      </c>
      <c r="X207" s="9">
        <f t="shared" si="32"/>
        <v>0</v>
      </c>
      <c r="Y207" s="9">
        <f t="shared" si="33"/>
        <v>0</v>
      </c>
      <c r="Z207" s="10"/>
      <c r="AA207" s="10">
        <f t="shared" si="34"/>
        <v>0</v>
      </c>
      <c r="AB207" s="10"/>
      <c r="AC207" s="10"/>
      <c r="AD207" s="10"/>
      <c r="AE207" s="71">
        <f t="shared" si="35"/>
        <v>43404.68472222222</v>
      </c>
      <c r="AF207" s="71">
        <f t="shared" si="36"/>
        <v>0</v>
      </c>
      <c r="AG207" s="26" t="str">
        <f t="shared" si="37"/>
        <v>43404.68472222220</v>
      </c>
      <c r="AH207" s="26" t="e">
        <f>VLOOKUP(AG207,simple_survey!$M$841:$N$1083,2,FALSE)</f>
        <v>#N/A</v>
      </c>
      <c r="AJ207" s="7" t="s">
        <v>208</v>
      </c>
    </row>
    <row r="208" spans="1:36" s="7" customFormat="1" hidden="1" x14ac:dyDescent="0.4">
      <c r="A208" s="16" t="str">
        <f t="shared" si="39"/>
        <v>-</v>
      </c>
      <c r="B208" s="16" t="str">
        <f t="shared" si="31"/>
        <v>☆</v>
      </c>
      <c r="C208" s="7">
        <v>16</v>
      </c>
      <c r="D208" s="2">
        <v>43404.695104166669</v>
      </c>
      <c r="E208" s="3">
        <v>7933</v>
      </c>
      <c r="F208" s="3" t="s">
        <v>191</v>
      </c>
      <c r="G208" s="3">
        <v>0</v>
      </c>
      <c r="H208" s="3">
        <v>175</v>
      </c>
      <c r="I208" s="3">
        <v>10</v>
      </c>
      <c r="J208" s="3">
        <v>1</v>
      </c>
      <c r="K208" s="2">
        <v>43404.698368055557</v>
      </c>
      <c r="L208" s="3"/>
      <c r="M208" s="3"/>
      <c r="N208" s="3" t="s">
        <v>46</v>
      </c>
      <c r="O208" s="3" t="s">
        <v>47</v>
      </c>
      <c r="P208" s="3" t="s">
        <v>19</v>
      </c>
      <c r="Q208" s="3" t="s">
        <v>20</v>
      </c>
      <c r="R208" s="2">
        <v>43404.710023148145</v>
      </c>
      <c r="S208" s="3"/>
      <c r="T208" s="2">
        <v>43404.717430555553</v>
      </c>
      <c r="U208" s="3"/>
      <c r="V208" s="3"/>
      <c r="W208" s="8">
        <f t="shared" si="30"/>
        <v>43404.695104166669</v>
      </c>
      <c r="X208" s="9">
        <f t="shared" si="32"/>
        <v>0</v>
      </c>
      <c r="Y208" s="9">
        <f t="shared" si="33"/>
        <v>0</v>
      </c>
      <c r="Z208" s="10"/>
      <c r="AA208" s="10">
        <f t="shared" si="34"/>
        <v>0</v>
      </c>
      <c r="AB208" s="10"/>
      <c r="AC208" s="10"/>
      <c r="AD208" s="10"/>
      <c r="AE208" s="71">
        <f t="shared" si="35"/>
        <v>43404.694444444445</v>
      </c>
      <c r="AF208" s="71">
        <f t="shared" si="36"/>
        <v>0</v>
      </c>
      <c r="AG208" s="26" t="str">
        <f t="shared" si="37"/>
        <v>43404.69444444440</v>
      </c>
      <c r="AH208" s="26" t="e">
        <f>VLOOKUP(AG208,simple_survey!$M$841:$N$1083,2,FALSE)</f>
        <v>#N/A</v>
      </c>
      <c r="AJ208" s="7" t="s">
        <v>209</v>
      </c>
    </row>
    <row r="209" spans="1:36" s="12" customFormat="1" hidden="1" x14ac:dyDescent="0.4">
      <c r="A209" s="17" t="str">
        <f t="shared" si="39"/>
        <v>-</v>
      </c>
      <c r="B209" s="17" t="str">
        <f t="shared" si="31"/>
        <v>☆</v>
      </c>
      <c r="C209" s="12">
        <v>16</v>
      </c>
      <c r="D209" s="4">
        <v>43404.698599537034</v>
      </c>
      <c r="E209" s="5">
        <v>7935</v>
      </c>
      <c r="F209" s="5" t="s">
        <v>18</v>
      </c>
      <c r="G209" s="5">
        <v>2400</v>
      </c>
      <c r="H209" s="5">
        <v>428</v>
      </c>
      <c r="I209" s="5">
        <v>8</v>
      </c>
      <c r="J209" s="5">
        <v>1</v>
      </c>
      <c r="K209" s="4">
        <v>43404.699363425927</v>
      </c>
      <c r="L209" s="5"/>
      <c r="M209" s="5"/>
      <c r="N209" s="5" t="s">
        <v>46</v>
      </c>
      <c r="O209" s="5" t="s">
        <v>47</v>
      </c>
      <c r="P209" s="5" t="s">
        <v>19</v>
      </c>
      <c r="Q209" s="5" t="s">
        <v>20</v>
      </c>
      <c r="R209" s="4">
        <v>43404.705243055556</v>
      </c>
      <c r="S209" s="5"/>
      <c r="T209" s="4">
        <v>43404.712650462963</v>
      </c>
      <c r="U209" s="5"/>
      <c r="V209" s="5"/>
      <c r="W209" s="13">
        <f t="shared" si="30"/>
        <v>43404.698599537034</v>
      </c>
      <c r="X209" s="18">
        <f t="shared" si="32"/>
        <v>0</v>
      </c>
      <c r="Y209" s="18">
        <f t="shared" si="33"/>
        <v>0</v>
      </c>
      <c r="Z209" s="19"/>
      <c r="AA209" s="19">
        <f t="shared" si="34"/>
        <v>0</v>
      </c>
      <c r="AB209" s="19">
        <f t="shared" si="38"/>
        <v>6.6435185217414983E-3</v>
      </c>
      <c r="AC209" s="19"/>
      <c r="AD209" s="19"/>
      <c r="AE209" s="71">
        <f t="shared" si="35"/>
        <v>43404.697916666664</v>
      </c>
      <c r="AF209" s="71">
        <f t="shared" si="36"/>
        <v>0</v>
      </c>
      <c r="AG209" s="26" t="str">
        <f t="shared" si="37"/>
        <v>43404.69791666670</v>
      </c>
      <c r="AH209" s="26" t="e">
        <f>VLOOKUP(AG209,simple_survey!$M$841:$N$1083,2,FALSE)</f>
        <v>#N/A</v>
      </c>
      <c r="AJ209" s="7" t="s">
        <v>210</v>
      </c>
    </row>
    <row r="210" spans="1:36" s="23" customFormat="1" hidden="1" x14ac:dyDescent="0.4">
      <c r="A210" s="20" t="str">
        <f t="shared" si="39"/>
        <v>-</v>
      </c>
      <c r="B210" s="20" t="str">
        <f t="shared" si="31"/>
        <v>-</v>
      </c>
      <c r="C210" s="23">
        <v>17</v>
      </c>
      <c r="D210" s="22">
        <v>43404.708703703705</v>
      </c>
      <c r="E210" s="21">
        <v>7942</v>
      </c>
      <c r="F210" s="21" t="s">
        <v>191</v>
      </c>
      <c r="G210" s="21">
        <v>0</v>
      </c>
      <c r="H210" s="21">
        <v>931</v>
      </c>
      <c r="I210" s="21">
        <v>4</v>
      </c>
      <c r="J210" s="21">
        <v>2</v>
      </c>
      <c r="K210" s="21"/>
      <c r="L210" s="22">
        <v>43404.710625</v>
      </c>
      <c r="M210" s="22">
        <v>43404.722326388888</v>
      </c>
      <c r="N210" s="21" t="s">
        <v>41</v>
      </c>
      <c r="O210" s="21" t="s">
        <v>42</v>
      </c>
      <c r="P210" s="21" t="s">
        <v>19</v>
      </c>
      <c r="Q210" s="21" t="s">
        <v>20</v>
      </c>
      <c r="R210" s="22">
        <v>43404.711597222224</v>
      </c>
      <c r="S210" s="22">
        <v>43404.711597222224</v>
      </c>
      <c r="T210" s="22">
        <v>43404.72074074074</v>
      </c>
      <c r="U210" s="22">
        <v>43404.72074074074</v>
      </c>
      <c r="V210" s="21"/>
      <c r="W210" s="24">
        <f t="shared" si="30"/>
        <v>43404.708703703705</v>
      </c>
      <c r="X210" s="25">
        <f t="shared" si="32"/>
        <v>1.17013888884685E-2</v>
      </c>
      <c r="Y210" s="25">
        <f t="shared" si="33"/>
        <v>2.3402777776937E-2</v>
      </c>
      <c r="Z210" s="26">
        <f>SUM(Y210:Y255)</f>
        <v>0.50253472215263173</v>
      </c>
      <c r="AA210" s="26">
        <f t="shared" si="34"/>
        <v>0</v>
      </c>
      <c r="AB210" s="26">
        <f t="shared" si="38"/>
        <v>1.9212962943129241E-3</v>
      </c>
      <c r="AC210" s="26">
        <f>AVERAGE(AB210:AB255)</f>
        <v>6.2037037030677313E-3</v>
      </c>
      <c r="AD210" s="26">
        <f>MEDIAN(AB210:AB255)</f>
        <v>5.0462962972233072E-3</v>
      </c>
      <c r="AE210" s="71">
        <f t="shared" si="35"/>
        <v>43404.708333333336</v>
      </c>
      <c r="AF210" s="71">
        <f t="shared" si="36"/>
        <v>43404.722222222219</v>
      </c>
      <c r="AG210" s="26" t="str">
        <f t="shared" si="37"/>
        <v>43404.708333333343404.7222222222</v>
      </c>
      <c r="AH210" s="26" t="e">
        <f>VLOOKUP(AG210,simple_survey!$M$841:$N$1083,2,FALSE)</f>
        <v>#N/A</v>
      </c>
    </row>
    <row r="211" spans="1:36" s="7" customFormat="1" hidden="1" x14ac:dyDescent="0.4">
      <c r="A211" s="16" t="str">
        <f t="shared" si="39"/>
        <v>-</v>
      </c>
      <c r="B211" s="16" t="str">
        <f t="shared" si="31"/>
        <v>-</v>
      </c>
      <c r="C211" s="7">
        <v>17</v>
      </c>
      <c r="D211" s="2">
        <v>43404.709351851852</v>
      </c>
      <c r="E211" s="3">
        <v>7943</v>
      </c>
      <c r="F211" s="3" t="s">
        <v>18</v>
      </c>
      <c r="G211" s="3">
        <v>2490</v>
      </c>
      <c r="H211" s="3">
        <v>774</v>
      </c>
      <c r="I211" s="3">
        <v>8</v>
      </c>
      <c r="J211" s="3">
        <v>3</v>
      </c>
      <c r="K211" s="3"/>
      <c r="L211" s="2">
        <v>43404.714398148149</v>
      </c>
      <c r="M211" s="2">
        <v>43404.717442129629</v>
      </c>
      <c r="N211" s="3" t="s">
        <v>61</v>
      </c>
      <c r="O211" s="3" t="s">
        <v>62</v>
      </c>
      <c r="P211" s="3" t="s">
        <v>53</v>
      </c>
      <c r="Q211" s="3" t="s">
        <v>54</v>
      </c>
      <c r="R211" s="2">
        <v>43404.716192129628</v>
      </c>
      <c r="S211" s="2">
        <v>43404.716192129628</v>
      </c>
      <c r="T211" s="2">
        <v>43404.72111111111</v>
      </c>
      <c r="U211" s="2">
        <v>43404.72111111111</v>
      </c>
      <c r="V211" s="3"/>
      <c r="W211" s="8">
        <f t="shared" si="30"/>
        <v>43404.709351851852</v>
      </c>
      <c r="X211" s="9">
        <f t="shared" si="32"/>
        <v>3.0439814800047316E-3</v>
      </c>
      <c r="Y211" s="9">
        <f t="shared" si="33"/>
        <v>9.1319444400141947E-3</v>
      </c>
      <c r="Z211" s="10"/>
      <c r="AA211" s="10">
        <f t="shared" si="34"/>
        <v>0</v>
      </c>
      <c r="AB211" s="10">
        <f t="shared" si="38"/>
        <v>5.0462962972233072E-3</v>
      </c>
      <c r="AC211" s="10"/>
      <c r="AD211" s="10"/>
      <c r="AE211" s="71">
        <f t="shared" si="35"/>
        <v>43404.709027777775</v>
      </c>
      <c r="AF211" s="71">
        <f t="shared" si="36"/>
        <v>43404.717361111114</v>
      </c>
      <c r="AG211" s="26" t="str">
        <f t="shared" si="37"/>
        <v>43404.709027777843404.7173611111</v>
      </c>
      <c r="AH211" s="26" t="e">
        <f>VLOOKUP(AG211,simple_survey!$M$841:$N$1083,2,FALSE)</f>
        <v>#N/A</v>
      </c>
    </row>
    <row r="212" spans="1:36" s="7" customFormat="1" hidden="1" x14ac:dyDescent="0.4">
      <c r="A212" s="16" t="str">
        <f t="shared" si="39"/>
        <v>-</v>
      </c>
      <c r="B212" s="16" t="str">
        <f t="shared" si="31"/>
        <v>-</v>
      </c>
      <c r="C212" s="7">
        <v>17</v>
      </c>
      <c r="D212" s="2">
        <v>43404.709710648145</v>
      </c>
      <c r="E212" s="3">
        <v>7944</v>
      </c>
      <c r="F212" s="3" t="s">
        <v>191</v>
      </c>
      <c r="G212" s="3">
        <v>0</v>
      </c>
      <c r="H212" s="3">
        <v>220</v>
      </c>
      <c r="I212" s="3">
        <v>10</v>
      </c>
      <c r="J212" s="3">
        <v>2</v>
      </c>
      <c r="K212" s="3"/>
      <c r="L212" s="2">
        <v>43404.713506944441</v>
      </c>
      <c r="M212" s="2">
        <v>43404.71770833333</v>
      </c>
      <c r="N212" s="3" t="s">
        <v>21</v>
      </c>
      <c r="O212" s="3" t="s">
        <v>22</v>
      </c>
      <c r="P212" s="3" t="s">
        <v>53</v>
      </c>
      <c r="Q212" s="3" t="s">
        <v>54</v>
      </c>
      <c r="R212" s="2">
        <v>43404.713425925926</v>
      </c>
      <c r="S212" s="2">
        <v>43404.713425925926</v>
      </c>
      <c r="T212" s="2">
        <v>43404.719571759262</v>
      </c>
      <c r="U212" s="2">
        <v>43404.719571759262</v>
      </c>
      <c r="V212" s="3"/>
      <c r="W212" s="8">
        <f t="shared" si="30"/>
        <v>43404.709710648145</v>
      </c>
      <c r="X212" s="9">
        <f t="shared" si="32"/>
        <v>4.2013888887595385E-3</v>
      </c>
      <c r="Y212" s="9">
        <f t="shared" si="33"/>
        <v>8.4027777775190771E-3</v>
      </c>
      <c r="Z212" s="10"/>
      <c r="AA212" s="10">
        <f t="shared" si="34"/>
        <v>8.1018515629693866E-5</v>
      </c>
      <c r="AB212" s="10">
        <f t="shared" si="38"/>
        <v>3.796296296059154E-3</v>
      </c>
      <c r="AC212" s="10"/>
      <c r="AD212" s="10"/>
      <c r="AE212" s="71">
        <f t="shared" si="35"/>
        <v>43404.709027777775</v>
      </c>
      <c r="AF212" s="71">
        <f t="shared" si="36"/>
        <v>43404.717361111114</v>
      </c>
      <c r="AG212" s="26" t="str">
        <f t="shared" si="37"/>
        <v>43404.709027777843404.7173611111</v>
      </c>
      <c r="AH212" s="26" t="e">
        <f>VLOOKUP(AG212,simple_survey!$M$841:$N$1083,2,FALSE)</f>
        <v>#N/A</v>
      </c>
    </row>
    <row r="213" spans="1:36" s="7" customFormat="1" x14ac:dyDescent="0.4">
      <c r="A213" s="16" t="str">
        <f t="shared" si="39"/>
        <v>★</v>
      </c>
      <c r="B213" s="16" t="str">
        <f t="shared" si="31"/>
        <v>-</v>
      </c>
      <c r="C213" s="7">
        <v>17</v>
      </c>
      <c r="D213" s="2">
        <v>43404.710474537038</v>
      </c>
      <c r="E213" s="3">
        <v>7945</v>
      </c>
      <c r="F213" s="3" t="s">
        <v>33</v>
      </c>
      <c r="G213" s="3">
        <v>2828</v>
      </c>
      <c r="H213" s="3">
        <v>399</v>
      </c>
      <c r="I213" s="3">
        <v>4</v>
      </c>
      <c r="J213" s="3">
        <v>2</v>
      </c>
      <c r="K213" s="3"/>
      <c r="L213" s="2">
        <v>43404.730486111112</v>
      </c>
      <c r="M213" s="2">
        <v>43404.743310185186</v>
      </c>
      <c r="N213" s="3" t="s">
        <v>65</v>
      </c>
      <c r="O213" s="3" t="s">
        <v>66</v>
      </c>
      <c r="P213" s="3" t="s">
        <v>50</v>
      </c>
      <c r="Q213" s="3" t="s">
        <v>51</v>
      </c>
      <c r="R213" s="2">
        <v>43404.731307870374</v>
      </c>
      <c r="S213" s="2">
        <v>43404.732094907406</v>
      </c>
      <c r="T213" s="2">
        <v>43404.742731481485</v>
      </c>
      <c r="U213" s="2">
        <v>43404.751076388886</v>
      </c>
      <c r="V213" s="2">
        <v>43404.731307870374</v>
      </c>
      <c r="W213" s="8">
        <f t="shared" si="30"/>
        <v>43404.731307870374</v>
      </c>
      <c r="X213" s="9">
        <f t="shared" si="32"/>
        <v>1.2824074074160308E-2</v>
      </c>
      <c r="Y213" s="9">
        <f t="shared" si="33"/>
        <v>2.5648148148320615E-2</v>
      </c>
      <c r="Z213" s="10"/>
      <c r="AA213" s="10">
        <f t="shared" si="34"/>
        <v>0</v>
      </c>
      <c r="AB213" s="10">
        <f t="shared" si="38"/>
        <v>0</v>
      </c>
      <c r="AC213" s="10"/>
      <c r="AD213" s="10"/>
      <c r="AE213" s="71">
        <f t="shared" si="35"/>
        <v>43404.710416666669</v>
      </c>
      <c r="AF213" s="71">
        <f t="shared" si="36"/>
        <v>43404.743055555555</v>
      </c>
      <c r="AG213" s="26" t="str">
        <f t="shared" si="37"/>
        <v>43404.710416666743404.7430555556</v>
      </c>
      <c r="AH213" s="26" t="e">
        <f>VLOOKUP(AG213,simple_survey!$M$841:$N$1083,2,FALSE)</f>
        <v>#N/A</v>
      </c>
    </row>
    <row r="214" spans="1:36" s="7" customFormat="1" hidden="1" x14ac:dyDescent="0.4">
      <c r="A214" s="16" t="str">
        <f t="shared" si="39"/>
        <v>-</v>
      </c>
      <c r="B214" s="16" t="str">
        <f t="shared" si="31"/>
        <v>-</v>
      </c>
      <c r="C214" s="7">
        <v>17</v>
      </c>
      <c r="D214" s="2">
        <v>43404.711817129632</v>
      </c>
      <c r="E214" s="3">
        <v>7946</v>
      </c>
      <c r="F214" s="3" t="s">
        <v>33</v>
      </c>
      <c r="G214" s="3">
        <v>1666</v>
      </c>
      <c r="H214" s="3">
        <v>642</v>
      </c>
      <c r="I214" s="3">
        <v>4</v>
      </c>
      <c r="J214" s="3">
        <v>1</v>
      </c>
      <c r="K214" s="3"/>
      <c r="L214" s="2">
        <v>43404.717118055552</v>
      </c>
      <c r="M214" s="2">
        <v>43404.728449074071</v>
      </c>
      <c r="N214" s="3" t="s">
        <v>27</v>
      </c>
      <c r="O214" s="3" t="s">
        <v>28</v>
      </c>
      <c r="P214" s="3" t="s">
        <v>63</v>
      </c>
      <c r="Q214" s="3" t="s">
        <v>64</v>
      </c>
      <c r="R214" s="2">
        <v>43404.716747685183</v>
      </c>
      <c r="S214" s="2">
        <v>43404.716747685183</v>
      </c>
      <c r="T214" s="2">
        <v>43404.729872685188</v>
      </c>
      <c r="U214" s="2">
        <v>43404.729872685188</v>
      </c>
      <c r="V214" s="3"/>
      <c r="W214" s="8">
        <f t="shared" si="30"/>
        <v>43404.711817129632</v>
      </c>
      <c r="X214" s="9">
        <f t="shared" si="32"/>
        <v>1.1331018518831115E-2</v>
      </c>
      <c r="Y214" s="9">
        <f t="shared" si="33"/>
        <v>1.1331018518831115E-2</v>
      </c>
      <c r="Z214" s="10"/>
      <c r="AA214" s="10">
        <f t="shared" si="34"/>
        <v>3.7037036963738501E-4</v>
      </c>
      <c r="AB214" s="10">
        <f t="shared" si="38"/>
        <v>5.3009259208920412E-3</v>
      </c>
      <c r="AC214" s="10"/>
      <c r="AD214" s="10"/>
      <c r="AE214" s="71">
        <f t="shared" si="35"/>
        <v>43404.711805555555</v>
      </c>
      <c r="AF214" s="71">
        <f t="shared" si="36"/>
        <v>43404.727777777778</v>
      </c>
      <c r="AG214" s="26" t="str">
        <f t="shared" si="37"/>
        <v>43404.711805555643404.7277777778</v>
      </c>
      <c r="AH214" s="26" t="e">
        <f>VLOOKUP(AG214,simple_survey!$M$841:$N$1083,2,FALSE)</f>
        <v>#N/A</v>
      </c>
    </row>
    <row r="215" spans="1:36" s="7" customFormat="1" hidden="1" x14ac:dyDescent="0.4">
      <c r="A215" s="16" t="str">
        <f t="shared" si="39"/>
        <v>-</v>
      </c>
      <c r="B215" s="16" t="str">
        <f t="shared" si="31"/>
        <v>-</v>
      </c>
      <c r="C215" s="7">
        <v>17</v>
      </c>
      <c r="D215" s="2">
        <v>43404.714398148149</v>
      </c>
      <c r="E215" s="3">
        <v>7947</v>
      </c>
      <c r="F215" s="3" t="s">
        <v>33</v>
      </c>
      <c r="G215" s="3">
        <v>4455</v>
      </c>
      <c r="H215" s="3">
        <v>102</v>
      </c>
      <c r="I215" s="3">
        <v>2</v>
      </c>
      <c r="J215" s="3">
        <v>1</v>
      </c>
      <c r="K215" s="3"/>
      <c r="L215" s="2">
        <v>43404.718344907407</v>
      </c>
      <c r="M215" s="2">
        <v>43404.726076388892</v>
      </c>
      <c r="N215" s="3" t="s">
        <v>19</v>
      </c>
      <c r="O215" s="3" t="s">
        <v>20</v>
      </c>
      <c r="P215" s="3" t="s">
        <v>78</v>
      </c>
      <c r="Q215" s="3" t="s">
        <v>79</v>
      </c>
      <c r="R215" s="2">
        <v>43404.72079861111</v>
      </c>
      <c r="S215" s="2">
        <v>43404.72079861111</v>
      </c>
      <c r="T215" s="2">
        <v>43404.729733796295</v>
      </c>
      <c r="U215" s="2">
        <v>43404.730393518519</v>
      </c>
      <c r="V215" s="3"/>
      <c r="W215" s="8">
        <f t="shared" si="30"/>
        <v>43404.714398148149</v>
      </c>
      <c r="X215" s="9">
        <f t="shared" si="32"/>
        <v>7.7314814843703061E-3</v>
      </c>
      <c r="Y215" s="9">
        <f t="shared" si="33"/>
        <v>7.7314814843703061E-3</v>
      </c>
      <c r="Z215" s="10"/>
      <c r="AA215" s="10">
        <f t="shared" si="34"/>
        <v>0</v>
      </c>
      <c r="AB215" s="10">
        <f t="shared" si="38"/>
        <v>3.9467592578148469E-3</v>
      </c>
      <c r="AC215" s="10"/>
      <c r="AD215" s="10"/>
      <c r="AE215" s="71">
        <f t="shared" si="35"/>
        <v>43404.713888888888</v>
      </c>
      <c r="AF215" s="71">
        <f t="shared" si="36"/>
        <v>43404.725694444445</v>
      </c>
      <c r="AG215" s="26" t="str">
        <f t="shared" si="37"/>
        <v>43404.713888888943404.7256944444</v>
      </c>
      <c r="AH215" s="26" t="e">
        <f>VLOOKUP(AG215,simple_survey!$M$841:$N$1083,2,FALSE)</f>
        <v>#N/A</v>
      </c>
    </row>
    <row r="216" spans="1:36" s="7" customFormat="1" x14ac:dyDescent="0.4">
      <c r="A216" s="16" t="str">
        <f t="shared" si="39"/>
        <v>★</v>
      </c>
      <c r="B216" s="16" t="str">
        <f t="shared" si="31"/>
        <v>-</v>
      </c>
      <c r="C216" s="7">
        <v>17</v>
      </c>
      <c r="D216" s="2">
        <v>43404.714594907404</v>
      </c>
      <c r="E216" s="3">
        <v>7948</v>
      </c>
      <c r="F216" s="3" t="s">
        <v>67</v>
      </c>
      <c r="G216" s="3">
        <v>2477</v>
      </c>
      <c r="H216" s="3">
        <v>326</v>
      </c>
      <c r="I216" s="3">
        <v>9</v>
      </c>
      <c r="J216" s="3">
        <v>1</v>
      </c>
      <c r="K216" s="3"/>
      <c r="L216" s="2">
        <v>43404.752928240741</v>
      </c>
      <c r="M216" s="2">
        <v>43404.758877314816</v>
      </c>
      <c r="N216" s="3" t="s">
        <v>21</v>
      </c>
      <c r="O216" s="3" t="s">
        <v>22</v>
      </c>
      <c r="P216" s="3" t="s">
        <v>72</v>
      </c>
      <c r="Q216" s="3" t="s">
        <v>73</v>
      </c>
      <c r="R216" s="2">
        <v>43404.756261574075</v>
      </c>
      <c r="S216" s="2">
        <v>43404.756261574075</v>
      </c>
      <c r="T216" s="2">
        <v>43404.763391203705</v>
      </c>
      <c r="U216" s="2">
        <v>43404.762094907404</v>
      </c>
      <c r="V216" s="2">
        <v>43404.756261574075</v>
      </c>
      <c r="W216" s="8">
        <f t="shared" si="30"/>
        <v>43404.756261574075</v>
      </c>
      <c r="X216" s="9">
        <f t="shared" si="32"/>
        <v>5.9490740750334226E-3</v>
      </c>
      <c r="Y216" s="9">
        <f t="shared" si="33"/>
        <v>5.9490740750334226E-3</v>
      </c>
      <c r="Z216" s="10"/>
      <c r="AA216" s="10">
        <f t="shared" si="34"/>
        <v>0</v>
      </c>
      <c r="AB216" s="10">
        <f t="shared" si="38"/>
        <v>0</v>
      </c>
      <c r="AC216" s="10"/>
      <c r="AD216" s="10"/>
      <c r="AE216" s="71">
        <f t="shared" si="35"/>
        <v>43404.714583333334</v>
      </c>
      <c r="AF216" s="71">
        <f t="shared" si="36"/>
        <v>43404.758333333331</v>
      </c>
      <c r="AG216" s="26" t="str">
        <f t="shared" si="37"/>
        <v>43404.714583333343404.7583333333</v>
      </c>
      <c r="AH216" s="26" t="e">
        <f>VLOOKUP(AG216,simple_survey!$M$841:$N$1083,2,FALSE)</f>
        <v>#N/A</v>
      </c>
    </row>
    <row r="217" spans="1:36" s="7" customFormat="1" hidden="1" x14ac:dyDescent="0.4">
      <c r="A217" s="16" t="str">
        <f t="shared" si="39"/>
        <v>-</v>
      </c>
      <c r="B217" s="16" t="str">
        <f t="shared" si="31"/>
        <v>-</v>
      </c>
      <c r="C217" s="7">
        <v>17</v>
      </c>
      <c r="D217" s="2">
        <v>43404.714641203704</v>
      </c>
      <c r="E217" s="3">
        <v>7949</v>
      </c>
      <c r="F217" s="3" t="s">
        <v>67</v>
      </c>
      <c r="G217" s="3">
        <v>2978</v>
      </c>
      <c r="H217" s="3">
        <v>976</v>
      </c>
      <c r="I217" s="3">
        <v>3</v>
      </c>
      <c r="J217" s="3">
        <v>1</v>
      </c>
      <c r="K217" s="3"/>
      <c r="L217" s="2">
        <v>43404.716400462959</v>
      </c>
      <c r="M217" s="2">
        <v>43404.725451388891</v>
      </c>
      <c r="N217" s="3" t="s">
        <v>65</v>
      </c>
      <c r="O217" s="3" t="s">
        <v>66</v>
      </c>
      <c r="P217" s="3" t="s">
        <v>19</v>
      </c>
      <c r="Q217" s="3" t="s">
        <v>20</v>
      </c>
      <c r="R217" s="2">
        <v>43404.717581018522</v>
      </c>
      <c r="S217" s="2">
        <v>43404.717581018522</v>
      </c>
      <c r="T217" s="2">
        <v>43404.722916666666</v>
      </c>
      <c r="U217" s="2">
        <v>43404.729317129626</v>
      </c>
      <c r="V217" s="3"/>
      <c r="W217" s="8">
        <f t="shared" si="30"/>
        <v>43404.714641203704</v>
      </c>
      <c r="X217" s="9">
        <f t="shared" si="32"/>
        <v>9.0509259316604584E-3</v>
      </c>
      <c r="Y217" s="9">
        <f t="shared" si="33"/>
        <v>9.0509259316604584E-3</v>
      </c>
      <c r="Z217" s="10"/>
      <c r="AA217" s="10">
        <f t="shared" si="34"/>
        <v>0</v>
      </c>
      <c r="AB217" s="10">
        <f t="shared" si="38"/>
        <v>1.7592592557775788E-3</v>
      </c>
      <c r="AC217" s="10"/>
      <c r="AD217" s="10"/>
      <c r="AE217" s="71">
        <f t="shared" si="35"/>
        <v>43404.714583333334</v>
      </c>
      <c r="AF217" s="71">
        <f t="shared" si="36"/>
        <v>43404.724999999999</v>
      </c>
      <c r="AG217" s="26" t="str">
        <f t="shared" si="37"/>
        <v>43404.714583333343404.725</v>
      </c>
      <c r="AH217" s="26" t="e">
        <f>VLOOKUP(AG217,simple_survey!$M$841:$N$1083,2,FALSE)</f>
        <v>#N/A</v>
      </c>
    </row>
    <row r="218" spans="1:36" s="7" customFormat="1" hidden="1" x14ac:dyDescent="0.4">
      <c r="A218" s="16" t="str">
        <f t="shared" si="39"/>
        <v>-</v>
      </c>
      <c r="B218" s="16" t="str">
        <f t="shared" si="31"/>
        <v>-</v>
      </c>
      <c r="C218" s="7">
        <v>17</v>
      </c>
      <c r="D218" s="2">
        <v>43404.715636574074</v>
      </c>
      <c r="E218" s="3">
        <v>7950</v>
      </c>
      <c r="F218" s="3" t="s">
        <v>33</v>
      </c>
      <c r="G218" s="3">
        <v>3738</v>
      </c>
      <c r="H218" s="3">
        <v>515</v>
      </c>
      <c r="I218" s="3">
        <v>9</v>
      </c>
      <c r="J218" s="3">
        <v>1</v>
      </c>
      <c r="K218" s="3"/>
      <c r="L218" s="2">
        <v>43404.719583333332</v>
      </c>
      <c r="M218" s="2">
        <v>43404.728854166664</v>
      </c>
      <c r="N218" s="3" t="s">
        <v>59</v>
      </c>
      <c r="O218" s="3" t="s">
        <v>60</v>
      </c>
      <c r="P218" s="3" t="s">
        <v>55</v>
      </c>
      <c r="Q218" s="3" t="s">
        <v>56</v>
      </c>
      <c r="R218" s="2">
        <v>43404.723935185182</v>
      </c>
      <c r="S218" s="2">
        <v>43404.723935185182</v>
      </c>
      <c r="T218" s="2">
        <v>43404.735115740739</v>
      </c>
      <c r="U218" s="2">
        <v>43404.73741898148</v>
      </c>
      <c r="V218" s="3"/>
      <c r="W218" s="8">
        <f t="shared" si="30"/>
        <v>43404.715636574074</v>
      </c>
      <c r="X218" s="9">
        <f t="shared" si="32"/>
        <v>9.2708333322661929E-3</v>
      </c>
      <c r="Y218" s="9">
        <f t="shared" si="33"/>
        <v>9.2708333322661929E-3</v>
      </c>
      <c r="Z218" s="10"/>
      <c r="AA218" s="10">
        <f t="shared" si="34"/>
        <v>0</v>
      </c>
      <c r="AB218" s="10">
        <f t="shared" si="38"/>
        <v>3.9467592578148469E-3</v>
      </c>
      <c r="AC218" s="10"/>
      <c r="AD218" s="10"/>
      <c r="AE218" s="71">
        <f t="shared" si="35"/>
        <v>43404.715277777781</v>
      </c>
      <c r="AF218" s="71">
        <f t="shared" si="36"/>
        <v>43404.728472222225</v>
      </c>
      <c r="AG218" s="26" t="str">
        <f t="shared" si="37"/>
        <v>43404.715277777843404.7284722222</v>
      </c>
      <c r="AH218" s="26" t="e">
        <f>VLOOKUP(AG218,simple_survey!$M$841:$N$1083,2,FALSE)</f>
        <v>#N/A</v>
      </c>
    </row>
    <row r="219" spans="1:36" s="7" customFormat="1" hidden="1" x14ac:dyDescent="0.4">
      <c r="A219" s="16" t="str">
        <f t="shared" si="39"/>
        <v>-</v>
      </c>
      <c r="B219" s="16" t="str">
        <f t="shared" si="31"/>
        <v>-</v>
      </c>
      <c r="C219" s="7">
        <v>17</v>
      </c>
      <c r="D219" s="2">
        <v>43404.715775462966</v>
      </c>
      <c r="E219" s="3">
        <v>7951</v>
      </c>
      <c r="F219" s="3" t="s">
        <v>191</v>
      </c>
      <c r="G219" s="3">
        <v>0</v>
      </c>
      <c r="H219" s="3">
        <v>607</v>
      </c>
      <c r="I219" s="3">
        <v>3</v>
      </c>
      <c r="J219" s="3">
        <v>1</v>
      </c>
      <c r="K219" s="3"/>
      <c r="L219" s="2">
        <v>43404.719976851855</v>
      </c>
      <c r="M219" s="2">
        <v>43404.723275462966</v>
      </c>
      <c r="N219" s="3" t="s">
        <v>29</v>
      </c>
      <c r="O219" s="3" t="s">
        <v>30</v>
      </c>
      <c r="P219" s="3" t="s">
        <v>59</v>
      </c>
      <c r="Q219" s="3" t="s">
        <v>60</v>
      </c>
      <c r="R219" s="2">
        <v>43404.721493055556</v>
      </c>
      <c r="S219" s="2">
        <v>43404.721493055556</v>
      </c>
      <c r="T219" s="2">
        <v>43404.72625</v>
      </c>
      <c r="U219" s="2">
        <v>43404.72625</v>
      </c>
      <c r="V219" s="3"/>
      <c r="W219" s="8">
        <f t="shared" si="30"/>
        <v>43404.715775462966</v>
      </c>
      <c r="X219" s="9">
        <f t="shared" si="32"/>
        <v>3.2986111109494232E-3</v>
      </c>
      <c r="Y219" s="9">
        <f t="shared" si="33"/>
        <v>3.2986111109494232E-3</v>
      </c>
      <c r="Z219" s="10"/>
      <c r="AA219" s="10">
        <f t="shared" si="34"/>
        <v>0</v>
      </c>
      <c r="AB219" s="10">
        <f t="shared" si="38"/>
        <v>4.2013888887595385E-3</v>
      </c>
      <c r="AC219" s="10"/>
      <c r="AD219" s="10"/>
      <c r="AE219" s="71">
        <f t="shared" si="35"/>
        <v>43404.715277777781</v>
      </c>
      <c r="AF219" s="71">
        <f t="shared" si="36"/>
        <v>43404.722916666666</v>
      </c>
      <c r="AG219" s="26" t="str">
        <f t="shared" si="37"/>
        <v>43404.715277777843404.7229166667</v>
      </c>
      <c r="AH219" s="26" t="e">
        <f>VLOOKUP(AG219,simple_survey!$M$841:$N$1083,2,FALSE)</f>
        <v>#N/A</v>
      </c>
    </row>
    <row r="220" spans="1:36" s="7" customFormat="1" hidden="1" x14ac:dyDescent="0.4">
      <c r="A220" s="16" t="str">
        <f t="shared" si="39"/>
        <v>-</v>
      </c>
      <c r="B220" s="16" t="str">
        <f t="shared" si="31"/>
        <v>-</v>
      </c>
      <c r="C220" s="7">
        <v>17</v>
      </c>
      <c r="D220" s="2">
        <v>43404.716504629629</v>
      </c>
      <c r="E220" s="3">
        <v>7953</v>
      </c>
      <c r="F220" s="3" t="s">
        <v>33</v>
      </c>
      <c r="G220" s="3">
        <v>4414</v>
      </c>
      <c r="H220" s="3">
        <v>782</v>
      </c>
      <c r="I220" s="3">
        <v>8</v>
      </c>
      <c r="J220" s="3">
        <v>3</v>
      </c>
      <c r="K220" s="3"/>
      <c r="L220" s="2">
        <v>43404.721747685187</v>
      </c>
      <c r="M220" s="2">
        <v>43404.743784722225</v>
      </c>
      <c r="N220" s="3" t="s">
        <v>39</v>
      </c>
      <c r="O220" s="3" t="s">
        <v>40</v>
      </c>
      <c r="P220" s="3" t="s">
        <v>65</v>
      </c>
      <c r="Q220" s="3" t="s">
        <v>66</v>
      </c>
      <c r="R220" s="2">
        <v>43404.721412037034</v>
      </c>
      <c r="S220" s="2">
        <v>43404.722650462965</v>
      </c>
      <c r="T220" s="2">
        <v>43404.736087962963</v>
      </c>
      <c r="U220" s="2">
        <v>43404.742083333331</v>
      </c>
      <c r="V220" s="3"/>
      <c r="W220" s="8">
        <f t="shared" si="30"/>
        <v>43404.716504629629</v>
      </c>
      <c r="X220" s="9">
        <f t="shared" si="32"/>
        <v>2.2037037037080154E-2</v>
      </c>
      <c r="Y220" s="9">
        <f t="shared" si="33"/>
        <v>6.6111111111240461E-2</v>
      </c>
      <c r="Z220" s="10"/>
      <c r="AA220" s="10">
        <f t="shared" si="34"/>
        <v>3.3564815385034308E-4</v>
      </c>
      <c r="AB220" s="10">
        <f t="shared" si="38"/>
        <v>5.2430555588216521E-3</v>
      </c>
      <c r="AC220" s="10"/>
      <c r="AD220" s="10"/>
      <c r="AE220" s="71">
        <f t="shared" si="35"/>
        <v>43404.71597222222</v>
      </c>
      <c r="AF220" s="71">
        <f t="shared" si="36"/>
        <v>43404.743750000001</v>
      </c>
      <c r="AG220" s="26" t="str">
        <f t="shared" si="37"/>
        <v>43404.715972222243404.74375</v>
      </c>
      <c r="AH220" s="26" t="e">
        <f>VLOOKUP(AG220,simple_survey!$M$841:$N$1083,2,FALSE)</f>
        <v>#N/A</v>
      </c>
    </row>
    <row r="221" spans="1:36" s="7" customFormat="1" hidden="1" x14ac:dyDescent="0.4">
      <c r="A221" s="16" t="str">
        <f t="shared" si="39"/>
        <v>-</v>
      </c>
      <c r="B221" s="16" t="str">
        <f t="shared" si="31"/>
        <v>-</v>
      </c>
      <c r="C221" s="7">
        <v>17</v>
      </c>
      <c r="D221" s="2">
        <v>43404.716828703706</v>
      </c>
      <c r="E221" s="3">
        <v>7954</v>
      </c>
      <c r="F221" s="3" t="s">
        <v>191</v>
      </c>
      <c r="G221" s="3">
        <v>0</v>
      </c>
      <c r="H221" s="3">
        <v>867</v>
      </c>
      <c r="I221" s="3">
        <v>5</v>
      </c>
      <c r="J221" s="3">
        <v>2</v>
      </c>
      <c r="K221" s="3"/>
      <c r="L221" s="2">
        <v>43404.724386574075</v>
      </c>
      <c r="M221" s="2">
        <v>43404.736354166664</v>
      </c>
      <c r="N221" s="3" t="s">
        <v>46</v>
      </c>
      <c r="O221" s="3" t="s">
        <v>47</v>
      </c>
      <c r="P221" s="3" t="s">
        <v>50</v>
      </c>
      <c r="Q221" s="3" t="s">
        <v>51</v>
      </c>
      <c r="R221" s="2">
        <v>43404.726388888892</v>
      </c>
      <c r="S221" s="2">
        <v>43404.726388888892</v>
      </c>
      <c r="T221" s="2">
        <v>43404.734317129631</v>
      </c>
      <c r="U221" s="2">
        <v>43404.734317129631</v>
      </c>
      <c r="V221" s="3"/>
      <c r="W221" s="8">
        <f t="shared" si="30"/>
        <v>43404.716828703706</v>
      </c>
      <c r="X221" s="9">
        <f t="shared" si="32"/>
        <v>1.1967592588916887E-2</v>
      </c>
      <c r="Y221" s="9">
        <f t="shared" si="33"/>
        <v>2.3935185177833773E-2</v>
      </c>
      <c r="Z221" s="10"/>
      <c r="AA221" s="10">
        <f t="shared" si="34"/>
        <v>0</v>
      </c>
      <c r="AB221" s="10">
        <f t="shared" si="38"/>
        <v>7.5578703690553084E-3</v>
      </c>
      <c r="AC221" s="10"/>
      <c r="AD221" s="10"/>
      <c r="AE221" s="71">
        <f t="shared" si="35"/>
        <v>43404.716666666667</v>
      </c>
      <c r="AF221" s="71">
        <f t="shared" si="36"/>
        <v>43404.736111111109</v>
      </c>
      <c r="AG221" s="26" t="str">
        <f t="shared" si="37"/>
        <v>43404.716666666743404.7361111111</v>
      </c>
      <c r="AH221" s="26" t="e">
        <f>VLOOKUP(AG221,simple_survey!$M$841:$N$1083,2,FALSE)</f>
        <v>#N/A</v>
      </c>
    </row>
    <row r="222" spans="1:36" s="7" customFormat="1" hidden="1" x14ac:dyDescent="0.4">
      <c r="A222" s="16" t="str">
        <f t="shared" si="39"/>
        <v>-</v>
      </c>
      <c r="B222" s="16" t="str">
        <f t="shared" si="31"/>
        <v>-</v>
      </c>
      <c r="C222" s="7">
        <v>17</v>
      </c>
      <c r="D222" s="2">
        <v>43404.717175925929</v>
      </c>
      <c r="E222" s="3">
        <v>7955</v>
      </c>
      <c r="F222" s="3" t="s">
        <v>191</v>
      </c>
      <c r="G222" s="3">
        <v>0</v>
      </c>
      <c r="H222" s="3">
        <v>884</v>
      </c>
      <c r="I222" s="3">
        <v>9</v>
      </c>
      <c r="J222" s="3">
        <v>1</v>
      </c>
      <c r="K222" s="3"/>
      <c r="L222" s="2">
        <v>43404.719641203701</v>
      </c>
      <c r="M222" s="2">
        <v>43404.725451388891</v>
      </c>
      <c r="N222" s="3" t="s">
        <v>59</v>
      </c>
      <c r="O222" s="3" t="s">
        <v>60</v>
      </c>
      <c r="P222" s="3" t="s">
        <v>50</v>
      </c>
      <c r="Q222" s="3" t="s">
        <v>51</v>
      </c>
      <c r="R222" s="2">
        <v>43404.724282407406</v>
      </c>
      <c r="S222" s="2">
        <v>43404.724282407406</v>
      </c>
      <c r="T222" s="2">
        <v>43404.733090277776</v>
      </c>
      <c r="U222" s="2">
        <v>43404.733090277776</v>
      </c>
      <c r="V222" s="3"/>
      <c r="W222" s="8">
        <f t="shared" si="30"/>
        <v>43404.717175925929</v>
      </c>
      <c r="X222" s="9">
        <f t="shared" si="32"/>
        <v>5.810185190057382E-3</v>
      </c>
      <c r="Y222" s="9">
        <f t="shared" si="33"/>
        <v>5.810185190057382E-3</v>
      </c>
      <c r="Z222" s="10"/>
      <c r="AA222" s="10">
        <f t="shared" si="34"/>
        <v>0</v>
      </c>
      <c r="AB222" s="10">
        <f t="shared" si="38"/>
        <v>2.4652777719893493E-3</v>
      </c>
      <c r="AC222" s="10"/>
      <c r="AD222" s="10"/>
      <c r="AE222" s="71">
        <f t="shared" si="35"/>
        <v>43404.716666666667</v>
      </c>
      <c r="AF222" s="71">
        <f t="shared" si="36"/>
        <v>43404.724999999999</v>
      </c>
      <c r="AG222" s="26" t="str">
        <f t="shared" si="37"/>
        <v>43404.716666666743404.725</v>
      </c>
      <c r="AH222" s="26" t="e">
        <f>VLOOKUP(AG222,simple_survey!$M$841:$N$1083,2,FALSE)</f>
        <v>#N/A</v>
      </c>
    </row>
    <row r="223" spans="1:36" s="7" customFormat="1" hidden="1" x14ac:dyDescent="0.4">
      <c r="A223" s="16" t="str">
        <f t="shared" si="39"/>
        <v>-</v>
      </c>
      <c r="B223" s="16" t="str">
        <f t="shared" si="31"/>
        <v>-</v>
      </c>
      <c r="C223" s="7">
        <v>17</v>
      </c>
      <c r="D223" s="2">
        <v>43404.717314814814</v>
      </c>
      <c r="E223" s="3">
        <v>7956</v>
      </c>
      <c r="F223" s="3" t="s">
        <v>33</v>
      </c>
      <c r="G223" s="3">
        <v>67</v>
      </c>
      <c r="H223" s="3">
        <v>288</v>
      </c>
      <c r="I223" s="3">
        <v>2</v>
      </c>
      <c r="J223" s="3">
        <v>1</v>
      </c>
      <c r="K223" s="3"/>
      <c r="L223" s="2">
        <v>43404.718287037038</v>
      </c>
      <c r="M223" s="2">
        <v>43404.723865740743</v>
      </c>
      <c r="N223" s="3" t="s">
        <v>19</v>
      </c>
      <c r="O223" s="3" t="s">
        <v>20</v>
      </c>
      <c r="P223" s="3" t="s">
        <v>53</v>
      </c>
      <c r="Q223" s="3" t="s">
        <v>54</v>
      </c>
      <c r="R223" s="2">
        <v>43404.719247685185</v>
      </c>
      <c r="S223" s="2">
        <v>43404.719247685185</v>
      </c>
      <c r="T223" s="2">
        <v>43404.727453703701</v>
      </c>
      <c r="U223" s="2">
        <v>43404.727453703701</v>
      </c>
      <c r="V223" s="3"/>
      <c r="W223" s="8">
        <f t="shared" ref="W223:W286" si="40">IF(V223&gt;0,V223,D223)</f>
        <v>43404.717314814814</v>
      </c>
      <c r="X223" s="9">
        <f t="shared" si="32"/>
        <v>5.5787037053960375E-3</v>
      </c>
      <c r="Y223" s="9">
        <f t="shared" si="33"/>
        <v>5.5787037053960375E-3</v>
      </c>
      <c r="Z223" s="10"/>
      <c r="AA223" s="10">
        <f t="shared" si="34"/>
        <v>0</v>
      </c>
      <c r="AB223" s="10">
        <f t="shared" si="38"/>
        <v>9.7222222393611446E-4</v>
      </c>
      <c r="AC223" s="10"/>
      <c r="AD223" s="10"/>
      <c r="AE223" s="71">
        <f t="shared" si="35"/>
        <v>43404.716666666667</v>
      </c>
      <c r="AF223" s="71">
        <f t="shared" si="36"/>
        <v>43404.723611111112</v>
      </c>
      <c r="AG223" s="26" t="str">
        <f t="shared" si="37"/>
        <v>43404.716666666743404.7236111111</v>
      </c>
      <c r="AH223" s="26" t="str">
        <f>VLOOKUP(AG223,simple_survey!$M$841:$N$1083,2,FALSE)</f>
        <v>肯定的</v>
      </c>
    </row>
    <row r="224" spans="1:36" s="7" customFormat="1" x14ac:dyDescent="0.4">
      <c r="A224" s="16" t="str">
        <f t="shared" si="39"/>
        <v>★</v>
      </c>
      <c r="B224" s="16" t="str">
        <f t="shared" si="31"/>
        <v>-</v>
      </c>
      <c r="C224" s="7">
        <v>17</v>
      </c>
      <c r="D224" s="2">
        <v>43404.71775462963</v>
      </c>
      <c r="E224" s="3">
        <v>7957</v>
      </c>
      <c r="F224" s="3" t="s">
        <v>190</v>
      </c>
      <c r="G224" s="3">
        <v>0</v>
      </c>
      <c r="H224" s="3">
        <v>202</v>
      </c>
      <c r="I224" s="3">
        <v>4</v>
      </c>
      <c r="J224" s="3">
        <v>1</v>
      </c>
      <c r="K224" s="3"/>
      <c r="L224" s="2">
        <v>43404.735717592594</v>
      </c>
      <c r="M224" s="2">
        <v>43404.740335648145</v>
      </c>
      <c r="N224" s="3" t="s">
        <v>19</v>
      </c>
      <c r="O224" s="3" t="s">
        <v>20</v>
      </c>
      <c r="P224" s="3" t="s">
        <v>39</v>
      </c>
      <c r="Q224" s="3" t="s">
        <v>40</v>
      </c>
      <c r="R224" s="2">
        <v>43404.73814814815</v>
      </c>
      <c r="S224" s="2">
        <v>43404.73814814815</v>
      </c>
      <c r="T224" s="2">
        <v>43404.746805555558</v>
      </c>
      <c r="U224" s="2">
        <v>43404.746805555558</v>
      </c>
      <c r="V224" s="2">
        <v>43404.73814814815</v>
      </c>
      <c r="W224" s="8">
        <f t="shared" si="40"/>
        <v>43404.73814814815</v>
      </c>
      <c r="X224" s="9">
        <f t="shared" si="32"/>
        <v>4.6180555509636179E-3</v>
      </c>
      <c r="Y224" s="9">
        <f t="shared" si="33"/>
        <v>4.6180555509636179E-3</v>
      </c>
      <c r="Z224" s="10"/>
      <c r="AA224" s="10">
        <f t="shared" si="34"/>
        <v>0</v>
      </c>
      <c r="AB224" s="10">
        <f t="shared" si="38"/>
        <v>0</v>
      </c>
      <c r="AC224" s="10"/>
      <c r="AD224" s="10"/>
      <c r="AE224" s="71">
        <f t="shared" si="35"/>
        <v>43404.717361111114</v>
      </c>
      <c r="AF224" s="71">
        <f t="shared" si="36"/>
        <v>43404.740277777775</v>
      </c>
      <c r="AG224" s="26" t="str">
        <f t="shared" si="37"/>
        <v>43404.717361111143404.7402777778</v>
      </c>
      <c r="AH224" s="26" t="e">
        <f>VLOOKUP(AG224,simple_survey!$M$841:$N$1083,2,FALSE)</f>
        <v>#N/A</v>
      </c>
    </row>
    <row r="225" spans="1:34" s="7" customFormat="1" hidden="1" x14ac:dyDescent="0.4">
      <c r="A225" s="16" t="str">
        <f t="shared" si="39"/>
        <v>-</v>
      </c>
      <c r="B225" s="16" t="str">
        <f t="shared" si="31"/>
        <v>-</v>
      </c>
      <c r="C225" s="7">
        <v>17</v>
      </c>
      <c r="D225" s="2">
        <v>43404.718564814815</v>
      </c>
      <c r="E225" s="3">
        <v>7959</v>
      </c>
      <c r="F225" s="3" t="s">
        <v>18</v>
      </c>
      <c r="G225" s="3">
        <v>4372</v>
      </c>
      <c r="H225" s="3">
        <v>84</v>
      </c>
      <c r="I225" s="3">
        <v>10</v>
      </c>
      <c r="J225" s="3">
        <v>1</v>
      </c>
      <c r="K225" s="3"/>
      <c r="L225" s="2">
        <v>43404.725289351853</v>
      </c>
      <c r="M225" s="2">
        <v>43404.729722222219</v>
      </c>
      <c r="N225" s="3" t="s">
        <v>29</v>
      </c>
      <c r="O225" s="3" t="s">
        <v>30</v>
      </c>
      <c r="P225" s="3" t="s">
        <v>63</v>
      </c>
      <c r="Q225" s="3" t="s">
        <v>64</v>
      </c>
      <c r="R225" s="2">
        <v>43404.728194444448</v>
      </c>
      <c r="S225" s="2">
        <v>43404.728194444448</v>
      </c>
      <c r="T225" s="2">
        <v>43404.734259259261</v>
      </c>
      <c r="U225" s="2">
        <v>43404.734259259261</v>
      </c>
      <c r="V225" s="3"/>
      <c r="W225" s="8">
        <f t="shared" si="40"/>
        <v>43404.718564814815</v>
      </c>
      <c r="X225" s="9">
        <f t="shared" si="32"/>
        <v>4.4328703661449254E-3</v>
      </c>
      <c r="Y225" s="9">
        <f t="shared" si="33"/>
        <v>4.4328703661449254E-3</v>
      </c>
      <c r="Z225" s="10"/>
      <c r="AA225" s="10">
        <f t="shared" si="34"/>
        <v>0</v>
      </c>
      <c r="AB225" s="10">
        <f t="shared" si="38"/>
        <v>6.7245370373711921E-3</v>
      </c>
      <c r="AC225" s="10"/>
      <c r="AD225" s="10"/>
      <c r="AE225" s="71">
        <f t="shared" si="35"/>
        <v>43404.718055555553</v>
      </c>
      <c r="AF225" s="71">
        <f t="shared" si="36"/>
        <v>43404.729166666664</v>
      </c>
      <c r="AG225" s="26" t="str">
        <f t="shared" si="37"/>
        <v>43404.718055555643404.7291666667</v>
      </c>
      <c r="AH225" s="26" t="str">
        <f>VLOOKUP(AG225,simple_survey!$M$841:$N$1083,2,FALSE)</f>
        <v>肯定的</v>
      </c>
    </row>
    <row r="226" spans="1:34" s="7" customFormat="1" hidden="1" x14ac:dyDescent="0.4">
      <c r="A226" s="16" t="str">
        <f t="shared" si="39"/>
        <v>-</v>
      </c>
      <c r="B226" s="16" t="str">
        <f t="shared" si="31"/>
        <v>-</v>
      </c>
      <c r="C226" s="7">
        <v>17</v>
      </c>
      <c r="D226" s="2">
        <v>43404.718576388892</v>
      </c>
      <c r="E226" s="3">
        <v>7960</v>
      </c>
      <c r="F226" s="3" t="s">
        <v>191</v>
      </c>
      <c r="G226" s="3">
        <v>0</v>
      </c>
      <c r="H226" s="3">
        <v>561</v>
      </c>
      <c r="I226" s="3">
        <v>8</v>
      </c>
      <c r="J226" s="3">
        <v>1</v>
      </c>
      <c r="K226" s="3"/>
      <c r="L226" s="2">
        <v>43404.725740740738</v>
      </c>
      <c r="M226" s="2">
        <v>43404.730543981481</v>
      </c>
      <c r="N226" s="3" t="s">
        <v>53</v>
      </c>
      <c r="O226" s="3" t="s">
        <v>54</v>
      </c>
      <c r="P226" s="3" t="s">
        <v>19</v>
      </c>
      <c r="Q226" s="3" t="s">
        <v>20</v>
      </c>
      <c r="R226" s="2">
        <v>43404.725659722222</v>
      </c>
      <c r="S226" s="2">
        <v>43404.725775462961</v>
      </c>
      <c r="T226" s="2">
        <v>43404.733402777776</v>
      </c>
      <c r="U226" s="2">
        <v>43404.733865740738</v>
      </c>
      <c r="V226" s="3"/>
      <c r="W226" s="8">
        <f t="shared" si="40"/>
        <v>43404.718576388892</v>
      </c>
      <c r="X226" s="9">
        <f t="shared" si="32"/>
        <v>4.803240743058268E-3</v>
      </c>
      <c r="Y226" s="9">
        <f t="shared" si="33"/>
        <v>4.803240743058268E-3</v>
      </c>
      <c r="Z226" s="10"/>
      <c r="AA226" s="10">
        <f t="shared" si="34"/>
        <v>8.1018515629693866E-5</v>
      </c>
      <c r="AB226" s="10">
        <f t="shared" si="38"/>
        <v>7.1643518458586186E-3</v>
      </c>
      <c r="AC226" s="10"/>
      <c r="AD226" s="10"/>
      <c r="AE226" s="71">
        <f t="shared" si="35"/>
        <v>43404.718055555553</v>
      </c>
      <c r="AF226" s="71">
        <f t="shared" si="36"/>
        <v>43404.729861111111</v>
      </c>
      <c r="AG226" s="26" t="str">
        <f t="shared" si="37"/>
        <v>43404.718055555643404.7298611111</v>
      </c>
      <c r="AH226" s="26" t="e">
        <f>VLOOKUP(AG226,simple_survey!$M$841:$N$1083,2,FALSE)</f>
        <v>#N/A</v>
      </c>
    </row>
    <row r="227" spans="1:34" s="7" customFormat="1" hidden="1" x14ac:dyDescent="0.4">
      <c r="A227" s="16" t="str">
        <f t="shared" si="39"/>
        <v>-</v>
      </c>
      <c r="B227" s="16" t="str">
        <f t="shared" si="31"/>
        <v>-</v>
      </c>
      <c r="C227" s="7">
        <v>17</v>
      </c>
      <c r="D227" s="2">
        <v>43404.719097222223</v>
      </c>
      <c r="E227" s="3">
        <v>7961</v>
      </c>
      <c r="F227" s="3" t="s">
        <v>18</v>
      </c>
      <c r="G227" s="3">
        <v>1334</v>
      </c>
      <c r="H227" s="3">
        <v>929</v>
      </c>
      <c r="I227" s="3">
        <v>2</v>
      </c>
      <c r="J227" s="3">
        <v>1</v>
      </c>
      <c r="K227" s="3"/>
      <c r="L227" s="2">
        <v>43404.732094907406</v>
      </c>
      <c r="M227" s="2">
        <v>43404.736145833333</v>
      </c>
      <c r="N227" s="3" t="s">
        <v>41</v>
      </c>
      <c r="O227" s="3" t="s">
        <v>42</v>
      </c>
      <c r="P227" s="3" t="s">
        <v>57</v>
      </c>
      <c r="Q227" s="3" t="s">
        <v>58</v>
      </c>
      <c r="R227" s="2">
        <v>43404.733622685184</v>
      </c>
      <c r="S227" s="2">
        <v>43404.733622685184</v>
      </c>
      <c r="T227" s="2">
        <v>43404.737395833334</v>
      </c>
      <c r="U227" s="2">
        <v>43404.737395833334</v>
      </c>
      <c r="V227" s="3"/>
      <c r="W227" s="8">
        <f t="shared" si="40"/>
        <v>43404.719097222223</v>
      </c>
      <c r="X227" s="9">
        <f t="shared" si="32"/>
        <v>4.0509259270038456E-3</v>
      </c>
      <c r="Y227" s="9">
        <f t="shared" si="33"/>
        <v>4.0509259270038456E-3</v>
      </c>
      <c r="Z227" s="10"/>
      <c r="AA227" s="10">
        <f t="shared" si="34"/>
        <v>0</v>
      </c>
      <c r="AB227" s="10">
        <f t="shared" si="38"/>
        <v>1.2997685182199348E-2</v>
      </c>
      <c r="AC227" s="10"/>
      <c r="AD227" s="10"/>
      <c r="AE227" s="71">
        <f t="shared" si="35"/>
        <v>43404.71875</v>
      </c>
      <c r="AF227" s="71">
        <f t="shared" si="36"/>
        <v>43404.736111111109</v>
      </c>
      <c r="AG227" s="26" t="str">
        <f t="shared" si="37"/>
        <v>43404.7187543404.7361111111</v>
      </c>
      <c r="AH227" s="26" t="e">
        <f>VLOOKUP(AG227,simple_survey!$M$841:$N$1083,2,FALSE)</f>
        <v>#N/A</v>
      </c>
    </row>
    <row r="228" spans="1:34" s="7" customFormat="1" x14ac:dyDescent="0.4">
      <c r="A228" s="16" t="str">
        <f t="shared" si="39"/>
        <v>★</v>
      </c>
      <c r="B228" s="16" t="str">
        <f t="shared" si="31"/>
        <v>-</v>
      </c>
      <c r="C228" s="7">
        <v>17</v>
      </c>
      <c r="D228" s="2">
        <v>43404.719988425924</v>
      </c>
      <c r="E228" s="3">
        <v>7962</v>
      </c>
      <c r="F228" s="3" t="s">
        <v>33</v>
      </c>
      <c r="G228" s="3">
        <v>2471</v>
      </c>
      <c r="H228" s="3">
        <v>923</v>
      </c>
      <c r="I228" s="3">
        <v>8</v>
      </c>
      <c r="J228" s="3">
        <v>4</v>
      </c>
      <c r="K228" s="3"/>
      <c r="L228" s="2">
        <v>43404.76021990741</v>
      </c>
      <c r="M228" s="2">
        <v>43404.77239583333</v>
      </c>
      <c r="N228" s="3" t="s">
        <v>65</v>
      </c>
      <c r="O228" s="3" t="s">
        <v>66</v>
      </c>
      <c r="P228" s="3" t="s">
        <v>27</v>
      </c>
      <c r="Q228" s="3" t="s">
        <v>28</v>
      </c>
      <c r="R228" s="2">
        <v>43404.761111111111</v>
      </c>
      <c r="S228" s="2">
        <v>43404.761111111111</v>
      </c>
      <c r="T228" s="2">
        <v>43404.77275462963</v>
      </c>
      <c r="U228" s="2">
        <v>43404.777928240743</v>
      </c>
      <c r="V228" s="2">
        <v>43404.761111111111</v>
      </c>
      <c r="W228" s="8">
        <f t="shared" si="40"/>
        <v>43404.761111111111</v>
      </c>
      <c r="X228" s="9">
        <f t="shared" si="32"/>
        <v>1.2175925920018926E-2</v>
      </c>
      <c r="Y228" s="9">
        <f t="shared" si="33"/>
        <v>4.8703703680075705E-2</v>
      </c>
      <c r="Z228" s="10"/>
      <c r="AA228" s="10">
        <f t="shared" si="34"/>
        <v>0</v>
      </c>
      <c r="AB228" s="10">
        <f t="shared" si="38"/>
        <v>0</v>
      </c>
      <c r="AC228" s="10"/>
      <c r="AD228" s="10"/>
      <c r="AE228" s="71">
        <f t="shared" si="35"/>
        <v>43404.719444444447</v>
      </c>
      <c r="AF228" s="71">
        <f t="shared" si="36"/>
        <v>43404.772222222222</v>
      </c>
      <c r="AG228" s="26" t="str">
        <f t="shared" si="37"/>
        <v>43404.719444444443404.7722222222</v>
      </c>
      <c r="AH228" s="26" t="e">
        <f>VLOOKUP(AG228,simple_survey!$M$841:$N$1083,2,FALSE)</f>
        <v>#N/A</v>
      </c>
    </row>
    <row r="229" spans="1:34" s="7" customFormat="1" x14ac:dyDescent="0.4">
      <c r="A229" s="16" t="str">
        <f t="shared" si="39"/>
        <v>★</v>
      </c>
      <c r="B229" s="16" t="str">
        <f t="shared" si="31"/>
        <v>-</v>
      </c>
      <c r="C229" s="7">
        <v>17</v>
      </c>
      <c r="D229" s="2">
        <v>43404.721412037034</v>
      </c>
      <c r="E229" s="3">
        <v>7963</v>
      </c>
      <c r="F229" s="3" t="s">
        <v>33</v>
      </c>
      <c r="G229" s="3">
        <v>1605</v>
      </c>
      <c r="H229" s="3">
        <v>735</v>
      </c>
      <c r="I229" s="3">
        <v>10</v>
      </c>
      <c r="J229" s="3">
        <v>1</v>
      </c>
      <c r="K229" s="3"/>
      <c r="L229" s="2">
        <v>43404.740555555552</v>
      </c>
      <c r="M229" s="2">
        <v>43404.746620370373</v>
      </c>
      <c r="N229" s="3" t="s">
        <v>37</v>
      </c>
      <c r="O229" s="3" t="s">
        <v>38</v>
      </c>
      <c r="P229" s="3" t="s">
        <v>27</v>
      </c>
      <c r="Q229" s="3" t="s">
        <v>28</v>
      </c>
      <c r="R229" s="2">
        <v>43404.741666666669</v>
      </c>
      <c r="S229" s="2">
        <v>43404.742754629631</v>
      </c>
      <c r="T229" s="2">
        <v>43404.751504629632</v>
      </c>
      <c r="U229" s="2">
        <v>43404.750289351854</v>
      </c>
      <c r="V229" s="2">
        <v>43404.741666666669</v>
      </c>
      <c r="W229" s="8">
        <f t="shared" si="40"/>
        <v>43404.741666666669</v>
      </c>
      <c r="X229" s="9">
        <f t="shared" si="32"/>
        <v>6.0648148210020736E-3</v>
      </c>
      <c r="Y229" s="9">
        <f t="shared" si="33"/>
        <v>6.0648148210020736E-3</v>
      </c>
      <c r="Z229" s="10"/>
      <c r="AA229" s="10">
        <f t="shared" si="34"/>
        <v>0</v>
      </c>
      <c r="AB229" s="10">
        <f t="shared" si="38"/>
        <v>0</v>
      </c>
      <c r="AC229" s="10"/>
      <c r="AD229" s="10"/>
      <c r="AE229" s="71">
        <f t="shared" si="35"/>
        <v>43404.720833333333</v>
      </c>
      <c r="AF229" s="71">
        <f t="shared" si="36"/>
        <v>43404.746527777781</v>
      </c>
      <c r="AG229" s="26" t="str">
        <f t="shared" si="37"/>
        <v>43404.720833333343404.7465277778</v>
      </c>
      <c r="AH229" s="26" t="str">
        <f>VLOOKUP(AG229,simple_survey!$M$841:$N$1083,2,FALSE)</f>
        <v>肯定的</v>
      </c>
    </row>
    <row r="230" spans="1:34" s="7" customFormat="1" hidden="1" x14ac:dyDescent="0.4">
      <c r="A230" s="16" t="str">
        <f t="shared" si="39"/>
        <v>-</v>
      </c>
      <c r="B230" s="16" t="str">
        <f t="shared" si="31"/>
        <v>-</v>
      </c>
      <c r="C230" s="7">
        <v>17</v>
      </c>
      <c r="D230" s="2">
        <v>43404.722453703704</v>
      </c>
      <c r="E230" s="3">
        <v>7964</v>
      </c>
      <c r="F230" s="3" t="s">
        <v>190</v>
      </c>
      <c r="G230" s="3">
        <v>0</v>
      </c>
      <c r="H230" s="3">
        <v>251</v>
      </c>
      <c r="I230" s="3">
        <v>8</v>
      </c>
      <c r="J230" s="3">
        <v>1</v>
      </c>
      <c r="K230" s="3"/>
      <c r="L230" s="2">
        <v>43404.725694444445</v>
      </c>
      <c r="M230" s="2">
        <v>43404.730462962965</v>
      </c>
      <c r="N230" s="3" t="s">
        <v>53</v>
      </c>
      <c r="O230" s="3" t="s">
        <v>54</v>
      </c>
      <c r="P230" s="3" t="s">
        <v>19</v>
      </c>
      <c r="Q230" s="3" t="s">
        <v>20</v>
      </c>
      <c r="R230" s="2">
        <v>43404.725428240738</v>
      </c>
      <c r="S230" s="2">
        <v>43404.725428240738</v>
      </c>
      <c r="T230" s="2">
        <v>43404.733518518522</v>
      </c>
      <c r="U230" s="2">
        <v>43404.733518518522</v>
      </c>
      <c r="V230" s="3"/>
      <c r="W230" s="8">
        <f t="shared" si="40"/>
        <v>43404.722453703704</v>
      </c>
      <c r="X230" s="9">
        <f t="shared" si="32"/>
        <v>4.7685185199952684E-3</v>
      </c>
      <c r="Y230" s="9">
        <f t="shared" si="33"/>
        <v>4.7685185199952684E-3</v>
      </c>
      <c r="Z230" s="10"/>
      <c r="AA230" s="10">
        <f t="shared" si="34"/>
        <v>2.6620370772434399E-4</v>
      </c>
      <c r="AB230" s="10">
        <f t="shared" si="38"/>
        <v>3.2407407416030765E-3</v>
      </c>
      <c r="AC230" s="10"/>
      <c r="AD230" s="10"/>
      <c r="AE230" s="71">
        <f t="shared" si="35"/>
        <v>43404.722222222219</v>
      </c>
      <c r="AF230" s="71">
        <f t="shared" si="36"/>
        <v>43404.729861111111</v>
      </c>
      <c r="AG230" s="26" t="str">
        <f t="shared" si="37"/>
        <v>43404.722222222243404.7298611111</v>
      </c>
      <c r="AH230" s="26" t="e">
        <f>VLOOKUP(AG230,simple_survey!$M$841:$N$1083,2,FALSE)</f>
        <v>#N/A</v>
      </c>
    </row>
    <row r="231" spans="1:34" s="7" customFormat="1" hidden="1" x14ac:dyDescent="0.4">
      <c r="A231" s="16" t="str">
        <f t="shared" si="39"/>
        <v>-</v>
      </c>
      <c r="B231" s="16" t="str">
        <f t="shared" si="31"/>
        <v>-</v>
      </c>
      <c r="C231" s="7">
        <v>17</v>
      </c>
      <c r="D231" s="2">
        <v>43404.724178240744</v>
      </c>
      <c r="E231" s="3">
        <v>7966</v>
      </c>
      <c r="F231" s="3" t="s">
        <v>33</v>
      </c>
      <c r="G231" s="3">
        <v>4398</v>
      </c>
      <c r="H231" s="3">
        <v>353</v>
      </c>
      <c r="I231" s="3">
        <v>9</v>
      </c>
      <c r="J231" s="3">
        <v>2</v>
      </c>
      <c r="K231" s="3"/>
      <c r="L231" s="2">
        <v>43404.73578703704</v>
      </c>
      <c r="M231" s="2">
        <v>43404.742222222223</v>
      </c>
      <c r="N231" s="3" t="s">
        <v>41</v>
      </c>
      <c r="O231" s="3" t="s">
        <v>42</v>
      </c>
      <c r="P231" s="3" t="s">
        <v>45</v>
      </c>
      <c r="Q231" s="3" t="s">
        <v>92</v>
      </c>
      <c r="R231" s="2">
        <v>43404.730520833335</v>
      </c>
      <c r="S231" s="2">
        <v>43404.736006944448</v>
      </c>
      <c r="T231" s="2">
        <v>43404.735868055555</v>
      </c>
      <c r="U231" s="2">
        <v>43404.742048611108</v>
      </c>
      <c r="V231" s="3"/>
      <c r="W231" s="8">
        <f t="shared" si="40"/>
        <v>43404.724178240744</v>
      </c>
      <c r="X231" s="9">
        <f t="shared" si="32"/>
        <v>6.435185183363501E-3</v>
      </c>
      <c r="Y231" s="9">
        <f t="shared" si="33"/>
        <v>1.2870370366727002E-2</v>
      </c>
      <c r="Z231" s="10"/>
      <c r="AA231" s="10">
        <f t="shared" si="34"/>
        <v>5.2662037051049992E-3</v>
      </c>
      <c r="AB231" s="10">
        <f t="shared" si="38"/>
        <v>1.1608796296059154E-2</v>
      </c>
      <c r="AC231" s="10"/>
      <c r="AD231" s="10"/>
      <c r="AE231" s="71">
        <f t="shared" si="35"/>
        <v>43404.723611111112</v>
      </c>
      <c r="AF231" s="71">
        <f t="shared" si="36"/>
        <v>43404.741666666669</v>
      </c>
      <c r="AG231" s="26" t="str">
        <f t="shared" si="37"/>
        <v>43404.723611111143404.7416666667</v>
      </c>
      <c r="AH231" s="26" t="str">
        <f>VLOOKUP(AG231,simple_survey!$M$841:$N$1083,2,FALSE)</f>
        <v>否定的</v>
      </c>
    </row>
    <row r="232" spans="1:34" s="7" customFormat="1" hidden="1" x14ac:dyDescent="0.4">
      <c r="A232" s="16" t="str">
        <f t="shared" si="39"/>
        <v>-</v>
      </c>
      <c r="B232" s="16" t="str">
        <f t="shared" si="31"/>
        <v>-</v>
      </c>
      <c r="C232" s="7">
        <v>17</v>
      </c>
      <c r="D232" s="2">
        <v>43404.728148148148</v>
      </c>
      <c r="E232" s="3">
        <v>7967</v>
      </c>
      <c r="F232" s="3" t="s">
        <v>191</v>
      </c>
      <c r="G232" s="3">
        <v>0</v>
      </c>
      <c r="H232" s="3">
        <v>475</v>
      </c>
      <c r="I232" s="3">
        <v>5</v>
      </c>
      <c r="J232" s="3">
        <v>1</v>
      </c>
      <c r="K232" s="3"/>
      <c r="L232" s="2">
        <v>43404.731793981482</v>
      </c>
      <c r="M232" s="2">
        <v>43404.744490740741</v>
      </c>
      <c r="N232" s="3" t="s">
        <v>41</v>
      </c>
      <c r="O232" s="3" t="s">
        <v>42</v>
      </c>
      <c r="P232" s="3" t="s">
        <v>72</v>
      </c>
      <c r="Q232" s="3" t="s">
        <v>73</v>
      </c>
      <c r="R232" s="2">
        <v>43404.731712962966</v>
      </c>
      <c r="S232" s="2">
        <v>43404.731712962966</v>
      </c>
      <c r="T232" s="2">
        <v>43404.744988425926</v>
      </c>
      <c r="U232" s="2">
        <v>43404.745335648149</v>
      </c>
      <c r="V232" s="3"/>
      <c r="W232" s="8">
        <f t="shared" si="40"/>
        <v>43404.728148148148</v>
      </c>
      <c r="X232" s="9">
        <f t="shared" si="32"/>
        <v>1.2696759258687962E-2</v>
      </c>
      <c r="Y232" s="9">
        <f t="shared" si="33"/>
        <v>1.2696759258687962E-2</v>
      </c>
      <c r="Z232" s="10"/>
      <c r="AA232" s="10">
        <f t="shared" si="34"/>
        <v>8.1018515629693866E-5</v>
      </c>
      <c r="AB232" s="10">
        <f t="shared" si="38"/>
        <v>3.645833334303461E-3</v>
      </c>
      <c r="AC232" s="10"/>
      <c r="AD232" s="10"/>
      <c r="AE232" s="71">
        <f t="shared" si="35"/>
        <v>43404.727777777778</v>
      </c>
      <c r="AF232" s="71">
        <f t="shared" si="36"/>
        <v>43404.744444444441</v>
      </c>
      <c r="AG232" s="26" t="str">
        <f t="shared" si="37"/>
        <v>43404.727777777843404.7444444444</v>
      </c>
      <c r="AH232" s="26" t="e">
        <f>VLOOKUP(AG232,simple_survey!$M$841:$N$1083,2,FALSE)</f>
        <v>#N/A</v>
      </c>
    </row>
    <row r="233" spans="1:34" s="7" customFormat="1" hidden="1" x14ac:dyDescent="0.4">
      <c r="A233" s="16" t="str">
        <f t="shared" si="39"/>
        <v>-</v>
      </c>
      <c r="B233" s="16" t="str">
        <f t="shared" si="31"/>
        <v>-</v>
      </c>
      <c r="C233" s="7">
        <v>17</v>
      </c>
      <c r="D233" s="2">
        <v>43404.729849537034</v>
      </c>
      <c r="E233" s="3">
        <v>7968</v>
      </c>
      <c r="F233" s="3" t="s">
        <v>33</v>
      </c>
      <c r="G233" s="3">
        <v>1216</v>
      </c>
      <c r="H233" s="3">
        <v>25</v>
      </c>
      <c r="I233" s="3">
        <v>10</v>
      </c>
      <c r="J233" s="3">
        <v>2</v>
      </c>
      <c r="K233" s="3"/>
      <c r="L233" s="2">
        <v>43404.73646990741</v>
      </c>
      <c r="M233" s="2">
        <v>43404.751828703702</v>
      </c>
      <c r="N233" s="3" t="s">
        <v>23</v>
      </c>
      <c r="O233" s="3" t="s">
        <v>24</v>
      </c>
      <c r="P233" s="3" t="s">
        <v>39</v>
      </c>
      <c r="Q233" s="3" t="s">
        <v>40</v>
      </c>
      <c r="R233" s="2">
        <v>43404.734212962961</v>
      </c>
      <c r="S233" s="2">
        <v>43404.734212962961</v>
      </c>
      <c r="T233" s="2">
        <v>43404.760312500002</v>
      </c>
      <c r="U233" s="2">
        <v>43404.760312500002</v>
      </c>
      <c r="V233" s="3"/>
      <c r="W233" s="8">
        <f t="shared" si="40"/>
        <v>43404.729849537034</v>
      </c>
      <c r="X233" s="9">
        <f t="shared" si="32"/>
        <v>1.5358796292275656E-2</v>
      </c>
      <c r="Y233" s="9">
        <f t="shared" si="33"/>
        <v>3.0717592584551312E-2</v>
      </c>
      <c r="Z233" s="10"/>
      <c r="AA233" s="10">
        <f t="shared" si="34"/>
        <v>2.2569444481632672E-3</v>
      </c>
      <c r="AB233" s="10">
        <f t="shared" si="38"/>
        <v>6.6203703754581511E-3</v>
      </c>
      <c r="AC233" s="10"/>
      <c r="AD233" s="10"/>
      <c r="AE233" s="71">
        <f t="shared" si="35"/>
        <v>43404.729166666664</v>
      </c>
      <c r="AF233" s="71">
        <f t="shared" si="36"/>
        <v>43404.751388888886</v>
      </c>
      <c r="AG233" s="26" t="str">
        <f t="shared" si="37"/>
        <v>43404.729166666743404.7513888889</v>
      </c>
      <c r="AH233" s="26" t="e">
        <f>VLOOKUP(AG233,simple_survey!$M$841:$N$1083,2,FALSE)</f>
        <v>#N/A</v>
      </c>
    </row>
    <row r="234" spans="1:34" s="7" customFormat="1" hidden="1" x14ac:dyDescent="0.4">
      <c r="A234" s="16" t="str">
        <f t="shared" si="39"/>
        <v>-</v>
      </c>
      <c r="B234" s="16" t="str">
        <f t="shared" si="31"/>
        <v>-</v>
      </c>
      <c r="C234" s="7">
        <v>17</v>
      </c>
      <c r="D234" s="2">
        <v>43404.730520833335</v>
      </c>
      <c r="E234" s="3">
        <v>7969</v>
      </c>
      <c r="F234" s="3" t="s">
        <v>33</v>
      </c>
      <c r="G234" s="3">
        <v>3048</v>
      </c>
      <c r="H234" s="3">
        <v>752</v>
      </c>
      <c r="I234" s="3">
        <v>5</v>
      </c>
      <c r="J234" s="3">
        <v>1</v>
      </c>
      <c r="K234" s="3"/>
      <c r="L234" s="2">
        <v>43404.73646990741</v>
      </c>
      <c r="M234" s="2">
        <v>43404.755844907406</v>
      </c>
      <c r="N234" s="3" t="s">
        <v>50</v>
      </c>
      <c r="O234" s="3" t="s">
        <v>51</v>
      </c>
      <c r="P234" s="3" t="s">
        <v>65</v>
      </c>
      <c r="Q234" s="3" t="s">
        <v>66</v>
      </c>
      <c r="R234" s="2">
        <v>43404.736168981479</v>
      </c>
      <c r="S234" s="2">
        <v>43404.736168981479</v>
      </c>
      <c r="T234" s="2">
        <v>43404.753541666665</v>
      </c>
      <c r="U234" s="2">
        <v>43404.759583333333</v>
      </c>
      <c r="V234" s="3"/>
      <c r="W234" s="8">
        <f t="shared" si="40"/>
        <v>43404.730520833335</v>
      </c>
      <c r="X234" s="9">
        <f t="shared" si="32"/>
        <v>1.9374999996216502E-2</v>
      </c>
      <c r="Y234" s="9">
        <f t="shared" si="33"/>
        <v>1.9374999996216502E-2</v>
      </c>
      <c r="Z234" s="10"/>
      <c r="AA234" s="10">
        <f t="shared" si="34"/>
        <v>3.0092593078734353E-4</v>
      </c>
      <c r="AB234" s="10">
        <f t="shared" si="38"/>
        <v>5.9490740750334226E-3</v>
      </c>
      <c r="AC234" s="10"/>
      <c r="AD234" s="10"/>
      <c r="AE234" s="71">
        <f t="shared" si="35"/>
        <v>43404.729861111111</v>
      </c>
      <c r="AF234" s="71">
        <f t="shared" si="36"/>
        <v>43404.755555555559</v>
      </c>
      <c r="AG234" s="26" t="str">
        <f t="shared" si="37"/>
        <v>43404.729861111143404.7555555556</v>
      </c>
      <c r="AH234" s="26" t="e">
        <f>VLOOKUP(AG234,simple_survey!$M$841:$N$1083,2,FALSE)</f>
        <v>#N/A</v>
      </c>
    </row>
    <row r="235" spans="1:34" s="7" customFormat="1" hidden="1" x14ac:dyDescent="0.4">
      <c r="A235" s="16" t="str">
        <f t="shared" si="39"/>
        <v>-</v>
      </c>
      <c r="B235" s="16" t="str">
        <f t="shared" si="31"/>
        <v>-</v>
      </c>
      <c r="C235" s="7">
        <v>17</v>
      </c>
      <c r="D235" s="2">
        <v>43404.730775462966</v>
      </c>
      <c r="E235" s="3">
        <v>7970</v>
      </c>
      <c r="F235" s="3" t="s">
        <v>190</v>
      </c>
      <c r="G235" s="3">
        <v>0</v>
      </c>
      <c r="H235" s="3">
        <v>286</v>
      </c>
      <c r="I235" s="3">
        <v>7</v>
      </c>
      <c r="J235" s="3">
        <v>1</v>
      </c>
      <c r="K235" s="3"/>
      <c r="L235" s="2">
        <v>43404.732453703706</v>
      </c>
      <c r="M235" s="2">
        <v>43404.737581018519</v>
      </c>
      <c r="N235" s="3" t="s">
        <v>46</v>
      </c>
      <c r="O235" s="3" t="s">
        <v>47</v>
      </c>
      <c r="P235" s="3" t="s">
        <v>34</v>
      </c>
      <c r="Q235" s="3" t="s">
        <v>35</v>
      </c>
      <c r="R235" s="2">
        <v>43404.732060185182</v>
      </c>
      <c r="S235" s="2">
        <v>43404.732060185182</v>
      </c>
      <c r="T235" s="2">
        <v>43404.740370370368</v>
      </c>
      <c r="U235" s="2">
        <v>43404.744641203702</v>
      </c>
      <c r="V235" s="3"/>
      <c r="W235" s="8">
        <f t="shared" si="40"/>
        <v>43404.730775462966</v>
      </c>
      <c r="X235" s="9">
        <f t="shared" si="32"/>
        <v>5.1273148128530011E-3</v>
      </c>
      <c r="Y235" s="9">
        <f t="shared" si="33"/>
        <v>5.1273148128530011E-3</v>
      </c>
      <c r="Z235" s="10"/>
      <c r="AA235" s="10">
        <f t="shared" si="34"/>
        <v>3.9351852319668978E-4</v>
      </c>
      <c r="AB235" s="10">
        <f t="shared" si="38"/>
        <v>1.6782407401478849E-3</v>
      </c>
      <c r="AC235" s="10"/>
      <c r="AD235" s="10"/>
      <c r="AE235" s="71">
        <f t="shared" si="35"/>
        <v>43404.730555555558</v>
      </c>
      <c r="AF235" s="71">
        <f t="shared" si="36"/>
        <v>43404.737500000003</v>
      </c>
      <c r="AG235" s="26" t="str">
        <f t="shared" si="37"/>
        <v>43404.730555555643404.7375</v>
      </c>
      <c r="AH235" s="26" t="e">
        <f>VLOOKUP(AG235,simple_survey!$M$841:$N$1083,2,FALSE)</f>
        <v>#N/A</v>
      </c>
    </row>
    <row r="236" spans="1:34" s="7" customFormat="1" hidden="1" x14ac:dyDescent="0.4">
      <c r="A236" s="16" t="str">
        <f t="shared" si="39"/>
        <v>-</v>
      </c>
      <c r="B236" s="16" t="str">
        <f t="shared" si="31"/>
        <v>-</v>
      </c>
      <c r="C236" s="7">
        <v>17</v>
      </c>
      <c r="D236" s="2">
        <v>43404.730902777781</v>
      </c>
      <c r="E236" s="3">
        <v>7971</v>
      </c>
      <c r="F236" s="3" t="s">
        <v>33</v>
      </c>
      <c r="G236" s="3">
        <v>67</v>
      </c>
      <c r="H236" s="3">
        <v>37</v>
      </c>
      <c r="I236" s="3">
        <v>9</v>
      </c>
      <c r="J236" s="3">
        <v>1</v>
      </c>
      <c r="K236" s="3"/>
      <c r="L236" s="2">
        <v>43404.736990740741</v>
      </c>
      <c r="M236" s="2">
        <v>43404.747152777774</v>
      </c>
      <c r="N236" s="3" t="s">
        <v>41</v>
      </c>
      <c r="O236" s="3" t="s">
        <v>42</v>
      </c>
      <c r="P236" s="3" t="s">
        <v>19</v>
      </c>
      <c r="Q236" s="3" t="s">
        <v>20</v>
      </c>
      <c r="R236" s="2">
        <v>43404.736493055556</v>
      </c>
      <c r="S236" s="2">
        <v>43404.73704861111</v>
      </c>
      <c r="T236" s="2">
        <v>43404.749166666668</v>
      </c>
      <c r="U236" s="2">
        <v>43404.750069444446</v>
      </c>
      <c r="V236" s="3"/>
      <c r="W236" s="8">
        <f t="shared" si="40"/>
        <v>43404.730902777781</v>
      </c>
      <c r="X236" s="9">
        <f t="shared" si="32"/>
        <v>1.0162037033296656E-2</v>
      </c>
      <c r="Y236" s="9">
        <f t="shared" si="33"/>
        <v>1.0162037033296656E-2</v>
      </c>
      <c r="Z236" s="10"/>
      <c r="AA236" s="10">
        <f t="shared" si="34"/>
        <v>4.9768518510973081E-4</v>
      </c>
      <c r="AB236" s="10">
        <f t="shared" si="38"/>
        <v>6.0879629600094631E-3</v>
      </c>
      <c r="AC236" s="10"/>
      <c r="AD236" s="10"/>
      <c r="AE236" s="71">
        <f t="shared" si="35"/>
        <v>43404.730555555558</v>
      </c>
      <c r="AF236" s="71">
        <f t="shared" si="36"/>
        <v>43404.746527777781</v>
      </c>
      <c r="AG236" s="26" t="str">
        <f t="shared" si="37"/>
        <v>43404.730555555643404.7465277778</v>
      </c>
      <c r="AH236" s="26" t="str">
        <f>VLOOKUP(AG236,simple_survey!$M$841:$N$1083,2,FALSE)</f>
        <v>肯定的</v>
      </c>
    </row>
    <row r="237" spans="1:34" s="7" customFormat="1" hidden="1" x14ac:dyDescent="0.4">
      <c r="A237" s="16" t="str">
        <f t="shared" si="39"/>
        <v>-</v>
      </c>
      <c r="B237" s="16" t="str">
        <f t="shared" si="31"/>
        <v>-</v>
      </c>
      <c r="C237" s="7">
        <v>17</v>
      </c>
      <c r="D237" s="2">
        <v>43404.731400462966</v>
      </c>
      <c r="E237" s="3">
        <v>7972</v>
      </c>
      <c r="F237" s="3" t="s">
        <v>190</v>
      </c>
      <c r="G237" s="3">
        <v>0</v>
      </c>
      <c r="H237" s="3">
        <v>444</v>
      </c>
      <c r="I237" s="3">
        <v>9</v>
      </c>
      <c r="J237" s="3">
        <v>1</v>
      </c>
      <c r="K237" s="3"/>
      <c r="L237" s="2">
        <v>43404.735995370371</v>
      </c>
      <c r="M237" s="2">
        <v>43404.747083333335</v>
      </c>
      <c r="N237" s="3" t="s">
        <v>41</v>
      </c>
      <c r="O237" s="3" t="s">
        <v>42</v>
      </c>
      <c r="P237" s="3" t="s">
        <v>19</v>
      </c>
      <c r="Q237" s="3" t="s">
        <v>20</v>
      </c>
      <c r="R237" s="2">
        <v>43404.736701388887</v>
      </c>
      <c r="S237" s="2">
        <v>43404.736701388887</v>
      </c>
      <c r="T237" s="2">
        <v>43404.749722222223</v>
      </c>
      <c r="U237" s="2">
        <v>43404.749722222223</v>
      </c>
      <c r="V237" s="3"/>
      <c r="W237" s="8">
        <f t="shared" si="40"/>
        <v>43404.731400462966</v>
      </c>
      <c r="X237" s="9">
        <f t="shared" si="32"/>
        <v>1.1087962964666076E-2</v>
      </c>
      <c r="Y237" s="9">
        <f t="shared" si="33"/>
        <v>1.1087962964666076E-2</v>
      </c>
      <c r="Z237" s="10"/>
      <c r="AA237" s="10">
        <f t="shared" si="34"/>
        <v>0</v>
      </c>
      <c r="AB237" s="10">
        <f t="shared" si="38"/>
        <v>4.5949074046802707E-3</v>
      </c>
      <c r="AC237" s="10"/>
      <c r="AD237" s="10"/>
      <c r="AE237" s="71">
        <f t="shared" si="35"/>
        <v>43404.731249999997</v>
      </c>
      <c r="AF237" s="71">
        <f t="shared" si="36"/>
        <v>43404.746527777781</v>
      </c>
      <c r="AG237" s="26" t="str">
        <f t="shared" si="37"/>
        <v>43404.7312543404.7465277778</v>
      </c>
      <c r="AH237" s="26" t="e">
        <f>VLOOKUP(AG237,simple_survey!$M$841:$N$1083,2,FALSE)</f>
        <v>#N/A</v>
      </c>
    </row>
    <row r="238" spans="1:34" s="7" customFormat="1" hidden="1" x14ac:dyDescent="0.4">
      <c r="A238" s="16" t="str">
        <f t="shared" si="39"/>
        <v>-</v>
      </c>
      <c r="B238" s="16" t="str">
        <f t="shared" si="31"/>
        <v>-</v>
      </c>
      <c r="C238" s="7">
        <v>17</v>
      </c>
      <c r="D238" s="2">
        <v>43404.732256944444</v>
      </c>
      <c r="E238" s="3">
        <v>7973</v>
      </c>
      <c r="F238" s="3" t="s">
        <v>191</v>
      </c>
      <c r="G238" s="3">
        <v>0</v>
      </c>
      <c r="H238" s="3">
        <v>114</v>
      </c>
      <c r="I238" s="3">
        <v>7</v>
      </c>
      <c r="J238" s="3">
        <v>3</v>
      </c>
      <c r="K238" s="3"/>
      <c r="L238" s="2">
        <v>43404.734120370369</v>
      </c>
      <c r="M238" s="2">
        <v>43404.737673611111</v>
      </c>
      <c r="N238" s="3" t="s">
        <v>76</v>
      </c>
      <c r="O238" s="3" t="s">
        <v>77</v>
      </c>
      <c r="P238" s="3" t="s">
        <v>19</v>
      </c>
      <c r="Q238" s="3" t="s">
        <v>20</v>
      </c>
      <c r="R238" s="2">
        <v>43404.737395833334</v>
      </c>
      <c r="S238" s="2">
        <v>43404.737395833334</v>
      </c>
      <c r="T238" s="2">
        <v>43404.748842592591</v>
      </c>
      <c r="U238" s="2">
        <v>43404.744733796295</v>
      </c>
      <c r="V238" s="3"/>
      <c r="W238" s="8">
        <f t="shared" si="40"/>
        <v>43404.732256944444</v>
      </c>
      <c r="X238" s="9">
        <f t="shared" si="32"/>
        <v>3.5532407418941148E-3</v>
      </c>
      <c r="Y238" s="9">
        <f t="shared" si="33"/>
        <v>1.0659722225682344E-2</v>
      </c>
      <c r="Z238" s="10"/>
      <c r="AA238" s="10">
        <f t="shared" si="34"/>
        <v>0</v>
      </c>
      <c r="AB238" s="10">
        <f t="shared" si="38"/>
        <v>1.8634259249665774E-3</v>
      </c>
      <c r="AC238" s="10"/>
      <c r="AD238" s="10"/>
      <c r="AE238" s="71">
        <f t="shared" si="35"/>
        <v>43404.731944444444</v>
      </c>
      <c r="AF238" s="71">
        <f t="shared" si="36"/>
        <v>43404.737500000003</v>
      </c>
      <c r="AG238" s="26" t="str">
        <f t="shared" si="37"/>
        <v>43404.731944444443404.7375</v>
      </c>
      <c r="AH238" s="26" t="e">
        <f>VLOOKUP(AG238,simple_survey!$M$841:$N$1083,2,FALSE)</f>
        <v>#N/A</v>
      </c>
    </row>
    <row r="239" spans="1:34" s="7" customFormat="1" hidden="1" x14ac:dyDescent="0.4">
      <c r="A239" s="16" t="str">
        <f t="shared" si="39"/>
        <v>-</v>
      </c>
      <c r="B239" s="16" t="str">
        <f t="shared" si="31"/>
        <v>-</v>
      </c>
      <c r="C239" s="7">
        <v>17</v>
      </c>
      <c r="D239" s="2">
        <v>43404.732361111113</v>
      </c>
      <c r="E239" s="3">
        <v>7974</v>
      </c>
      <c r="F239" s="3" t="s">
        <v>18</v>
      </c>
      <c r="G239" s="3">
        <v>4363</v>
      </c>
      <c r="H239" s="3">
        <v>547</v>
      </c>
      <c r="I239" s="3">
        <v>8</v>
      </c>
      <c r="J239" s="3">
        <v>1</v>
      </c>
      <c r="K239" s="3"/>
      <c r="L239" s="2">
        <v>43404.735995370371</v>
      </c>
      <c r="M239" s="2">
        <v>43404.739039351851</v>
      </c>
      <c r="N239" s="3" t="s">
        <v>29</v>
      </c>
      <c r="O239" s="3" t="s">
        <v>30</v>
      </c>
      <c r="P239" s="3" t="s">
        <v>48</v>
      </c>
      <c r="Q239" s="3" t="s">
        <v>49</v>
      </c>
      <c r="R239" s="2">
        <v>43404.73773148148</v>
      </c>
      <c r="S239" s="2">
        <v>43404.73773148148</v>
      </c>
      <c r="T239" s="2">
        <v>43404.742476851854</v>
      </c>
      <c r="U239" s="2">
        <v>43404.742476851854</v>
      </c>
      <c r="V239" s="3"/>
      <c r="W239" s="8">
        <f t="shared" si="40"/>
        <v>43404.732361111113</v>
      </c>
      <c r="X239" s="9">
        <f t="shared" si="32"/>
        <v>3.0439814800047316E-3</v>
      </c>
      <c r="Y239" s="9">
        <f t="shared" si="33"/>
        <v>3.0439814800047316E-3</v>
      </c>
      <c r="Z239" s="10"/>
      <c r="AA239" s="10">
        <f t="shared" si="34"/>
        <v>0</v>
      </c>
      <c r="AB239" s="10">
        <f t="shared" si="38"/>
        <v>3.6342592575238086E-3</v>
      </c>
      <c r="AC239" s="10"/>
      <c r="AD239" s="10"/>
      <c r="AE239" s="71">
        <f t="shared" si="35"/>
        <v>43404.731944444444</v>
      </c>
      <c r="AF239" s="71">
        <f t="shared" si="36"/>
        <v>43404.738888888889</v>
      </c>
      <c r="AG239" s="26" t="str">
        <f t="shared" si="37"/>
        <v>43404.731944444443404.7388888889</v>
      </c>
      <c r="AH239" s="26" t="str">
        <f>VLOOKUP(AG239,simple_survey!$M$841:$N$1083,2,FALSE)</f>
        <v>肯定的</v>
      </c>
    </row>
    <row r="240" spans="1:34" s="7" customFormat="1" x14ac:dyDescent="0.4">
      <c r="A240" s="16" t="str">
        <f t="shared" si="39"/>
        <v>★</v>
      </c>
      <c r="B240" s="16" t="str">
        <f t="shared" si="31"/>
        <v>-</v>
      </c>
      <c r="C240" s="7">
        <v>17</v>
      </c>
      <c r="D240" s="2">
        <v>43404.733148148145</v>
      </c>
      <c r="E240" s="3">
        <v>7975</v>
      </c>
      <c r="F240" s="3" t="s">
        <v>33</v>
      </c>
      <c r="G240" s="3">
        <v>1269</v>
      </c>
      <c r="H240" s="3">
        <v>774</v>
      </c>
      <c r="I240" s="3">
        <v>5</v>
      </c>
      <c r="J240" s="3">
        <v>1</v>
      </c>
      <c r="K240" s="3"/>
      <c r="L240" s="2">
        <v>43404.751168981478</v>
      </c>
      <c r="M240" s="2">
        <v>43404.75576388889</v>
      </c>
      <c r="N240" s="3" t="s">
        <v>48</v>
      </c>
      <c r="O240" s="3" t="s">
        <v>49</v>
      </c>
      <c r="P240" s="3" t="s">
        <v>65</v>
      </c>
      <c r="Q240" s="3" t="s">
        <v>66</v>
      </c>
      <c r="R240" s="2">
        <v>43404.753969907404</v>
      </c>
      <c r="S240" s="2">
        <v>43404.753969907404</v>
      </c>
      <c r="T240" s="2">
        <v>43404.759236111109</v>
      </c>
      <c r="U240" s="2">
        <v>43404.755289351851</v>
      </c>
      <c r="V240" s="2">
        <v>43404.753969907404</v>
      </c>
      <c r="W240" s="8">
        <f t="shared" si="40"/>
        <v>43404.753969907404</v>
      </c>
      <c r="X240" s="9">
        <f t="shared" si="32"/>
        <v>4.5949074119562283E-3</v>
      </c>
      <c r="Y240" s="9">
        <f t="shared" si="33"/>
        <v>4.5949074119562283E-3</v>
      </c>
      <c r="Z240" s="10"/>
      <c r="AA240" s="10">
        <f t="shared" si="34"/>
        <v>0</v>
      </c>
      <c r="AB240" s="10">
        <f t="shared" si="38"/>
        <v>0</v>
      </c>
      <c r="AC240" s="10"/>
      <c r="AD240" s="10"/>
      <c r="AE240" s="71">
        <f t="shared" si="35"/>
        <v>43404.732638888891</v>
      </c>
      <c r="AF240" s="71">
        <f t="shared" si="36"/>
        <v>43404.755555555559</v>
      </c>
      <c r="AG240" s="26" t="str">
        <f t="shared" si="37"/>
        <v>43404.732638888943404.7555555556</v>
      </c>
      <c r="AH240" s="26" t="str">
        <f>VLOOKUP(AG240,simple_survey!$M$841:$N$1083,2,FALSE)</f>
        <v>肯定的</v>
      </c>
    </row>
    <row r="241" spans="1:36" s="7" customFormat="1" hidden="1" x14ac:dyDescent="0.4">
      <c r="A241" s="16" t="str">
        <f t="shared" si="39"/>
        <v>-</v>
      </c>
      <c r="B241" s="16" t="str">
        <f t="shared" si="31"/>
        <v>-</v>
      </c>
      <c r="C241" s="7">
        <v>17</v>
      </c>
      <c r="D241" s="2">
        <v>43404.734351851854</v>
      </c>
      <c r="E241" s="3">
        <v>7977</v>
      </c>
      <c r="F241" s="3" t="s">
        <v>190</v>
      </c>
      <c r="G241" s="3">
        <v>0</v>
      </c>
      <c r="H241" s="3">
        <v>254</v>
      </c>
      <c r="I241" s="3">
        <v>7</v>
      </c>
      <c r="J241" s="3">
        <v>1</v>
      </c>
      <c r="K241" s="3"/>
      <c r="L241" s="2">
        <v>43404.745173611111</v>
      </c>
      <c r="M241" s="2">
        <v>43404.7497337963</v>
      </c>
      <c r="N241" s="3" t="s">
        <v>76</v>
      </c>
      <c r="O241" s="3" t="s">
        <v>77</v>
      </c>
      <c r="P241" s="3" t="s">
        <v>72</v>
      </c>
      <c r="Q241" s="3" t="s">
        <v>73</v>
      </c>
      <c r="R241" s="2">
        <v>43404.753055555557</v>
      </c>
      <c r="S241" s="2">
        <v>43404.753055555557</v>
      </c>
      <c r="T241" s="2">
        <v>43404.75984953704</v>
      </c>
      <c r="U241" s="2">
        <v>43404.764016203706</v>
      </c>
      <c r="V241" s="3"/>
      <c r="W241" s="8">
        <f t="shared" si="40"/>
        <v>43404.734351851854</v>
      </c>
      <c r="X241" s="9">
        <f t="shared" si="32"/>
        <v>4.5601851888932288E-3</v>
      </c>
      <c r="Y241" s="9">
        <f t="shared" si="33"/>
        <v>4.5601851888932288E-3</v>
      </c>
      <c r="Z241" s="10"/>
      <c r="AA241" s="10">
        <f t="shared" si="34"/>
        <v>0</v>
      </c>
      <c r="AB241" s="10">
        <f t="shared" si="38"/>
        <v>1.0821759256941732E-2</v>
      </c>
      <c r="AC241" s="10"/>
      <c r="AD241" s="10"/>
      <c r="AE241" s="71">
        <f t="shared" si="35"/>
        <v>43404.734027777777</v>
      </c>
      <c r="AF241" s="71">
        <f t="shared" si="36"/>
        <v>43404.749305555553</v>
      </c>
      <c r="AG241" s="26" t="str">
        <f t="shared" si="37"/>
        <v>43404.734027777843404.7493055556</v>
      </c>
      <c r="AH241" s="26" t="e">
        <f>VLOOKUP(AG241,simple_survey!$M$841:$N$1083,2,FALSE)</f>
        <v>#N/A</v>
      </c>
    </row>
    <row r="242" spans="1:36" s="7" customFormat="1" hidden="1" x14ac:dyDescent="0.4">
      <c r="A242" s="16" t="str">
        <f t="shared" si="39"/>
        <v>-</v>
      </c>
      <c r="B242" s="16" t="str">
        <f t="shared" si="31"/>
        <v>-</v>
      </c>
      <c r="C242" s="7">
        <v>17</v>
      </c>
      <c r="D242" s="2">
        <v>43404.736319444448</v>
      </c>
      <c r="E242" s="3">
        <v>7979</v>
      </c>
      <c r="F242" s="3" t="s">
        <v>33</v>
      </c>
      <c r="G242" s="3">
        <v>2554</v>
      </c>
      <c r="H242" s="3">
        <v>799</v>
      </c>
      <c r="I242" s="3">
        <v>7</v>
      </c>
      <c r="J242" s="3">
        <v>1</v>
      </c>
      <c r="K242" s="3"/>
      <c r="L242" s="2">
        <v>43404.753576388888</v>
      </c>
      <c r="M242" s="2">
        <v>43404.761967592596</v>
      </c>
      <c r="N242" s="3" t="s">
        <v>29</v>
      </c>
      <c r="O242" s="3" t="s">
        <v>30</v>
      </c>
      <c r="P242" s="3" t="s">
        <v>45</v>
      </c>
      <c r="Q242" s="3" t="s">
        <v>92</v>
      </c>
      <c r="R242" s="2">
        <v>43404.756412037037</v>
      </c>
      <c r="S242" s="2">
        <v>43404.756412037037</v>
      </c>
      <c r="T242" s="2">
        <v>43404.769675925927</v>
      </c>
      <c r="U242" s="2">
        <v>43404.76834490741</v>
      </c>
      <c r="V242" s="3"/>
      <c r="W242" s="8">
        <f t="shared" si="40"/>
        <v>43404.736319444448</v>
      </c>
      <c r="X242" s="9">
        <f t="shared" si="32"/>
        <v>8.3912037080153823E-3</v>
      </c>
      <c r="Y242" s="9">
        <f t="shared" si="33"/>
        <v>8.3912037080153823E-3</v>
      </c>
      <c r="Z242" s="10"/>
      <c r="AA242" s="10">
        <f t="shared" si="34"/>
        <v>0</v>
      </c>
      <c r="AB242" s="10">
        <f t="shared" si="38"/>
        <v>1.7256944440305233E-2</v>
      </c>
      <c r="AC242" s="10"/>
      <c r="AD242" s="10"/>
      <c r="AE242" s="71">
        <f t="shared" si="35"/>
        <v>43404.736111111109</v>
      </c>
      <c r="AF242" s="71">
        <f t="shared" si="36"/>
        <v>43404.761805555558</v>
      </c>
      <c r="AG242" s="26" t="str">
        <f t="shared" si="37"/>
        <v>43404.736111111143404.7618055556</v>
      </c>
      <c r="AH242" s="26" t="str">
        <f>VLOOKUP(AG242,simple_survey!$M$841:$N$1083,2,FALSE)</f>
        <v>肯定的</v>
      </c>
    </row>
    <row r="243" spans="1:36" s="7" customFormat="1" hidden="1" x14ac:dyDescent="0.4">
      <c r="A243" s="16" t="str">
        <f t="shared" si="39"/>
        <v>-</v>
      </c>
      <c r="B243" s="16" t="str">
        <f t="shared" si="31"/>
        <v>-</v>
      </c>
      <c r="C243" s="7">
        <v>17</v>
      </c>
      <c r="D243" s="2">
        <v>43404.740358796298</v>
      </c>
      <c r="E243" s="3">
        <v>7980</v>
      </c>
      <c r="F243" s="3" t="s">
        <v>191</v>
      </c>
      <c r="G243" s="3">
        <v>0</v>
      </c>
      <c r="H243" s="3">
        <v>416</v>
      </c>
      <c r="I243" s="3">
        <v>4</v>
      </c>
      <c r="J243" s="3">
        <v>1</v>
      </c>
      <c r="K243" s="3"/>
      <c r="L243" s="2">
        <v>43404.748923611114</v>
      </c>
      <c r="M243" s="2">
        <v>43404.753634259258</v>
      </c>
      <c r="N243" s="3" t="s">
        <v>46</v>
      </c>
      <c r="O243" s="3" t="s">
        <v>47</v>
      </c>
      <c r="P243" s="3" t="s">
        <v>23</v>
      </c>
      <c r="Q243" s="3" t="s">
        <v>24</v>
      </c>
      <c r="R243" s="2">
        <v>43404.752141203702</v>
      </c>
      <c r="S243" s="2">
        <v>43404.752141203702</v>
      </c>
      <c r="T243" s="2">
        <v>43404.759745370371</v>
      </c>
      <c r="U243" s="2">
        <v>43404.759745370371</v>
      </c>
      <c r="V243" s="3"/>
      <c r="W243" s="8">
        <f t="shared" si="40"/>
        <v>43404.740358796298</v>
      </c>
      <c r="X243" s="9">
        <f t="shared" si="32"/>
        <v>4.7106481433729641E-3</v>
      </c>
      <c r="Y243" s="9">
        <f t="shared" si="33"/>
        <v>4.7106481433729641E-3</v>
      </c>
      <c r="Z243" s="10"/>
      <c r="AA243" s="10">
        <f t="shared" si="34"/>
        <v>0</v>
      </c>
      <c r="AB243" s="10">
        <f t="shared" si="38"/>
        <v>8.5648148160544224E-3</v>
      </c>
      <c r="AC243" s="10"/>
      <c r="AD243" s="10"/>
      <c r="AE243" s="71">
        <f t="shared" si="35"/>
        <v>43404.740277777775</v>
      </c>
      <c r="AF243" s="71">
        <f t="shared" si="36"/>
        <v>43404.753472222219</v>
      </c>
      <c r="AG243" s="26" t="str">
        <f t="shared" si="37"/>
        <v>43404.740277777843404.7534722222</v>
      </c>
      <c r="AH243" s="26" t="e">
        <f>VLOOKUP(AG243,simple_survey!$M$841:$N$1083,2,FALSE)</f>
        <v>#N/A</v>
      </c>
    </row>
    <row r="244" spans="1:36" s="7" customFormat="1" hidden="1" x14ac:dyDescent="0.4">
      <c r="A244" s="16" t="str">
        <f t="shared" si="39"/>
        <v>-</v>
      </c>
      <c r="B244" s="16" t="str">
        <f t="shared" si="31"/>
        <v>-</v>
      </c>
      <c r="C244" s="7">
        <v>17</v>
      </c>
      <c r="D244" s="2">
        <v>43404.7421875</v>
      </c>
      <c r="E244" s="3">
        <v>7984</v>
      </c>
      <c r="F244" s="3" t="s">
        <v>191</v>
      </c>
      <c r="G244" s="3">
        <v>0</v>
      </c>
      <c r="H244" s="3">
        <v>150</v>
      </c>
      <c r="I244" s="3">
        <v>10</v>
      </c>
      <c r="J244" s="3">
        <v>1</v>
      </c>
      <c r="K244" s="3"/>
      <c r="L244" s="2">
        <v>43404.755659722221</v>
      </c>
      <c r="M244" s="2">
        <v>43404.775509259256</v>
      </c>
      <c r="N244" s="3" t="s">
        <v>55</v>
      </c>
      <c r="O244" s="3" t="s">
        <v>56</v>
      </c>
      <c r="P244" s="3" t="s">
        <v>19</v>
      </c>
      <c r="Q244" s="3" t="s">
        <v>20</v>
      </c>
      <c r="R244" s="2">
        <v>43404.759189814817</v>
      </c>
      <c r="S244" s="2">
        <v>43404.759189814817</v>
      </c>
      <c r="T244" s="2">
        <v>43404.769490740742</v>
      </c>
      <c r="U244" s="2">
        <v>43404.772152777776</v>
      </c>
      <c r="V244" s="3"/>
      <c r="W244" s="8">
        <f t="shared" si="40"/>
        <v>43404.7421875</v>
      </c>
      <c r="X244" s="9">
        <f t="shared" si="32"/>
        <v>1.9849537035042886E-2</v>
      </c>
      <c r="Y244" s="9">
        <f t="shared" si="33"/>
        <v>1.9849537035042886E-2</v>
      </c>
      <c r="Z244" s="10"/>
      <c r="AA244" s="10">
        <f t="shared" si="34"/>
        <v>0</v>
      </c>
      <c r="AB244" s="10">
        <f t="shared" si="38"/>
        <v>1.3472222221025731E-2</v>
      </c>
      <c r="AC244" s="10"/>
      <c r="AD244" s="10"/>
      <c r="AE244" s="71">
        <f t="shared" si="35"/>
        <v>43404.741666666669</v>
      </c>
      <c r="AF244" s="71">
        <f t="shared" si="36"/>
        <v>43404.775000000001</v>
      </c>
      <c r="AG244" s="26" t="str">
        <f t="shared" si="37"/>
        <v>43404.741666666743404.775</v>
      </c>
      <c r="AH244" s="26" t="e">
        <f>VLOOKUP(AG244,simple_survey!$M$841:$N$1083,2,FALSE)</f>
        <v>#N/A</v>
      </c>
    </row>
    <row r="245" spans="1:36" s="7" customFormat="1" x14ac:dyDescent="0.4">
      <c r="A245" s="16" t="str">
        <f t="shared" si="39"/>
        <v>★</v>
      </c>
      <c r="B245" s="16" t="str">
        <f t="shared" si="31"/>
        <v>-</v>
      </c>
      <c r="C245" s="7">
        <v>17</v>
      </c>
      <c r="D245" s="2">
        <v>43404.743287037039</v>
      </c>
      <c r="E245" s="3">
        <v>7985</v>
      </c>
      <c r="F245" s="3" t="s">
        <v>190</v>
      </c>
      <c r="G245" s="3">
        <v>0</v>
      </c>
      <c r="H245" s="3">
        <v>565</v>
      </c>
      <c r="I245" s="3">
        <v>10</v>
      </c>
      <c r="J245" s="3">
        <v>1</v>
      </c>
      <c r="K245" s="3"/>
      <c r="L245" s="2">
        <v>43404.761064814818</v>
      </c>
      <c r="M245" s="2">
        <v>43404.775393518517</v>
      </c>
      <c r="N245" s="3" t="s">
        <v>61</v>
      </c>
      <c r="O245" s="3" t="s">
        <v>62</v>
      </c>
      <c r="P245" s="3" t="s">
        <v>19</v>
      </c>
      <c r="Q245" s="3" t="s">
        <v>20</v>
      </c>
      <c r="R245" s="2">
        <v>43404.763969907406</v>
      </c>
      <c r="S245" s="2">
        <v>43404.763969907406</v>
      </c>
      <c r="T245" s="2">
        <v>43404.773587962962</v>
      </c>
      <c r="U245" s="2">
        <v>43404.774930555555</v>
      </c>
      <c r="V245" s="2">
        <v>43404.763969907406</v>
      </c>
      <c r="W245" s="8">
        <f t="shared" si="40"/>
        <v>43404.763969907406</v>
      </c>
      <c r="X245" s="9">
        <f t="shared" si="32"/>
        <v>1.4328703698993195E-2</v>
      </c>
      <c r="Y245" s="9">
        <f t="shared" si="33"/>
        <v>1.4328703698993195E-2</v>
      </c>
      <c r="Z245" s="10"/>
      <c r="AA245" s="10">
        <f t="shared" si="34"/>
        <v>0</v>
      </c>
      <c r="AB245" s="10">
        <f t="shared" si="38"/>
        <v>0</v>
      </c>
      <c r="AC245" s="10"/>
      <c r="AD245" s="10"/>
      <c r="AE245" s="71">
        <f t="shared" si="35"/>
        <v>43404.743055555555</v>
      </c>
      <c r="AF245" s="71">
        <f t="shared" si="36"/>
        <v>43404.775000000001</v>
      </c>
      <c r="AG245" s="26" t="str">
        <f t="shared" si="37"/>
        <v>43404.743055555643404.775</v>
      </c>
      <c r="AH245" s="26" t="e">
        <f>VLOOKUP(AG245,simple_survey!$M$841:$N$1083,2,FALSE)</f>
        <v>#N/A</v>
      </c>
    </row>
    <row r="246" spans="1:36" s="7" customFormat="1" x14ac:dyDescent="0.4">
      <c r="A246" s="16" t="str">
        <f t="shared" si="39"/>
        <v>★</v>
      </c>
      <c r="B246" s="16" t="str">
        <f t="shared" si="31"/>
        <v>-</v>
      </c>
      <c r="C246" s="7">
        <v>17</v>
      </c>
      <c r="D246" s="2">
        <v>43404.745266203703</v>
      </c>
      <c r="E246" s="3">
        <v>7986</v>
      </c>
      <c r="F246" s="3" t="s">
        <v>190</v>
      </c>
      <c r="G246" s="3">
        <v>0</v>
      </c>
      <c r="H246" s="3">
        <v>298</v>
      </c>
      <c r="I246" s="3">
        <v>7</v>
      </c>
      <c r="J246" s="3">
        <v>4</v>
      </c>
      <c r="K246" s="3"/>
      <c r="L246" s="2">
        <v>43404.770868055559</v>
      </c>
      <c r="M246" s="2">
        <v>43404.775104166663</v>
      </c>
      <c r="N246" s="3" t="s">
        <v>53</v>
      </c>
      <c r="O246" s="3" t="s">
        <v>54</v>
      </c>
      <c r="P246" s="3" t="s">
        <v>27</v>
      </c>
      <c r="Q246" s="3" t="s">
        <v>28</v>
      </c>
      <c r="R246" s="2">
        <v>43404.772534722222</v>
      </c>
      <c r="S246" s="2">
        <v>43404.772534722222</v>
      </c>
      <c r="T246" s="2">
        <v>43404.78025462963</v>
      </c>
      <c r="U246" s="2">
        <v>43404.77925925926</v>
      </c>
      <c r="V246" s="2">
        <v>43404.765798611108</v>
      </c>
      <c r="W246" s="8">
        <f t="shared" si="40"/>
        <v>43404.765798611108</v>
      </c>
      <c r="X246" s="9">
        <f t="shared" si="32"/>
        <v>4.2361111045465805E-3</v>
      </c>
      <c r="Y246" s="9">
        <f t="shared" si="33"/>
        <v>1.6944444418186322E-2</v>
      </c>
      <c r="Z246" s="10"/>
      <c r="AA246" s="10">
        <f t="shared" si="34"/>
        <v>0</v>
      </c>
      <c r="AB246" s="10">
        <f t="shared" si="38"/>
        <v>5.069444450782612E-3</v>
      </c>
      <c r="AC246" s="10"/>
      <c r="AD246" s="10"/>
      <c r="AE246" s="71">
        <f t="shared" si="35"/>
        <v>43404.745138888888</v>
      </c>
      <c r="AF246" s="71">
        <f t="shared" si="36"/>
        <v>43404.775000000001</v>
      </c>
      <c r="AG246" s="26" t="str">
        <f t="shared" si="37"/>
        <v>43404.745138888943404.775</v>
      </c>
      <c r="AH246" s="26" t="e">
        <f>VLOOKUP(AG246,simple_survey!$M$841:$N$1083,2,FALSE)</f>
        <v>#N/A</v>
      </c>
    </row>
    <row r="247" spans="1:36" s="7" customFormat="1" hidden="1" x14ac:dyDescent="0.4">
      <c r="A247" s="16" t="str">
        <f t="shared" si="39"/>
        <v>-</v>
      </c>
      <c r="B247" s="16" t="str">
        <f t="shared" si="31"/>
        <v>-</v>
      </c>
      <c r="C247" s="7">
        <v>17</v>
      </c>
      <c r="D247" s="2">
        <v>43404.749189814815</v>
      </c>
      <c r="E247" s="3">
        <v>7987</v>
      </c>
      <c r="F247" s="3" t="s">
        <v>33</v>
      </c>
      <c r="G247" s="3">
        <v>4234</v>
      </c>
      <c r="H247" s="3">
        <v>482</v>
      </c>
      <c r="I247" s="3">
        <v>8</v>
      </c>
      <c r="J247" s="3">
        <v>2</v>
      </c>
      <c r="K247" s="3"/>
      <c r="L247" s="2">
        <v>43404.754641203705</v>
      </c>
      <c r="M247" s="2">
        <v>43404.765300925923</v>
      </c>
      <c r="N247" s="3" t="s">
        <v>37</v>
      </c>
      <c r="O247" s="3" t="s">
        <v>38</v>
      </c>
      <c r="P247" s="3" t="s">
        <v>80</v>
      </c>
      <c r="Q247" s="3" t="s">
        <v>81</v>
      </c>
      <c r="R247" s="2">
        <v>43404.756296296298</v>
      </c>
      <c r="S247" s="2">
        <v>43404.756296296298</v>
      </c>
      <c r="T247" s="2">
        <v>43404.774259259262</v>
      </c>
      <c r="U247" s="2">
        <v>43404.771817129629</v>
      </c>
      <c r="V247" s="3"/>
      <c r="W247" s="8">
        <f t="shared" si="40"/>
        <v>43404.749189814815</v>
      </c>
      <c r="X247" s="9">
        <f t="shared" si="32"/>
        <v>1.0659722218406387E-2</v>
      </c>
      <c r="Y247" s="9">
        <f t="shared" si="33"/>
        <v>2.1319444436812773E-2</v>
      </c>
      <c r="Z247" s="10"/>
      <c r="AA247" s="10">
        <f t="shared" si="34"/>
        <v>0</v>
      </c>
      <c r="AB247" s="10">
        <f t="shared" si="38"/>
        <v>5.4513888899236917E-3</v>
      </c>
      <c r="AC247" s="10"/>
      <c r="AD247" s="10"/>
      <c r="AE247" s="71">
        <f t="shared" si="35"/>
        <v>43404.748611111114</v>
      </c>
      <c r="AF247" s="71">
        <f t="shared" si="36"/>
        <v>43404.765277777777</v>
      </c>
      <c r="AG247" s="26" t="str">
        <f t="shared" si="37"/>
        <v>43404.748611111143404.7652777778</v>
      </c>
      <c r="AH247" s="26" t="e">
        <f>VLOOKUP(AG247,simple_survey!$M$841:$N$1083,2,FALSE)</f>
        <v>#N/A</v>
      </c>
    </row>
    <row r="248" spans="1:36" s="7" customFormat="1" hidden="1" x14ac:dyDescent="0.4">
      <c r="A248" s="16" t="str">
        <f t="shared" si="39"/>
        <v>-</v>
      </c>
      <c r="B248" s="16" t="str">
        <f t="shared" si="31"/>
        <v>☆</v>
      </c>
      <c r="C248" s="7">
        <v>17</v>
      </c>
      <c r="D248" s="2">
        <v>43404.715995370374</v>
      </c>
      <c r="E248" s="3">
        <v>7952</v>
      </c>
      <c r="F248" s="3" t="s">
        <v>33</v>
      </c>
      <c r="G248" s="3">
        <v>4414</v>
      </c>
      <c r="H248" s="3">
        <v>232</v>
      </c>
      <c r="I248" s="3">
        <v>10</v>
      </c>
      <c r="J248" s="3">
        <v>1</v>
      </c>
      <c r="K248" s="2">
        <v>43404.716111111113</v>
      </c>
      <c r="L248" s="3"/>
      <c r="M248" s="3"/>
      <c r="N248" s="3" t="s">
        <v>39</v>
      </c>
      <c r="O248" s="3" t="s">
        <v>40</v>
      </c>
      <c r="P248" s="3" t="s">
        <v>65</v>
      </c>
      <c r="Q248" s="3" t="s">
        <v>66</v>
      </c>
      <c r="R248" s="2">
        <v>43404.720648148148</v>
      </c>
      <c r="S248" s="3"/>
      <c r="T248" s="2">
        <v>43404.733935185184</v>
      </c>
      <c r="U248" s="3"/>
      <c r="V248" s="3"/>
      <c r="W248" s="8">
        <f t="shared" si="40"/>
        <v>43404.715995370374</v>
      </c>
      <c r="X248" s="9">
        <f t="shared" si="32"/>
        <v>0</v>
      </c>
      <c r="Y248" s="9">
        <f t="shared" si="33"/>
        <v>0</v>
      </c>
      <c r="Z248" s="10"/>
      <c r="AA248" s="10">
        <f t="shared" si="34"/>
        <v>0</v>
      </c>
      <c r="AB248" s="10">
        <f t="shared" si="38"/>
        <v>4.6527777740266174E-3</v>
      </c>
      <c r="AC248" s="10"/>
      <c r="AD248" s="10"/>
      <c r="AE248" s="71">
        <f t="shared" si="35"/>
        <v>43404.71597222222</v>
      </c>
      <c r="AF248" s="71">
        <f t="shared" si="36"/>
        <v>0</v>
      </c>
      <c r="AG248" s="26" t="str">
        <f t="shared" si="37"/>
        <v>43404.71597222220</v>
      </c>
      <c r="AH248" s="26" t="e">
        <f>VLOOKUP(AG248,simple_survey!$M$841:$N$1083,2,FALSE)</f>
        <v>#N/A</v>
      </c>
    </row>
    <row r="249" spans="1:36" s="7" customFormat="1" hidden="1" x14ac:dyDescent="0.4">
      <c r="A249" s="16" t="str">
        <f t="shared" si="39"/>
        <v>-</v>
      </c>
      <c r="B249" s="16" t="str">
        <f t="shared" ref="B249:B312" si="41">IF(K249&gt;0, "☆", "-")</f>
        <v>☆</v>
      </c>
      <c r="C249" s="7">
        <v>17</v>
      </c>
      <c r="D249" s="2">
        <v>43404.718032407407</v>
      </c>
      <c r="E249" s="3">
        <v>7958</v>
      </c>
      <c r="F249" s="3" t="s">
        <v>18</v>
      </c>
      <c r="G249" s="3">
        <v>4474</v>
      </c>
      <c r="H249" s="3">
        <v>605</v>
      </c>
      <c r="I249" s="3">
        <v>10</v>
      </c>
      <c r="J249" s="3">
        <v>1</v>
      </c>
      <c r="K249" s="2">
        <v>43404.718252314815</v>
      </c>
      <c r="L249" s="3"/>
      <c r="M249" s="3"/>
      <c r="N249" s="3" t="s">
        <v>48</v>
      </c>
      <c r="O249" s="3" t="s">
        <v>49</v>
      </c>
      <c r="P249" s="3" t="s">
        <v>39</v>
      </c>
      <c r="Q249" s="3" t="s">
        <v>40</v>
      </c>
      <c r="R249" s="2">
        <v>43404.729004629633</v>
      </c>
      <c r="S249" s="3"/>
      <c r="T249" s="2">
        <v>43404.739571759259</v>
      </c>
      <c r="U249" s="3"/>
      <c r="V249" s="3"/>
      <c r="W249" s="8">
        <f>IF(V249&gt;0,V249,D249)</f>
        <v>43404.718032407407</v>
      </c>
      <c r="X249" s="9">
        <f>M249-L249</f>
        <v>0</v>
      </c>
      <c r="Y249" s="9">
        <f>X249*J249</f>
        <v>0</v>
      </c>
      <c r="Z249" s="10"/>
      <c r="AA249" s="10">
        <f>IF(IF(A249="☆",K249-R249,L249-R249)&lt;0,0,IF(A249="☆",K249-R249,L249-R249))</f>
        <v>0</v>
      </c>
      <c r="AB249" s="10">
        <f>IF(IF(B249="☆",(IF(K249&gt;R249,K249-W249,R249-W249)),L249-W249)&lt;0,0,IF(B249="☆",(IF(K249&gt;R249,K249-W249,R249-W249)),L249-W249))</f>
        <v>1.0972222225973383E-2</v>
      </c>
      <c r="AC249" s="10"/>
      <c r="AD249" s="10"/>
      <c r="AE249" s="71">
        <f t="shared" si="35"/>
        <v>43404.717361111114</v>
      </c>
      <c r="AF249" s="71">
        <f t="shared" si="36"/>
        <v>0</v>
      </c>
      <c r="AG249" s="26" t="str">
        <f t="shared" si="37"/>
        <v>43404.71736111110</v>
      </c>
      <c r="AH249" s="26" t="e">
        <f>VLOOKUP(AG249,simple_survey!$M$841:$N$1083,2,FALSE)</f>
        <v>#N/A</v>
      </c>
    </row>
    <row r="250" spans="1:36" s="7" customFormat="1" hidden="1" x14ac:dyDescent="0.4">
      <c r="A250" s="16" t="str">
        <f t="shared" si="39"/>
        <v>-</v>
      </c>
      <c r="B250" s="16" t="str">
        <f t="shared" si="41"/>
        <v>☆</v>
      </c>
      <c r="C250" s="7">
        <v>17</v>
      </c>
      <c r="D250" s="2">
        <v>43404.723090277781</v>
      </c>
      <c r="E250" s="3">
        <v>7965</v>
      </c>
      <c r="F250" s="3" t="s">
        <v>190</v>
      </c>
      <c r="G250" s="3">
        <v>0</v>
      </c>
      <c r="H250" s="3">
        <v>736</v>
      </c>
      <c r="I250" s="3">
        <v>7</v>
      </c>
      <c r="J250" s="3">
        <v>1</v>
      </c>
      <c r="K250" s="2">
        <v>43404.725937499999</v>
      </c>
      <c r="L250" s="3"/>
      <c r="M250" s="3"/>
      <c r="N250" s="3" t="s">
        <v>46</v>
      </c>
      <c r="O250" s="3" t="s">
        <v>47</v>
      </c>
      <c r="P250" s="3" t="s">
        <v>23</v>
      </c>
      <c r="Q250" s="3" t="s">
        <v>24</v>
      </c>
      <c r="R250" s="2">
        <v>43404.732499999998</v>
      </c>
      <c r="S250" s="3"/>
      <c r="T250" s="2">
        <v>43404.740104166667</v>
      </c>
      <c r="U250" s="3"/>
      <c r="V250" s="3"/>
      <c r="W250" s="8">
        <f t="shared" si="40"/>
        <v>43404.723090277781</v>
      </c>
      <c r="X250" s="9">
        <f t="shared" si="32"/>
        <v>0</v>
      </c>
      <c r="Y250" s="9">
        <f t="shared" si="33"/>
        <v>0</v>
      </c>
      <c r="Z250" s="10"/>
      <c r="AA250" s="10">
        <f t="shared" si="34"/>
        <v>0</v>
      </c>
      <c r="AB250" s="10">
        <f t="shared" si="38"/>
        <v>9.4097222172422335E-3</v>
      </c>
      <c r="AC250" s="10"/>
      <c r="AD250" s="10"/>
      <c r="AE250" s="71">
        <f t="shared" si="35"/>
        <v>43404.722916666666</v>
      </c>
      <c r="AF250" s="71">
        <f t="shared" si="36"/>
        <v>0</v>
      </c>
      <c r="AG250" s="26" t="str">
        <f t="shared" si="37"/>
        <v>43404.72291666670</v>
      </c>
      <c r="AH250" s="26" t="e">
        <f>VLOOKUP(AG250,simple_survey!$M$841:$N$1083,2,FALSE)</f>
        <v>#N/A</v>
      </c>
    </row>
    <row r="251" spans="1:36" s="7" customFormat="1" hidden="1" x14ac:dyDescent="0.4">
      <c r="A251" s="16" t="str">
        <f t="shared" si="39"/>
        <v>-</v>
      </c>
      <c r="B251" s="16" t="str">
        <f t="shared" si="41"/>
        <v>☆</v>
      </c>
      <c r="C251" s="7">
        <v>17</v>
      </c>
      <c r="D251" s="2">
        <v>43404.733923611115</v>
      </c>
      <c r="E251" s="3">
        <v>7976</v>
      </c>
      <c r="F251" s="3" t="s">
        <v>33</v>
      </c>
      <c r="G251" s="3">
        <v>4534</v>
      </c>
      <c r="H251" s="3">
        <v>10</v>
      </c>
      <c r="I251" s="3">
        <v>7</v>
      </c>
      <c r="J251" s="3">
        <v>1</v>
      </c>
      <c r="K251" s="2">
        <v>43404.734317129631</v>
      </c>
      <c r="L251" s="3"/>
      <c r="M251" s="3"/>
      <c r="N251" s="3" t="s">
        <v>41</v>
      </c>
      <c r="O251" s="3" t="s">
        <v>42</v>
      </c>
      <c r="P251" s="3" t="s">
        <v>29</v>
      </c>
      <c r="Q251" s="3" t="s">
        <v>30</v>
      </c>
      <c r="R251" s="2">
        <v>43404.756180555552</v>
      </c>
      <c r="S251" s="3"/>
      <c r="T251" s="2">
        <v>43404.767442129632</v>
      </c>
      <c r="U251" s="3"/>
      <c r="V251" s="3"/>
      <c r="W251" s="8">
        <f t="shared" si="40"/>
        <v>43404.733923611115</v>
      </c>
      <c r="X251" s="9">
        <f t="shared" si="32"/>
        <v>0</v>
      </c>
      <c r="Y251" s="9">
        <f t="shared" si="33"/>
        <v>0</v>
      </c>
      <c r="Z251" s="10"/>
      <c r="AA251" s="10">
        <f t="shared" si="34"/>
        <v>0</v>
      </c>
      <c r="AB251" s="10">
        <f t="shared" si="38"/>
        <v>2.2256944437685888E-2</v>
      </c>
      <c r="AC251" s="10"/>
      <c r="AD251" s="10"/>
      <c r="AE251" s="71">
        <f t="shared" si="35"/>
        <v>43404.73333333333</v>
      </c>
      <c r="AF251" s="71">
        <f t="shared" si="36"/>
        <v>0</v>
      </c>
      <c r="AG251" s="26" t="str">
        <f t="shared" si="37"/>
        <v>43404.73333333330</v>
      </c>
      <c r="AH251" s="26" t="e">
        <f>VLOOKUP(AG251,simple_survey!$M$841:$N$1083,2,FALSE)</f>
        <v>#N/A</v>
      </c>
    </row>
    <row r="252" spans="1:36" s="7" customFormat="1" hidden="1" x14ac:dyDescent="0.4">
      <c r="A252" s="16" t="str">
        <f t="shared" si="39"/>
        <v>-</v>
      </c>
      <c r="B252" s="16" t="str">
        <f t="shared" si="41"/>
        <v>☆</v>
      </c>
      <c r="C252" s="7">
        <v>17</v>
      </c>
      <c r="D252" s="2">
        <v>43404.73542824074</v>
      </c>
      <c r="E252" s="3">
        <v>7978</v>
      </c>
      <c r="F252" s="3" t="s">
        <v>33</v>
      </c>
      <c r="G252" s="3">
        <v>2554</v>
      </c>
      <c r="H252" s="3">
        <v>924</v>
      </c>
      <c r="I252" s="3">
        <v>7</v>
      </c>
      <c r="J252" s="3">
        <v>1</v>
      </c>
      <c r="K252" s="2">
        <v>43404.735763888886</v>
      </c>
      <c r="L252" s="3"/>
      <c r="M252" s="3"/>
      <c r="N252" s="3" t="s">
        <v>29</v>
      </c>
      <c r="O252" s="3" t="s">
        <v>30</v>
      </c>
      <c r="P252" s="3" t="s">
        <v>45</v>
      </c>
      <c r="Q252" s="3" t="s">
        <v>92</v>
      </c>
      <c r="R252" s="2">
        <v>43404.756412037037</v>
      </c>
      <c r="S252" s="3"/>
      <c r="T252" s="2">
        <v>43404.769675925927</v>
      </c>
      <c r="U252" s="3"/>
      <c r="V252" s="3"/>
      <c r="W252" s="8">
        <f t="shared" si="40"/>
        <v>43404.73542824074</v>
      </c>
      <c r="X252" s="9">
        <f t="shared" si="32"/>
        <v>0</v>
      </c>
      <c r="Y252" s="9">
        <f t="shared" si="33"/>
        <v>0</v>
      </c>
      <c r="Z252" s="10"/>
      <c r="AA252" s="10">
        <f t="shared" si="34"/>
        <v>0</v>
      </c>
      <c r="AB252" s="10">
        <f t="shared" si="38"/>
        <v>2.0983796297514345E-2</v>
      </c>
      <c r="AC252" s="10"/>
      <c r="AD252" s="10"/>
      <c r="AE252" s="71">
        <f t="shared" si="35"/>
        <v>43404.73541666667</v>
      </c>
      <c r="AF252" s="71">
        <f t="shared" si="36"/>
        <v>0</v>
      </c>
      <c r="AG252" s="26" t="str">
        <f t="shared" si="37"/>
        <v>43404.73541666670</v>
      </c>
      <c r="AH252" s="26" t="e">
        <f>VLOOKUP(AG252,simple_survey!$M$841:$N$1083,2,FALSE)</f>
        <v>#N/A</v>
      </c>
    </row>
    <row r="253" spans="1:36" s="7" customFormat="1" hidden="1" x14ac:dyDescent="0.4">
      <c r="A253" s="16" t="str">
        <f t="shared" si="39"/>
        <v>-</v>
      </c>
      <c r="B253" s="16" t="str">
        <f t="shared" si="41"/>
        <v>☆</v>
      </c>
      <c r="C253" s="7">
        <v>17</v>
      </c>
      <c r="D253" s="2">
        <v>43404.74077546296</v>
      </c>
      <c r="E253" s="3">
        <v>7981</v>
      </c>
      <c r="F253" s="3" t="s">
        <v>190</v>
      </c>
      <c r="G253" s="3">
        <v>0</v>
      </c>
      <c r="H253" s="3">
        <v>226</v>
      </c>
      <c r="I253" s="3">
        <v>10</v>
      </c>
      <c r="J253" s="3">
        <v>2</v>
      </c>
      <c r="K253" s="2">
        <v>43404.741168981483</v>
      </c>
      <c r="L253" s="3"/>
      <c r="M253" s="3"/>
      <c r="N253" s="3" t="s">
        <v>41</v>
      </c>
      <c r="O253" s="3" t="s">
        <v>42</v>
      </c>
      <c r="P253" s="3" t="s">
        <v>19</v>
      </c>
      <c r="Q253" s="3" t="s">
        <v>20</v>
      </c>
      <c r="R253" s="2">
        <v>43404.762453703705</v>
      </c>
      <c r="S253" s="3"/>
      <c r="T253" s="2">
        <v>43404.771597222221</v>
      </c>
      <c r="U253" s="3"/>
      <c r="V253" s="3"/>
      <c r="W253" s="8">
        <f t="shared" si="40"/>
        <v>43404.74077546296</v>
      </c>
      <c r="X253" s="9">
        <f t="shared" si="32"/>
        <v>0</v>
      </c>
      <c r="Y253" s="9">
        <f t="shared" si="33"/>
        <v>0</v>
      </c>
      <c r="Z253" s="10"/>
      <c r="AA253" s="10">
        <f t="shared" si="34"/>
        <v>0</v>
      </c>
      <c r="AB253" s="10">
        <f t="shared" si="38"/>
        <v>2.1678240744222421E-2</v>
      </c>
      <c r="AC253" s="10"/>
      <c r="AD253" s="10"/>
      <c r="AE253" s="71">
        <f t="shared" si="35"/>
        <v>43404.740277777775</v>
      </c>
      <c r="AF253" s="71">
        <f t="shared" si="36"/>
        <v>0</v>
      </c>
      <c r="AG253" s="26" t="str">
        <f t="shared" si="37"/>
        <v>43404.74027777780</v>
      </c>
      <c r="AH253" s="26" t="e">
        <f>VLOOKUP(AG253,simple_survey!$M$841:$N$1083,2,FALSE)</f>
        <v>#N/A</v>
      </c>
    </row>
    <row r="254" spans="1:36" s="7" customFormat="1" hidden="1" x14ac:dyDescent="0.4">
      <c r="A254" s="16" t="str">
        <f t="shared" si="39"/>
        <v>-</v>
      </c>
      <c r="B254" s="16" t="str">
        <f t="shared" si="41"/>
        <v>☆</v>
      </c>
      <c r="C254" s="7">
        <v>17</v>
      </c>
      <c r="D254" s="2">
        <v>43404.741053240738</v>
      </c>
      <c r="E254" s="3">
        <v>7982</v>
      </c>
      <c r="F254" s="3" t="s">
        <v>33</v>
      </c>
      <c r="G254" s="3">
        <v>3436</v>
      </c>
      <c r="H254" s="3">
        <v>198</v>
      </c>
      <c r="I254" s="3">
        <v>8</v>
      </c>
      <c r="J254" s="3">
        <v>1</v>
      </c>
      <c r="K254" s="2">
        <v>43404.741296296299</v>
      </c>
      <c r="L254" s="3"/>
      <c r="M254" s="3"/>
      <c r="N254" s="3" t="s">
        <v>23</v>
      </c>
      <c r="O254" s="3" t="s">
        <v>24</v>
      </c>
      <c r="P254" s="3" t="s">
        <v>74</v>
      </c>
      <c r="Q254" s="3" t="s">
        <v>75</v>
      </c>
      <c r="R254" s="2">
        <v>43404.765810185185</v>
      </c>
      <c r="S254" s="3"/>
      <c r="T254" s="2">
        <v>43404.77579861111</v>
      </c>
      <c r="U254" s="3"/>
      <c r="V254" s="3"/>
      <c r="W254" s="8">
        <f t="shared" si="40"/>
        <v>43404.741053240738</v>
      </c>
      <c r="X254" s="9">
        <f t="shared" si="32"/>
        <v>0</v>
      </c>
      <c r="Y254" s="9">
        <f t="shared" si="33"/>
        <v>0</v>
      </c>
      <c r="Z254" s="10"/>
      <c r="AA254" s="10">
        <f t="shared" si="34"/>
        <v>0</v>
      </c>
      <c r="AB254" s="10"/>
      <c r="AC254" s="10"/>
      <c r="AD254" s="10"/>
      <c r="AE254" s="71">
        <f t="shared" si="35"/>
        <v>43404.740972222222</v>
      </c>
      <c r="AF254" s="71">
        <f t="shared" si="36"/>
        <v>0</v>
      </c>
      <c r="AG254" s="26" t="str">
        <f t="shared" si="37"/>
        <v>43404.74097222220</v>
      </c>
      <c r="AH254" s="26" t="e">
        <f>VLOOKUP(AG254,simple_survey!$M$841:$N$1083,2,FALSE)</f>
        <v>#N/A</v>
      </c>
      <c r="AJ254" s="7" t="s">
        <v>211</v>
      </c>
    </row>
    <row r="255" spans="1:36" s="12" customFormat="1" hidden="1" x14ac:dyDescent="0.4">
      <c r="A255" s="17" t="str">
        <f t="shared" si="39"/>
        <v>-</v>
      </c>
      <c r="B255" s="17" t="str">
        <f t="shared" si="41"/>
        <v>☆</v>
      </c>
      <c r="C255" s="12">
        <v>17</v>
      </c>
      <c r="D255" s="4">
        <v>43404.741724537038</v>
      </c>
      <c r="E255" s="5">
        <v>7983</v>
      </c>
      <c r="F255" s="5" t="s">
        <v>33</v>
      </c>
      <c r="G255" s="5">
        <v>3436</v>
      </c>
      <c r="H255" s="5">
        <v>485</v>
      </c>
      <c r="I255" s="5">
        <v>8</v>
      </c>
      <c r="J255" s="5">
        <v>1</v>
      </c>
      <c r="K255" s="4">
        <v>43404.741863425923</v>
      </c>
      <c r="L255" s="5"/>
      <c r="M255" s="5"/>
      <c r="N255" s="5" t="s">
        <v>23</v>
      </c>
      <c r="O255" s="5" t="s">
        <v>24</v>
      </c>
      <c r="P255" s="5" t="s">
        <v>74</v>
      </c>
      <c r="Q255" s="5" t="s">
        <v>75</v>
      </c>
      <c r="R255" s="4">
        <v>43404.748333333337</v>
      </c>
      <c r="S255" s="5"/>
      <c r="T255" s="4">
        <v>43404.758321759262</v>
      </c>
      <c r="U255" s="5"/>
      <c r="V255" s="5"/>
      <c r="W255" s="13">
        <f t="shared" si="40"/>
        <v>43404.741724537038</v>
      </c>
      <c r="X255" s="18">
        <f t="shared" si="32"/>
        <v>0</v>
      </c>
      <c r="Y255" s="18">
        <f t="shared" si="33"/>
        <v>0</v>
      </c>
      <c r="Z255" s="19"/>
      <c r="AA255" s="19">
        <f t="shared" si="34"/>
        <v>0</v>
      </c>
      <c r="AB255" s="19">
        <f t="shared" si="38"/>
        <v>6.6087962986784987E-3</v>
      </c>
      <c r="AC255" s="19"/>
      <c r="AD255" s="19"/>
      <c r="AE255" s="71">
        <f t="shared" si="35"/>
        <v>43404.741666666669</v>
      </c>
      <c r="AF255" s="71">
        <f t="shared" si="36"/>
        <v>0</v>
      </c>
      <c r="AG255" s="26" t="str">
        <f t="shared" si="37"/>
        <v>43404.74166666670</v>
      </c>
      <c r="AH255" s="26" t="e">
        <f>VLOOKUP(AG255,simple_survey!$M$841:$N$1083,2,FALSE)</f>
        <v>#N/A</v>
      </c>
      <c r="AJ255" s="7" t="s">
        <v>212</v>
      </c>
    </row>
    <row r="256" spans="1:36" s="23" customFormat="1" hidden="1" x14ac:dyDescent="0.4">
      <c r="A256" s="20" t="str">
        <f t="shared" si="39"/>
        <v>-</v>
      </c>
      <c r="B256" s="20" t="str">
        <f t="shared" si="41"/>
        <v>-</v>
      </c>
      <c r="C256" s="23">
        <v>18</v>
      </c>
      <c r="D256" s="22">
        <v>43404.750439814816</v>
      </c>
      <c r="E256" s="21">
        <v>7989</v>
      </c>
      <c r="F256" s="21" t="s">
        <v>67</v>
      </c>
      <c r="G256" s="21">
        <v>4442</v>
      </c>
      <c r="H256" s="21">
        <v>177</v>
      </c>
      <c r="I256" s="21">
        <v>5</v>
      </c>
      <c r="J256" s="21">
        <v>1</v>
      </c>
      <c r="K256" s="21"/>
      <c r="L256" s="22">
        <v>43404.756030092591</v>
      </c>
      <c r="M256" s="22">
        <v>43404.764930555553</v>
      </c>
      <c r="N256" s="21" t="s">
        <v>65</v>
      </c>
      <c r="O256" s="21" t="s">
        <v>66</v>
      </c>
      <c r="P256" s="21" t="s">
        <v>72</v>
      </c>
      <c r="Q256" s="21" t="s">
        <v>73</v>
      </c>
      <c r="R256" s="22">
        <v>43404.758321759262</v>
      </c>
      <c r="S256" s="22">
        <v>43404.758321759262</v>
      </c>
      <c r="T256" s="22">
        <v>43404.763738425929</v>
      </c>
      <c r="U256" s="22">
        <v>43404.765173611115</v>
      </c>
      <c r="V256" s="21"/>
      <c r="W256" s="24">
        <f t="shared" si="40"/>
        <v>43404.750439814816</v>
      </c>
      <c r="X256" s="25">
        <f t="shared" si="32"/>
        <v>8.9004629626288079E-3</v>
      </c>
      <c r="Y256" s="25">
        <f t="shared" si="33"/>
        <v>8.9004629626288079E-3</v>
      </c>
      <c r="Z256" s="26">
        <f>SUM(Y256:Y289)</f>
        <v>0.24634259263257263</v>
      </c>
      <c r="AA256" s="26">
        <f t="shared" si="34"/>
        <v>0</v>
      </c>
      <c r="AB256" s="26">
        <f t="shared" si="38"/>
        <v>5.5902777748997323E-3</v>
      </c>
      <c r="AC256" s="26">
        <f>AVERAGE(AB256:AB289)</f>
        <v>8.3695023138261604E-3</v>
      </c>
      <c r="AD256" s="26">
        <f>MEDIAN(AB256:AB289)</f>
        <v>7.2048611109494232E-3</v>
      </c>
      <c r="AE256" s="71">
        <f t="shared" si="35"/>
        <v>43404.75</v>
      </c>
      <c r="AF256" s="71">
        <f t="shared" si="36"/>
        <v>43404.76458333333</v>
      </c>
      <c r="AG256" s="26" t="str">
        <f t="shared" si="37"/>
        <v>43404.7543404.7645833333</v>
      </c>
      <c r="AH256" s="26" t="e">
        <f>VLOOKUP(AG256,simple_survey!$M$841:$N$1083,2,FALSE)</f>
        <v>#N/A</v>
      </c>
    </row>
    <row r="257" spans="1:34" s="3" customFormat="1" hidden="1" x14ac:dyDescent="0.4">
      <c r="A257" s="16" t="str">
        <f t="shared" si="39"/>
        <v>-</v>
      </c>
      <c r="B257" s="16" t="str">
        <f t="shared" si="41"/>
        <v>-</v>
      </c>
      <c r="C257" s="3">
        <v>18</v>
      </c>
      <c r="D257" s="2">
        <v>43404.752974537034</v>
      </c>
      <c r="E257" s="3">
        <v>7996</v>
      </c>
      <c r="F257" s="3" t="s">
        <v>18</v>
      </c>
      <c r="G257" s="3">
        <v>1497</v>
      </c>
      <c r="H257" s="3">
        <v>577</v>
      </c>
      <c r="I257" s="3">
        <v>1</v>
      </c>
      <c r="J257" s="3">
        <v>3</v>
      </c>
      <c r="L257" s="2">
        <v>43404.756365740737</v>
      </c>
      <c r="M257" s="2">
        <v>43404.764525462961</v>
      </c>
      <c r="N257" s="3" t="s">
        <v>19</v>
      </c>
      <c r="O257" s="3" t="s">
        <v>20</v>
      </c>
      <c r="P257" s="3" t="s">
        <v>70</v>
      </c>
      <c r="Q257" s="3" t="s">
        <v>71</v>
      </c>
      <c r="R257" s="2">
        <v>43404.75818287037</v>
      </c>
      <c r="S257" s="2">
        <v>43404.75818287037</v>
      </c>
      <c r="T257" s="2">
        <v>43404.766875000001</v>
      </c>
      <c r="U257" s="2">
        <v>43404.766875000001</v>
      </c>
      <c r="W257" s="8">
        <f t="shared" si="40"/>
        <v>43404.752974537034</v>
      </c>
      <c r="X257" s="9">
        <f t="shared" si="32"/>
        <v>8.1597222233540379E-3</v>
      </c>
      <c r="Y257" s="9">
        <f t="shared" si="33"/>
        <v>2.4479166670062114E-2</v>
      </c>
      <c r="Z257" s="31"/>
      <c r="AA257" s="10">
        <f t="shared" si="34"/>
        <v>0</v>
      </c>
      <c r="AB257" s="10">
        <f t="shared" si="38"/>
        <v>3.3912037033587694E-3</v>
      </c>
      <c r="AC257" s="31"/>
      <c r="AD257" s="31"/>
      <c r="AE257" s="71">
        <f t="shared" si="35"/>
        <v>43404.75277777778</v>
      </c>
      <c r="AF257" s="71">
        <f t="shared" si="36"/>
        <v>43404.763888888891</v>
      </c>
      <c r="AG257" s="26" t="str">
        <f t="shared" si="37"/>
        <v>43404.752777777843404.7638888889</v>
      </c>
      <c r="AH257" s="26" t="str">
        <f>VLOOKUP(AG257,simple_survey!$M$841:$N$1083,2,FALSE)</f>
        <v>肯定的</v>
      </c>
    </row>
    <row r="258" spans="1:34" s="3" customFormat="1" hidden="1" x14ac:dyDescent="0.4">
      <c r="A258" s="16" t="str">
        <f t="shared" si="39"/>
        <v>-</v>
      </c>
      <c r="B258" s="16" t="str">
        <f t="shared" si="41"/>
        <v>-</v>
      </c>
      <c r="C258" s="3">
        <v>18</v>
      </c>
      <c r="D258" s="2">
        <v>43404.755208333336</v>
      </c>
      <c r="E258" s="3">
        <v>7998</v>
      </c>
      <c r="F258" s="3" t="s">
        <v>18</v>
      </c>
      <c r="G258" s="3">
        <v>1075</v>
      </c>
      <c r="H258" s="3">
        <v>900</v>
      </c>
      <c r="I258" s="3">
        <v>9</v>
      </c>
      <c r="J258" s="3">
        <v>1</v>
      </c>
      <c r="L258" s="2">
        <v>43404.76494212963</v>
      </c>
      <c r="M258" s="2">
        <v>43404.774664351855</v>
      </c>
      <c r="N258" s="3" t="s">
        <v>41</v>
      </c>
      <c r="O258" s="3" t="s">
        <v>42</v>
      </c>
      <c r="P258" s="3" t="s">
        <v>37</v>
      </c>
      <c r="Q258" s="3" t="s">
        <v>38</v>
      </c>
      <c r="R258" s="2">
        <v>43404.761921296296</v>
      </c>
      <c r="S258" s="2">
        <v>43404.76363425926</v>
      </c>
      <c r="T258" s="2">
        <v>43404.774814814817</v>
      </c>
      <c r="U258" s="2">
        <v>43404.77652777778</v>
      </c>
      <c r="W258" s="8">
        <f t="shared" si="40"/>
        <v>43404.755208333336</v>
      </c>
      <c r="X258" s="9">
        <f t="shared" ref="X258:X321" si="42">M258-L258</f>
        <v>9.7222222248092294E-3</v>
      </c>
      <c r="Y258" s="9">
        <f t="shared" ref="Y258:Y321" si="43">X258*J258</f>
        <v>9.7222222248092294E-3</v>
      </c>
      <c r="Z258" s="31"/>
      <c r="AA258" s="10">
        <f t="shared" ref="AA258:AA321" si="44">IF(IF(A258="☆",K258-R258,L258-R258)&lt;0,0,IF(A258="☆",K258-R258,L258-R258))</f>
        <v>3.0208333337213844E-3</v>
      </c>
      <c r="AB258" s="10">
        <f t="shared" si="38"/>
        <v>9.7337962943129241E-3</v>
      </c>
      <c r="AC258" s="31"/>
      <c r="AD258" s="31"/>
      <c r="AE258" s="71">
        <f t="shared" si="35"/>
        <v>43404.754861111112</v>
      </c>
      <c r="AF258" s="71">
        <f t="shared" si="36"/>
        <v>43404.774305555555</v>
      </c>
      <c r="AG258" s="26" t="str">
        <f t="shared" si="37"/>
        <v>43404.754861111143404.7743055556</v>
      </c>
      <c r="AH258" s="26" t="e">
        <f>VLOOKUP(AG258,simple_survey!$M$841:$N$1083,2,FALSE)</f>
        <v>#N/A</v>
      </c>
    </row>
    <row r="259" spans="1:34" s="3" customFormat="1" x14ac:dyDescent="0.4">
      <c r="A259" s="16" t="str">
        <f t="shared" si="39"/>
        <v>★</v>
      </c>
      <c r="B259" s="16" t="str">
        <f t="shared" si="41"/>
        <v>-</v>
      </c>
      <c r="C259" s="3">
        <v>18</v>
      </c>
      <c r="D259" s="2">
        <v>43404.756145833337</v>
      </c>
      <c r="E259" s="3">
        <v>7999</v>
      </c>
      <c r="F259" s="3" t="s">
        <v>191</v>
      </c>
      <c r="G259" s="3">
        <v>0</v>
      </c>
      <c r="H259" s="3">
        <v>637</v>
      </c>
      <c r="I259" s="3">
        <v>9</v>
      </c>
      <c r="J259" s="3">
        <v>1</v>
      </c>
      <c r="L259" s="2">
        <v>43404.776585648149</v>
      </c>
      <c r="M259" s="2">
        <v>43404.782997685186</v>
      </c>
      <c r="N259" s="3" t="s">
        <v>46</v>
      </c>
      <c r="O259" s="3" t="s">
        <v>47</v>
      </c>
      <c r="P259" s="3" t="s">
        <v>27</v>
      </c>
      <c r="Q259" s="3" t="s">
        <v>28</v>
      </c>
      <c r="R259" s="2">
        <v>43404.781331018516</v>
      </c>
      <c r="S259" s="2">
        <v>43404.781331018516</v>
      </c>
      <c r="T259" s="2">
        <v>43404.787662037037</v>
      </c>
      <c r="U259" s="2">
        <v>43404.787662037037</v>
      </c>
      <c r="V259" s="2">
        <v>43404.776712962965</v>
      </c>
      <c r="W259" s="8">
        <f t="shared" si="40"/>
        <v>43404.776712962965</v>
      </c>
      <c r="X259" s="9">
        <f t="shared" si="42"/>
        <v>6.4120370370801538E-3</v>
      </c>
      <c r="Y259" s="9">
        <f t="shared" si="43"/>
        <v>6.4120370370801538E-3</v>
      </c>
      <c r="Z259" s="31"/>
      <c r="AA259" s="10">
        <f t="shared" si="44"/>
        <v>0</v>
      </c>
      <c r="AB259" s="10">
        <f t="shared" si="38"/>
        <v>0</v>
      </c>
      <c r="AC259" s="31"/>
      <c r="AD259" s="31"/>
      <c r="AE259" s="71">
        <f t="shared" ref="AE259:AE322" si="45">INT(D259*1440)/1440</f>
        <v>43404.755555555559</v>
      </c>
      <c r="AF259" s="71">
        <f t="shared" ref="AF259:AF322" si="46">INT(M259*1440)/1440</f>
        <v>43404.782638888886</v>
      </c>
      <c r="AG259" s="26" t="str">
        <f t="shared" ref="AG259:AG322" si="47">CONCATENATE(AE259,AF259)</f>
        <v>43404.755555555643404.7826388889</v>
      </c>
      <c r="AH259" s="26" t="e">
        <f>VLOOKUP(AG259,simple_survey!$M$841:$N$1083,2,FALSE)</f>
        <v>#N/A</v>
      </c>
    </row>
    <row r="260" spans="1:34" s="3" customFormat="1" hidden="1" x14ac:dyDescent="0.4">
      <c r="A260" s="16" t="str">
        <f t="shared" si="39"/>
        <v>-</v>
      </c>
      <c r="B260" s="16" t="str">
        <f t="shared" si="41"/>
        <v>-</v>
      </c>
      <c r="C260" s="3">
        <v>18</v>
      </c>
      <c r="D260" s="2">
        <v>43404.757604166669</v>
      </c>
      <c r="E260" s="3">
        <v>8000</v>
      </c>
      <c r="F260" s="3" t="s">
        <v>18</v>
      </c>
      <c r="G260" s="3">
        <v>4363</v>
      </c>
      <c r="H260" s="3">
        <v>759</v>
      </c>
      <c r="I260" s="3">
        <v>5</v>
      </c>
      <c r="J260" s="3">
        <v>1</v>
      </c>
      <c r="L260" s="2">
        <v>43404.762881944444</v>
      </c>
      <c r="M260" s="2">
        <v>43404.76666666667</v>
      </c>
      <c r="N260" s="3" t="s">
        <v>59</v>
      </c>
      <c r="O260" s="3" t="s">
        <v>60</v>
      </c>
      <c r="P260" s="3" t="s">
        <v>68</v>
      </c>
      <c r="Q260" s="3" t="s">
        <v>69</v>
      </c>
      <c r="R260" s="2">
        <v>43404.7655787037</v>
      </c>
      <c r="S260" s="2">
        <v>43404.7655787037</v>
      </c>
      <c r="T260" s="2">
        <v>43404.770486111112</v>
      </c>
      <c r="U260" s="2">
        <v>43404.770486111112</v>
      </c>
      <c r="W260" s="8">
        <f t="shared" si="40"/>
        <v>43404.757604166669</v>
      </c>
      <c r="X260" s="9">
        <f t="shared" si="42"/>
        <v>3.7847222265554592E-3</v>
      </c>
      <c r="Y260" s="9">
        <f t="shared" si="43"/>
        <v>3.7847222265554592E-3</v>
      </c>
      <c r="Z260" s="31"/>
      <c r="AA260" s="10">
        <f t="shared" si="44"/>
        <v>0</v>
      </c>
      <c r="AB260" s="10">
        <f t="shared" ref="AB260:AB323" si="48">IF(IF(B260="☆",(IF(K260&gt;R260,K260-W260,R260-W260)),L260-W260)&lt;0,0,IF(B260="☆",(IF(K260&gt;R260,K260-W260,R260-W260)),L260-W260))</f>
        <v>5.277777774608694E-3</v>
      </c>
      <c r="AC260" s="31"/>
      <c r="AD260" s="31"/>
      <c r="AE260" s="71">
        <f t="shared" si="45"/>
        <v>43404.756944444445</v>
      </c>
      <c r="AF260" s="71">
        <f t="shared" si="46"/>
        <v>43404.76666666667</v>
      </c>
      <c r="AG260" s="26" t="str">
        <f t="shared" si="47"/>
        <v>43404.756944444443404.7666666667</v>
      </c>
      <c r="AH260" s="26" t="e">
        <f>VLOOKUP(AG260,simple_survey!$M$841:$N$1083,2,FALSE)</f>
        <v>#N/A</v>
      </c>
    </row>
    <row r="261" spans="1:34" s="3" customFormat="1" hidden="1" x14ac:dyDescent="0.4">
      <c r="A261" s="16" t="str">
        <f t="shared" si="39"/>
        <v>-</v>
      </c>
      <c r="B261" s="16" t="str">
        <f t="shared" si="41"/>
        <v>-</v>
      </c>
      <c r="C261" s="3">
        <v>18</v>
      </c>
      <c r="D261" s="2">
        <v>43404.760405092595</v>
      </c>
      <c r="E261" s="3">
        <v>8001</v>
      </c>
      <c r="F261" s="3" t="s">
        <v>190</v>
      </c>
      <c r="G261" s="3">
        <v>0</v>
      </c>
      <c r="H261" s="3">
        <v>112</v>
      </c>
      <c r="I261" s="3">
        <v>1</v>
      </c>
      <c r="J261" s="3">
        <v>3</v>
      </c>
      <c r="L261" s="2">
        <v>43404.769930555558</v>
      </c>
      <c r="M261" s="2">
        <v>43404.778067129628</v>
      </c>
      <c r="N261" s="3" t="s">
        <v>19</v>
      </c>
      <c r="O261" s="3" t="s">
        <v>20</v>
      </c>
      <c r="P261" s="3" t="s">
        <v>70</v>
      </c>
      <c r="Q261" s="3" t="s">
        <v>71</v>
      </c>
      <c r="R261" s="2">
        <v>43404.770601851851</v>
      </c>
      <c r="S261" s="2">
        <v>43404.770601851851</v>
      </c>
      <c r="T261" s="2">
        <v>43404.779293981483</v>
      </c>
      <c r="U261" s="2">
        <v>43404.779293981483</v>
      </c>
      <c r="W261" s="8">
        <f t="shared" si="40"/>
        <v>43404.760405092595</v>
      </c>
      <c r="X261" s="9">
        <f t="shared" si="42"/>
        <v>8.1365740697947331E-3</v>
      </c>
      <c r="Y261" s="9">
        <f t="shared" si="43"/>
        <v>2.4409722209384199E-2</v>
      </c>
      <c r="Z261" s="31"/>
      <c r="AA261" s="10">
        <f t="shared" si="44"/>
        <v>0</v>
      </c>
      <c r="AB261" s="10">
        <f t="shared" si="48"/>
        <v>9.5254629632108845E-3</v>
      </c>
      <c r="AC261" s="31"/>
      <c r="AD261" s="31"/>
      <c r="AE261" s="71">
        <f t="shared" si="45"/>
        <v>43404.759722222225</v>
      </c>
      <c r="AF261" s="71">
        <f t="shared" si="46"/>
        <v>43404.777777777781</v>
      </c>
      <c r="AG261" s="26" t="str">
        <f t="shared" si="47"/>
        <v>43404.759722222243404.7777777778</v>
      </c>
      <c r="AH261" s="26" t="e">
        <f>VLOOKUP(AG261,simple_survey!$M$841:$N$1083,2,FALSE)</f>
        <v>#N/A</v>
      </c>
    </row>
    <row r="262" spans="1:34" s="7" customFormat="1" hidden="1" x14ac:dyDescent="0.4">
      <c r="A262" s="16" t="str">
        <f>IF(V262&gt;0, "★", "-")</f>
        <v>-</v>
      </c>
      <c r="B262" s="16" t="str">
        <f>IF(K262&gt;0, "☆", "-")</f>
        <v>-</v>
      </c>
      <c r="C262" s="7">
        <v>18</v>
      </c>
      <c r="D262" s="2">
        <v>43404.761724537035</v>
      </c>
      <c r="E262" s="3">
        <v>8003</v>
      </c>
      <c r="F262" s="3" t="s">
        <v>33</v>
      </c>
      <c r="G262" s="3">
        <v>1603</v>
      </c>
      <c r="H262" s="3">
        <v>350</v>
      </c>
      <c r="I262" s="3">
        <v>2</v>
      </c>
      <c r="J262" s="3">
        <v>5</v>
      </c>
      <c r="K262" s="3"/>
      <c r="L262" s="2">
        <v>43404.769131944442</v>
      </c>
      <c r="M262" s="2">
        <v>43404.775312500002</v>
      </c>
      <c r="N262" s="3" t="s">
        <v>70</v>
      </c>
      <c r="O262" s="3" t="s">
        <v>71</v>
      </c>
      <c r="P262" s="3" t="s">
        <v>19</v>
      </c>
      <c r="Q262" s="3" t="s">
        <v>20</v>
      </c>
      <c r="R262" s="2">
        <v>43404.768750000003</v>
      </c>
      <c r="S262" s="2">
        <v>43404.768750000003</v>
      </c>
      <c r="T262" s="2">
        <v>43404.779027777775</v>
      </c>
      <c r="U262" s="2">
        <v>43404.780405092592</v>
      </c>
      <c r="V262" s="3"/>
      <c r="W262" s="8">
        <f t="shared" si="40"/>
        <v>43404.761724537035</v>
      </c>
      <c r="X262" s="9">
        <f t="shared" si="42"/>
        <v>6.180555559694767E-3</v>
      </c>
      <c r="Y262" s="9">
        <f t="shared" si="43"/>
        <v>3.0902777798473835E-2</v>
      </c>
      <c r="Z262" s="10"/>
      <c r="AA262" s="10">
        <f t="shared" si="44"/>
        <v>3.8194443914107978E-4</v>
      </c>
      <c r="AB262" s="10">
        <f t="shared" si="48"/>
        <v>7.4074074072996154E-3</v>
      </c>
      <c r="AC262" s="10"/>
      <c r="AD262" s="10"/>
      <c r="AE262" s="71">
        <f t="shared" si="45"/>
        <v>43404.761111111111</v>
      </c>
      <c r="AF262" s="71">
        <f t="shared" si="46"/>
        <v>43404.775000000001</v>
      </c>
      <c r="AG262" s="26" t="str">
        <f t="shared" si="47"/>
        <v>43404.761111111143404.775</v>
      </c>
      <c r="AH262" s="26" t="e">
        <f>VLOOKUP(AG262,simple_survey!$M$841:$N$1083,2,FALSE)</f>
        <v>#N/A</v>
      </c>
    </row>
    <row r="263" spans="1:34" s="3" customFormat="1" hidden="1" x14ac:dyDescent="0.4">
      <c r="A263" s="16" t="str">
        <f>IF(V263&gt;0, "★", "-")</f>
        <v>-</v>
      </c>
      <c r="B263" s="16" t="str">
        <f>IF(K263&gt;0, "☆", "-")</f>
        <v>-</v>
      </c>
      <c r="C263" s="3">
        <v>18</v>
      </c>
      <c r="D263" s="2">
        <v>43404.761967592596</v>
      </c>
      <c r="E263" s="3">
        <v>8004</v>
      </c>
      <c r="F263" s="3" t="s">
        <v>190</v>
      </c>
      <c r="G263" s="3">
        <v>0</v>
      </c>
      <c r="H263" s="3">
        <v>707</v>
      </c>
      <c r="I263" s="3">
        <v>10</v>
      </c>
      <c r="J263" s="3">
        <v>1</v>
      </c>
      <c r="L263" s="2">
        <v>43404.764930555553</v>
      </c>
      <c r="M263" s="2">
        <v>43404.775312500002</v>
      </c>
      <c r="N263" s="3" t="s">
        <v>41</v>
      </c>
      <c r="O263" s="3" t="s">
        <v>42</v>
      </c>
      <c r="P263" s="3" t="s">
        <v>19</v>
      </c>
      <c r="Q263" s="3" t="s">
        <v>20</v>
      </c>
      <c r="R263" s="2">
        <v>43404.765462962961</v>
      </c>
      <c r="S263" s="2">
        <v>43404.765462962961</v>
      </c>
      <c r="T263" s="2">
        <v>43404.772361111114</v>
      </c>
      <c r="U263" s="2">
        <v>43404.775636574072</v>
      </c>
      <c r="W263" s="8">
        <f t="shared" si="40"/>
        <v>43404.761967592596</v>
      </c>
      <c r="X263" s="9">
        <f t="shared" si="42"/>
        <v>1.0381944448454306E-2</v>
      </c>
      <c r="Y263" s="9">
        <f t="shared" si="43"/>
        <v>1.0381944448454306E-2</v>
      </c>
      <c r="Z263" s="31"/>
      <c r="AA263" s="10">
        <f t="shared" si="44"/>
        <v>0</v>
      </c>
      <c r="AB263" s="10">
        <f t="shared" si="48"/>
        <v>2.9629629570990801E-3</v>
      </c>
      <c r="AC263" s="31"/>
      <c r="AD263" s="31"/>
      <c r="AE263" s="71">
        <f t="shared" si="45"/>
        <v>43404.761805555558</v>
      </c>
      <c r="AF263" s="71">
        <f t="shared" si="46"/>
        <v>43404.775000000001</v>
      </c>
      <c r="AG263" s="26" t="str">
        <f t="shared" si="47"/>
        <v>43404.761805555643404.775</v>
      </c>
      <c r="AH263" s="26" t="e">
        <f>VLOOKUP(AG263,simple_survey!$M$841:$N$1083,2,FALSE)</f>
        <v>#N/A</v>
      </c>
    </row>
    <row r="264" spans="1:34" s="3" customFormat="1" hidden="1" x14ac:dyDescent="0.4">
      <c r="A264" s="16" t="str">
        <f t="shared" ref="A264:A313" si="49">IF(V264&gt;0, "★", "-")</f>
        <v>-</v>
      </c>
      <c r="B264" s="16" t="str">
        <f t="shared" si="41"/>
        <v>-</v>
      </c>
      <c r="C264" s="3">
        <v>18</v>
      </c>
      <c r="D264" s="2">
        <v>43404.763194444444</v>
      </c>
      <c r="E264" s="3">
        <v>8005</v>
      </c>
      <c r="F264" s="3" t="s">
        <v>190</v>
      </c>
      <c r="G264" s="3">
        <v>0</v>
      </c>
      <c r="H264" s="3">
        <v>833</v>
      </c>
      <c r="I264" s="3">
        <v>8</v>
      </c>
      <c r="J264" s="3">
        <v>1</v>
      </c>
      <c r="L264" s="2">
        <v>43404.766689814816</v>
      </c>
      <c r="M264" s="2">
        <v>43404.772337962961</v>
      </c>
      <c r="N264" s="3" t="s">
        <v>45</v>
      </c>
      <c r="O264" s="3" t="s">
        <v>92</v>
      </c>
      <c r="P264" s="3" t="s">
        <v>27</v>
      </c>
      <c r="Q264" s="3" t="s">
        <v>28</v>
      </c>
      <c r="R264" s="2">
        <v>43404.766979166663</v>
      </c>
      <c r="S264" s="2">
        <v>43404.766979166663</v>
      </c>
      <c r="T264" s="2">
        <v>43404.772372685184</v>
      </c>
      <c r="U264" s="2">
        <v>43404.772372685184</v>
      </c>
      <c r="W264" s="8">
        <f t="shared" si="40"/>
        <v>43404.763194444444</v>
      </c>
      <c r="X264" s="9">
        <f t="shared" si="42"/>
        <v>5.648148144246079E-3</v>
      </c>
      <c r="Y264" s="9">
        <f t="shared" si="43"/>
        <v>5.648148144246079E-3</v>
      </c>
      <c r="Z264" s="31"/>
      <c r="AA264" s="10">
        <f t="shared" si="44"/>
        <v>0</v>
      </c>
      <c r="AB264" s="10">
        <f t="shared" si="48"/>
        <v>3.4953703725477681E-3</v>
      </c>
      <c r="AC264" s="31"/>
      <c r="AD264" s="31"/>
      <c r="AE264" s="71">
        <f t="shared" si="45"/>
        <v>43404.763194444444</v>
      </c>
      <c r="AF264" s="71">
        <f t="shared" si="46"/>
        <v>43404.772222222222</v>
      </c>
      <c r="AG264" s="26" t="str">
        <f t="shared" si="47"/>
        <v>43404.763194444443404.7722222222</v>
      </c>
      <c r="AH264" s="26" t="e">
        <f>VLOOKUP(AG264,simple_survey!$M$841:$N$1083,2,FALSE)</f>
        <v>#N/A</v>
      </c>
    </row>
    <row r="265" spans="1:34" s="3" customFormat="1" hidden="1" x14ac:dyDescent="0.4">
      <c r="A265" s="16" t="str">
        <f t="shared" si="49"/>
        <v>-</v>
      </c>
      <c r="B265" s="16" t="str">
        <f t="shared" si="41"/>
        <v>-</v>
      </c>
      <c r="C265" s="3">
        <v>18</v>
      </c>
      <c r="D265" s="2">
        <v>43404.765162037038</v>
      </c>
      <c r="E265" s="3">
        <v>8007</v>
      </c>
      <c r="F265" s="3" t="s">
        <v>33</v>
      </c>
      <c r="G265" s="3">
        <v>4383</v>
      </c>
      <c r="H265" s="3">
        <v>507</v>
      </c>
      <c r="I265" s="3">
        <v>10</v>
      </c>
      <c r="J265" s="3">
        <v>2</v>
      </c>
      <c r="L265" s="2">
        <v>43404.772719907407</v>
      </c>
      <c r="M265" s="2">
        <v>43404.782210648147</v>
      </c>
      <c r="N265" s="3" t="s">
        <v>34</v>
      </c>
      <c r="O265" s="3" t="s">
        <v>35</v>
      </c>
      <c r="P265" s="3" t="s">
        <v>29</v>
      </c>
      <c r="Q265" s="3" t="s">
        <v>30</v>
      </c>
      <c r="R265" s="2">
        <v>43404.77207175926</v>
      </c>
      <c r="S265" s="2">
        <v>43404.77207175926</v>
      </c>
      <c r="T265" s="2">
        <v>43404.782893518517</v>
      </c>
      <c r="U265" s="2">
        <v>43404.782893518517</v>
      </c>
      <c r="W265" s="8">
        <f t="shared" si="40"/>
        <v>43404.765162037038</v>
      </c>
      <c r="X265" s="9">
        <f t="shared" si="42"/>
        <v>9.4907407401478849E-3</v>
      </c>
      <c r="Y265" s="9">
        <f t="shared" si="43"/>
        <v>1.898148148029577E-2</v>
      </c>
      <c r="Z265" s="31"/>
      <c r="AA265" s="10">
        <f t="shared" si="44"/>
        <v>6.4814814686542377E-4</v>
      </c>
      <c r="AB265" s="10">
        <f t="shared" si="48"/>
        <v>7.5578703690553084E-3</v>
      </c>
      <c r="AC265" s="31"/>
      <c r="AD265" s="31"/>
      <c r="AE265" s="71">
        <f t="shared" si="45"/>
        <v>43404.76458333333</v>
      </c>
      <c r="AF265" s="71">
        <f t="shared" si="46"/>
        <v>43404.781944444447</v>
      </c>
      <c r="AG265" s="26" t="str">
        <f t="shared" si="47"/>
        <v>43404.764583333343404.7819444444</v>
      </c>
      <c r="AH265" s="26" t="e">
        <f>VLOOKUP(AG265,simple_survey!$M$841:$N$1083,2,FALSE)</f>
        <v>#N/A</v>
      </c>
    </row>
    <row r="266" spans="1:34" s="3" customFormat="1" hidden="1" x14ac:dyDescent="0.4">
      <c r="A266" s="16" t="str">
        <f t="shared" si="49"/>
        <v>-</v>
      </c>
      <c r="B266" s="16" t="str">
        <f t="shared" si="41"/>
        <v>-</v>
      </c>
      <c r="C266" s="3">
        <v>18</v>
      </c>
      <c r="D266" s="2">
        <v>43404.76898148148</v>
      </c>
      <c r="E266" s="3">
        <v>8009</v>
      </c>
      <c r="F266" s="3" t="s">
        <v>33</v>
      </c>
      <c r="G266" s="3">
        <v>4488</v>
      </c>
      <c r="H266" s="3">
        <v>101</v>
      </c>
      <c r="I266" s="3">
        <v>2</v>
      </c>
      <c r="J266" s="3">
        <v>2</v>
      </c>
      <c r="L266" s="2">
        <v>43404.775578703702</v>
      </c>
      <c r="M266" s="2">
        <v>43404.781875000001</v>
      </c>
      <c r="N266" s="3" t="s">
        <v>19</v>
      </c>
      <c r="O266" s="3" t="s">
        <v>20</v>
      </c>
      <c r="P266" s="3" t="s">
        <v>91</v>
      </c>
      <c r="Q266" s="3" t="s">
        <v>36</v>
      </c>
      <c r="R266" s="2">
        <v>43404.780405092592</v>
      </c>
      <c r="S266" s="2">
        <v>43404.780405092592</v>
      </c>
      <c r="T266" s="2">
        <v>43404.786307870374</v>
      </c>
      <c r="U266" s="2">
        <v>43404.786307870374</v>
      </c>
      <c r="W266" s="8">
        <f t="shared" si="40"/>
        <v>43404.76898148148</v>
      </c>
      <c r="X266" s="9">
        <f t="shared" si="42"/>
        <v>6.2962962983874604E-3</v>
      </c>
      <c r="Y266" s="9">
        <f t="shared" si="43"/>
        <v>1.2592592596774921E-2</v>
      </c>
      <c r="Z266" s="31"/>
      <c r="AA266" s="10">
        <f t="shared" si="44"/>
        <v>0</v>
      </c>
      <c r="AB266" s="10">
        <f t="shared" si="48"/>
        <v>6.5972222218988463E-3</v>
      </c>
      <c r="AC266" s="31"/>
      <c r="AD266" s="31"/>
      <c r="AE266" s="71">
        <f t="shared" si="45"/>
        <v>43404.768750000003</v>
      </c>
      <c r="AF266" s="71">
        <f t="shared" si="46"/>
        <v>43404.78125</v>
      </c>
      <c r="AG266" s="26" t="str">
        <f t="shared" si="47"/>
        <v>43404.7687543404.78125</v>
      </c>
      <c r="AH266" s="26" t="e">
        <f>VLOOKUP(AG266,simple_survey!$M$841:$N$1083,2,FALSE)</f>
        <v>#N/A</v>
      </c>
    </row>
    <row r="267" spans="1:34" s="3" customFormat="1" hidden="1" x14ac:dyDescent="0.4">
      <c r="A267" s="16" t="str">
        <f t="shared" si="49"/>
        <v>-</v>
      </c>
      <c r="B267" s="16" t="str">
        <f t="shared" si="41"/>
        <v>-</v>
      </c>
      <c r="C267" s="3">
        <v>18</v>
      </c>
      <c r="D267" s="2">
        <v>43404.772916666669</v>
      </c>
      <c r="E267" s="3">
        <v>8011</v>
      </c>
      <c r="F267" s="3" t="s">
        <v>191</v>
      </c>
      <c r="G267" s="3">
        <v>0</v>
      </c>
      <c r="H267" s="3">
        <v>459</v>
      </c>
      <c r="I267" s="3">
        <v>1</v>
      </c>
      <c r="J267" s="3">
        <v>2</v>
      </c>
      <c r="L267" s="2">
        <v>43404.780740740738</v>
      </c>
      <c r="M267" s="2">
        <v>43404.786087962966</v>
      </c>
      <c r="N267" s="3" t="s">
        <v>55</v>
      </c>
      <c r="O267" s="3" t="s">
        <v>56</v>
      </c>
      <c r="P267" s="3" t="s">
        <v>27</v>
      </c>
      <c r="Q267" s="3" t="s">
        <v>28</v>
      </c>
      <c r="R267" s="2">
        <v>43404.779409722221</v>
      </c>
      <c r="S267" s="2">
        <v>43404.780335648145</v>
      </c>
      <c r="T267" s="2">
        <v>43404.786168981482</v>
      </c>
      <c r="U267" s="2">
        <v>43404.787094907406</v>
      </c>
      <c r="W267" s="8">
        <f t="shared" si="40"/>
        <v>43404.772916666669</v>
      </c>
      <c r="X267" s="9">
        <f t="shared" si="42"/>
        <v>5.3472222280106507E-3</v>
      </c>
      <c r="Y267" s="9">
        <f t="shared" si="43"/>
        <v>1.0694444456021301E-2</v>
      </c>
      <c r="Z267" s="31"/>
      <c r="AA267" s="10">
        <f t="shared" si="44"/>
        <v>1.3310185167938471E-3</v>
      </c>
      <c r="AB267" s="10">
        <f t="shared" si="48"/>
        <v>7.8240740695036948E-3</v>
      </c>
      <c r="AC267" s="31"/>
      <c r="AD267" s="31"/>
      <c r="AE267" s="71">
        <f t="shared" si="45"/>
        <v>43404.772916666669</v>
      </c>
      <c r="AF267" s="71">
        <f t="shared" si="46"/>
        <v>43404.785416666666</v>
      </c>
      <c r="AG267" s="26" t="str">
        <f t="shared" si="47"/>
        <v>43404.772916666743404.7854166667</v>
      </c>
      <c r="AH267" s="26" t="e">
        <f>VLOOKUP(AG267,simple_survey!$M$841:$N$1083,2,FALSE)</f>
        <v>#N/A</v>
      </c>
    </row>
    <row r="268" spans="1:34" s="3" customFormat="1" hidden="1" x14ac:dyDescent="0.4">
      <c r="A268" s="16" t="str">
        <f t="shared" si="49"/>
        <v>-</v>
      </c>
      <c r="B268" s="16" t="str">
        <f t="shared" si="41"/>
        <v>-</v>
      </c>
      <c r="C268" s="3">
        <v>18</v>
      </c>
      <c r="D268" s="2">
        <v>43404.7734837963</v>
      </c>
      <c r="E268" s="3">
        <v>8012</v>
      </c>
      <c r="F268" s="3" t="s">
        <v>191</v>
      </c>
      <c r="G268" s="3">
        <v>0</v>
      </c>
      <c r="H268" s="3">
        <v>957</v>
      </c>
      <c r="I268" s="3">
        <v>1</v>
      </c>
      <c r="J268" s="3">
        <v>1</v>
      </c>
      <c r="L268" s="2">
        <v>43404.780671296299</v>
      </c>
      <c r="M268" s="2">
        <v>43404.795451388891</v>
      </c>
      <c r="N268" s="3" t="s">
        <v>55</v>
      </c>
      <c r="O268" s="3" t="s">
        <v>56</v>
      </c>
      <c r="P268" s="3" t="s">
        <v>19</v>
      </c>
      <c r="Q268" s="3" t="s">
        <v>20</v>
      </c>
      <c r="R268" s="2">
        <v>43404.779988425929</v>
      </c>
      <c r="S268" s="2">
        <v>43404.779988425929</v>
      </c>
      <c r="T268" s="2">
        <v>43404.790844907409</v>
      </c>
      <c r="U268" s="2">
        <v>43404.790844907409</v>
      </c>
      <c r="W268" s="8">
        <f t="shared" si="40"/>
        <v>43404.7734837963</v>
      </c>
      <c r="X268" s="9">
        <f t="shared" si="42"/>
        <v>1.4780092591536231E-2</v>
      </c>
      <c r="Y268" s="9">
        <f t="shared" si="43"/>
        <v>1.4780092591536231E-2</v>
      </c>
      <c r="Z268" s="31"/>
      <c r="AA268" s="10">
        <f t="shared" si="44"/>
        <v>6.8287036992842332E-4</v>
      </c>
      <c r="AB268" s="10">
        <f t="shared" si="48"/>
        <v>7.1874999994179234E-3</v>
      </c>
      <c r="AC268" s="31"/>
      <c r="AD268" s="31"/>
      <c r="AE268" s="71">
        <f t="shared" si="45"/>
        <v>43404.772916666669</v>
      </c>
      <c r="AF268" s="71">
        <f t="shared" si="46"/>
        <v>43404.795138888891</v>
      </c>
      <c r="AG268" s="26" t="str">
        <f t="shared" si="47"/>
        <v>43404.772916666743404.7951388889</v>
      </c>
      <c r="AH268" s="26" t="e">
        <f>VLOOKUP(AG268,simple_survey!$M$841:$N$1083,2,FALSE)</f>
        <v>#N/A</v>
      </c>
    </row>
    <row r="269" spans="1:34" s="3" customFormat="1" hidden="1" x14ac:dyDescent="0.4">
      <c r="A269" s="16" t="str">
        <f t="shared" si="49"/>
        <v>-</v>
      </c>
      <c r="B269" s="16" t="str">
        <f t="shared" si="41"/>
        <v>-</v>
      </c>
      <c r="C269" s="3">
        <v>18</v>
      </c>
      <c r="D269" s="2">
        <v>43404.774108796293</v>
      </c>
      <c r="E269" s="3">
        <v>8013</v>
      </c>
      <c r="F269" s="3" t="s">
        <v>18</v>
      </c>
      <c r="G269" s="3">
        <v>1929</v>
      </c>
      <c r="H269" s="3">
        <v>550</v>
      </c>
      <c r="I269" s="3">
        <v>3</v>
      </c>
      <c r="J269" s="3">
        <v>1</v>
      </c>
      <c r="L269" s="2">
        <v>43404.774918981479</v>
      </c>
      <c r="M269" s="2">
        <v>43404.778680555559</v>
      </c>
      <c r="N269" s="3" t="s">
        <v>29</v>
      </c>
      <c r="O269" s="3" t="s">
        <v>30</v>
      </c>
      <c r="P269" s="3" t="s">
        <v>19</v>
      </c>
      <c r="Q269" s="3" t="s">
        <v>20</v>
      </c>
      <c r="R269" s="2">
        <v>43404.77516203704</v>
      </c>
      <c r="S269" s="2">
        <v>43404.77516203704</v>
      </c>
      <c r="T269" s="2">
        <v>43404.780717592592</v>
      </c>
      <c r="U269" s="2">
        <v>43404.780717592592</v>
      </c>
      <c r="W269" s="8">
        <f t="shared" si="40"/>
        <v>43404.774108796293</v>
      </c>
      <c r="X269" s="9">
        <f t="shared" si="42"/>
        <v>3.761574080272112E-3</v>
      </c>
      <c r="Y269" s="9">
        <f t="shared" si="43"/>
        <v>3.761574080272112E-3</v>
      </c>
      <c r="Z269" s="31"/>
      <c r="AA269" s="10">
        <f t="shared" si="44"/>
        <v>0</v>
      </c>
      <c r="AB269" s="10">
        <f t="shared" si="48"/>
        <v>8.1018518540076911E-4</v>
      </c>
      <c r="AC269" s="31"/>
      <c r="AD269" s="31"/>
      <c r="AE269" s="71">
        <f t="shared" si="45"/>
        <v>43404.773611111108</v>
      </c>
      <c r="AF269" s="71">
        <f t="shared" si="46"/>
        <v>43404.77847222222</v>
      </c>
      <c r="AG269" s="26" t="str">
        <f t="shared" si="47"/>
        <v>43404.773611111143404.7784722222</v>
      </c>
      <c r="AH269" s="26" t="e">
        <f>VLOOKUP(AG269,simple_survey!$M$841:$N$1083,2,FALSE)</f>
        <v>#N/A</v>
      </c>
    </row>
    <row r="270" spans="1:34" s="3" customFormat="1" hidden="1" x14ac:dyDescent="0.4">
      <c r="A270" s="16" t="str">
        <f t="shared" si="49"/>
        <v>-</v>
      </c>
      <c r="B270" s="16" t="str">
        <f t="shared" si="41"/>
        <v>-</v>
      </c>
      <c r="C270" s="3">
        <v>18</v>
      </c>
      <c r="D270" s="2">
        <v>43404.776018518518</v>
      </c>
      <c r="E270" s="3">
        <v>8014</v>
      </c>
      <c r="F270" s="3" t="s">
        <v>33</v>
      </c>
      <c r="G270" s="3">
        <v>4398</v>
      </c>
      <c r="H270" s="3">
        <v>744</v>
      </c>
      <c r="I270" s="3">
        <v>2</v>
      </c>
      <c r="J270" s="3">
        <v>2</v>
      </c>
      <c r="L270" s="2">
        <v>43404.782731481479</v>
      </c>
      <c r="M270" s="2">
        <v>43404.789490740739</v>
      </c>
      <c r="N270" s="3" t="s">
        <v>57</v>
      </c>
      <c r="O270" s="3" t="s">
        <v>58</v>
      </c>
      <c r="P270" s="3" t="s">
        <v>76</v>
      </c>
      <c r="Q270" s="3" t="s">
        <v>77</v>
      </c>
      <c r="R270" s="2">
        <v>43404.782453703701</v>
      </c>
      <c r="S270" s="2">
        <v>43404.782453703701</v>
      </c>
      <c r="T270" s="2">
        <v>43404.791504629633</v>
      </c>
      <c r="U270" s="2">
        <v>43404.791504629633</v>
      </c>
      <c r="W270" s="8">
        <f t="shared" si="40"/>
        <v>43404.776018518518</v>
      </c>
      <c r="X270" s="9">
        <f t="shared" si="42"/>
        <v>6.7592592604341917E-3</v>
      </c>
      <c r="Y270" s="9">
        <f t="shared" si="43"/>
        <v>1.3518518520868383E-2</v>
      </c>
      <c r="Z270" s="31"/>
      <c r="AA270" s="10">
        <f t="shared" si="44"/>
        <v>2.7777777722803876E-4</v>
      </c>
      <c r="AB270" s="10">
        <f t="shared" si="48"/>
        <v>6.7129629605915397E-3</v>
      </c>
      <c r="AC270" s="31"/>
      <c r="AD270" s="31"/>
      <c r="AE270" s="71">
        <f t="shared" si="45"/>
        <v>43404.775694444441</v>
      </c>
      <c r="AF270" s="71">
        <f t="shared" si="46"/>
        <v>43404.788888888892</v>
      </c>
      <c r="AG270" s="26" t="str">
        <f t="shared" si="47"/>
        <v>43404.775694444443404.7888888889</v>
      </c>
      <c r="AH270" s="26" t="str">
        <f>VLOOKUP(AG270,simple_survey!$M$841:$N$1083,2,FALSE)</f>
        <v>肯定的</v>
      </c>
    </row>
    <row r="271" spans="1:34" s="3" customFormat="1" hidden="1" x14ac:dyDescent="0.4">
      <c r="A271" s="16" t="str">
        <f t="shared" si="49"/>
        <v>-</v>
      </c>
      <c r="B271" s="16" t="str">
        <f t="shared" si="41"/>
        <v>-</v>
      </c>
      <c r="C271" s="3">
        <v>18</v>
      </c>
      <c r="D271" s="2">
        <v>43404.779398148145</v>
      </c>
      <c r="E271" s="3">
        <v>8015</v>
      </c>
      <c r="F271" s="3" t="s">
        <v>33</v>
      </c>
      <c r="G271" s="3">
        <v>2548</v>
      </c>
      <c r="H271" s="3">
        <v>402</v>
      </c>
      <c r="I271" s="3">
        <v>8</v>
      </c>
      <c r="J271" s="3">
        <v>2</v>
      </c>
      <c r="L271" s="2">
        <v>43404.782893518517</v>
      </c>
      <c r="M271" s="2">
        <v>43404.791226851848</v>
      </c>
      <c r="N271" s="3" t="s">
        <v>37</v>
      </c>
      <c r="O271" s="3" t="s">
        <v>38</v>
      </c>
      <c r="P271" s="3" t="s">
        <v>27</v>
      </c>
      <c r="Q271" s="3" t="s">
        <v>28</v>
      </c>
      <c r="R271" s="2">
        <v>43404.783449074072</v>
      </c>
      <c r="S271" s="2">
        <v>43404.783449074072</v>
      </c>
      <c r="T271" s="2">
        <v>43404.79215277778</v>
      </c>
      <c r="U271" s="2">
        <v>43404.79215277778</v>
      </c>
      <c r="W271" s="8">
        <f t="shared" si="40"/>
        <v>43404.779398148145</v>
      </c>
      <c r="X271" s="9">
        <f t="shared" si="42"/>
        <v>8.333333331393078E-3</v>
      </c>
      <c r="Y271" s="9">
        <f t="shared" si="43"/>
        <v>1.6666666662786156E-2</v>
      </c>
      <c r="Z271" s="31"/>
      <c r="AA271" s="10">
        <f t="shared" si="44"/>
        <v>0</v>
      </c>
      <c r="AB271" s="10">
        <f t="shared" si="48"/>
        <v>3.4953703725477681E-3</v>
      </c>
      <c r="AC271" s="31"/>
      <c r="AD271" s="31"/>
      <c r="AE271" s="71">
        <f t="shared" si="45"/>
        <v>43404.779166666667</v>
      </c>
      <c r="AF271" s="71">
        <f t="shared" si="46"/>
        <v>43404.790972222225</v>
      </c>
      <c r="AG271" s="26" t="str">
        <f t="shared" si="47"/>
        <v>43404.779166666743404.7909722222</v>
      </c>
      <c r="AH271" s="26" t="e">
        <f>VLOOKUP(AG271,simple_survey!$M$841:$N$1083,2,FALSE)</f>
        <v>#N/A</v>
      </c>
    </row>
    <row r="272" spans="1:34" s="3" customFormat="1" hidden="1" x14ac:dyDescent="0.4">
      <c r="A272" s="16" t="str">
        <f>IF(V272&gt;0, "★", "-")</f>
        <v>-</v>
      </c>
      <c r="B272" s="16" t="str">
        <f>IF(K272&gt;0, "☆", "-")</f>
        <v>-</v>
      </c>
      <c r="C272" s="3">
        <v>18</v>
      </c>
      <c r="D272" s="2">
        <v>43404.783009259256</v>
      </c>
      <c r="E272" s="3">
        <v>8018</v>
      </c>
      <c r="F272" s="3" t="s">
        <v>190</v>
      </c>
      <c r="G272" s="3">
        <v>0</v>
      </c>
      <c r="H272" s="3">
        <v>314</v>
      </c>
      <c r="I272" s="3">
        <v>9</v>
      </c>
      <c r="J272" s="3">
        <v>1</v>
      </c>
      <c r="L272" s="2">
        <v>43404.789421296293</v>
      </c>
      <c r="M272" s="2">
        <v>43404.795486111114</v>
      </c>
      <c r="N272" s="3" t="s">
        <v>37</v>
      </c>
      <c r="O272" s="3" t="s">
        <v>38</v>
      </c>
      <c r="P272" s="3" t="s">
        <v>55</v>
      </c>
      <c r="Q272" s="3" t="s">
        <v>56</v>
      </c>
      <c r="R272" s="2">
        <v>43404.789756944447</v>
      </c>
      <c r="S272" s="2">
        <v>43404.789756944447</v>
      </c>
      <c r="T272" s="2">
        <v>43404.799189814818</v>
      </c>
      <c r="U272" s="2">
        <v>43404.799189814818</v>
      </c>
      <c r="W272" s="8">
        <f t="shared" si="40"/>
        <v>43404.783009259256</v>
      </c>
      <c r="X272" s="9">
        <f t="shared" si="42"/>
        <v>6.0648148210020736E-3</v>
      </c>
      <c r="Y272" s="9">
        <f t="shared" si="43"/>
        <v>6.0648148210020736E-3</v>
      </c>
      <c r="Z272" s="31"/>
      <c r="AA272" s="10">
        <f t="shared" si="44"/>
        <v>0</v>
      </c>
      <c r="AB272" s="10">
        <f t="shared" si="48"/>
        <v>6.4120370370801538E-3</v>
      </c>
      <c r="AC272" s="31"/>
      <c r="AD272" s="31"/>
      <c r="AE272" s="71">
        <f t="shared" si="45"/>
        <v>43404.782638888886</v>
      </c>
      <c r="AF272" s="71">
        <f t="shared" si="46"/>
        <v>43404.795138888891</v>
      </c>
      <c r="AG272" s="26" t="str">
        <f t="shared" si="47"/>
        <v>43404.782638888943404.7951388889</v>
      </c>
      <c r="AH272" s="26" t="e">
        <f>VLOOKUP(AG272,simple_survey!$M$841:$N$1083,2,FALSE)</f>
        <v>#N/A</v>
      </c>
    </row>
    <row r="273" spans="1:36" s="3" customFormat="1" hidden="1" x14ac:dyDescent="0.4">
      <c r="A273" s="16" t="str">
        <f t="shared" si="49"/>
        <v>-</v>
      </c>
      <c r="B273" s="16" t="str">
        <f t="shared" si="41"/>
        <v>-</v>
      </c>
      <c r="C273" s="3">
        <v>18</v>
      </c>
      <c r="D273" s="2">
        <v>43404.783958333333</v>
      </c>
      <c r="E273" s="3">
        <v>8019</v>
      </c>
      <c r="F273" s="3" t="s">
        <v>33</v>
      </c>
      <c r="G273" s="3">
        <v>3175</v>
      </c>
      <c r="H273" s="3">
        <v>707</v>
      </c>
      <c r="I273" s="3">
        <v>8</v>
      </c>
      <c r="J273" s="3">
        <v>1</v>
      </c>
      <c r="L273" s="2">
        <v>43404.785543981481</v>
      </c>
      <c r="M273" s="2">
        <v>43404.798206018517</v>
      </c>
      <c r="N273" s="3" t="s">
        <v>34</v>
      </c>
      <c r="O273" s="3" t="s">
        <v>35</v>
      </c>
      <c r="P273" s="3" t="s">
        <v>70</v>
      </c>
      <c r="Q273" s="3" t="s">
        <v>71</v>
      </c>
      <c r="R273" s="2">
        <v>43404.789930555555</v>
      </c>
      <c r="S273" s="2">
        <v>43404.789930555555</v>
      </c>
      <c r="T273" s="2">
        <v>43404.801099537035</v>
      </c>
      <c r="U273" s="2">
        <v>43404.801099537035</v>
      </c>
      <c r="W273" s="8">
        <f t="shared" si="40"/>
        <v>43404.783958333333</v>
      </c>
      <c r="X273" s="9">
        <f t="shared" si="42"/>
        <v>1.2662037035624962E-2</v>
      </c>
      <c r="Y273" s="9">
        <f t="shared" si="43"/>
        <v>1.2662037035624962E-2</v>
      </c>
      <c r="Z273" s="31"/>
      <c r="AA273" s="10">
        <f t="shared" si="44"/>
        <v>0</v>
      </c>
      <c r="AB273" s="10">
        <f t="shared" si="48"/>
        <v>1.5856481477385387E-3</v>
      </c>
      <c r="AC273" s="31"/>
      <c r="AD273" s="31"/>
      <c r="AE273" s="71">
        <f t="shared" si="45"/>
        <v>43404.783333333333</v>
      </c>
      <c r="AF273" s="71">
        <f t="shared" si="46"/>
        <v>43404.79791666667</v>
      </c>
      <c r="AG273" s="26" t="str">
        <f t="shared" si="47"/>
        <v>43404.783333333343404.7979166667</v>
      </c>
      <c r="AH273" s="26" t="e">
        <f>VLOOKUP(AG273,simple_survey!$M$841:$N$1083,2,FALSE)</f>
        <v>#N/A</v>
      </c>
    </row>
    <row r="274" spans="1:36" s="3" customFormat="1" hidden="1" x14ac:dyDescent="0.4">
      <c r="A274" s="16" t="str">
        <f t="shared" si="49"/>
        <v>-</v>
      </c>
      <c r="B274" s="16" t="str">
        <f t="shared" si="41"/>
        <v>-</v>
      </c>
      <c r="C274" s="3">
        <v>18</v>
      </c>
      <c r="D274" s="2">
        <v>43404.784120370372</v>
      </c>
      <c r="E274" s="3">
        <v>8020</v>
      </c>
      <c r="F274" s="3" t="s">
        <v>18</v>
      </c>
      <c r="G274" s="3">
        <v>3930</v>
      </c>
      <c r="H274" s="3">
        <v>405</v>
      </c>
      <c r="I274" s="3">
        <v>2</v>
      </c>
      <c r="J274" s="3">
        <v>1</v>
      </c>
      <c r="L274" s="2">
        <v>43404.788275462961</v>
      </c>
      <c r="M274" s="2">
        <v>43404.792743055557</v>
      </c>
      <c r="N274" s="3" t="s">
        <v>21</v>
      </c>
      <c r="O274" s="3" t="s">
        <v>22</v>
      </c>
      <c r="P274" s="3" t="s">
        <v>37</v>
      </c>
      <c r="Q274" s="3" t="s">
        <v>38</v>
      </c>
      <c r="R274" s="2">
        <v>43404.789583333331</v>
      </c>
      <c r="S274" s="2">
        <v>43404.789583333331</v>
      </c>
      <c r="T274" s="2">
        <v>43404.801018518519</v>
      </c>
      <c r="U274" s="2">
        <v>43404.801018518519</v>
      </c>
      <c r="W274" s="8">
        <f t="shared" si="40"/>
        <v>43404.784120370372</v>
      </c>
      <c r="X274" s="9">
        <f t="shared" si="42"/>
        <v>4.4675925964838825E-3</v>
      </c>
      <c r="Y274" s="9">
        <f t="shared" si="43"/>
        <v>4.4675925964838825E-3</v>
      </c>
      <c r="Z274" s="31"/>
      <c r="AA274" s="10">
        <f t="shared" si="44"/>
        <v>0</v>
      </c>
      <c r="AB274" s="10">
        <f t="shared" si="48"/>
        <v>4.1550925889168866E-3</v>
      </c>
      <c r="AC274" s="31"/>
      <c r="AD274" s="31"/>
      <c r="AE274" s="71">
        <f t="shared" si="45"/>
        <v>43404.78402777778</v>
      </c>
      <c r="AF274" s="71">
        <f t="shared" si="46"/>
        <v>43404.792361111111</v>
      </c>
      <c r="AG274" s="26" t="str">
        <f t="shared" si="47"/>
        <v>43404.784027777843404.7923611111</v>
      </c>
      <c r="AH274" s="26" t="e">
        <f>VLOOKUP(AG274,simple_survey!$M$841:$N$1083,2,FALSE)</f>
        <v>#N/A</v>
      </c>
    </row>
    <row r="275" spans="1:36" s="3" customFormat="1" hidden="1" x14ac:dyDescent="0.4">
      <c r="A275" s="16" t="str">
        <f t="shared" si="49"/>
        <v>-</v>
      </c>
      <c r="B275" s="16" t="str">
        <f t="shared" si="41"/>
        <v>-</v>
      </c>
      <c r="C275" s="3">
        <v>18</v>
      </c>
      <c r="D275" s="2">
        <v>43404.784710648149</v>
      </c>
      <c r="E275" s="3">
        <v>8021</v>
      </c>
      <c r="F275" s="3" t="s">
        <v>33</v>
      </c>
      <c r="G275" s="3">
        <v>3462</v>
      </c>
      <c r="H275" s="3">
        <v>486</v>
      </c>
      <c r="I275" s="3">
        <v>10</v>
      </c>
      <c r="J275" s="3">
        <v>1</v>
      </c>
      <c r="L275" s="2">
        <v>43404.787986111114</v>
      </c>
      <c r="M275" s="2">
        <v>43404.79414351852</v>
      </c>
      <c r="N275" s="3" t="s">
        <v>65</v>
      </c>
      <c r="O275" s="3" t="s">
        <v>66</v>
      </c>
      <c r="P275" s="3" t="s">
        <v>50</v>
      </c>
      <c r="Q275" s="3" t="s">
        <v>51</v>
      </c>
      <c r="R275" s="2">
        <v>43404.787326388891</v>
      </c>
      <c r="S275" s="2">
        <v>43404.787326388891</v>
      </c>
      <c r="T275" s="2">
        <v>43404.796041666668</v>
      </c>
      <c r="U275" s="2">
        <v>43404.796041666668</v>
      </c>
      <c r="W275" s="8">
        <f t="shared" si="40"/>
        <v>43404.784710648149</v>
      </c>
      <c r="X275" s="9">
        <f t="shared" si="42"/>
        <v>6.1574074061354622E-3</v>
      </c>
      <c r="Y275" s="9">
        <f t="shared" si="43"/>
        <v>6.1574074061354622E-3</v>
      </c>
      <c r="Z275" s="31"/>
      <c r="AA275" s="10">
        <f t="shared" si="44"/>
        <v>6.5972222364507616E-4</v>
      </c>
      <c r="AB275" s="10">
        <f t="shared" si="48"/>
        <v>3.275462964666076E-3</v>
      </c>
      <c r="AC275" s="31"/>
      <c r="AD275" s="31"/>
      <c r="AE275" s="71">
        <f t="shared" si="45"/>
        <v>43404.78402777778</v>
      </c>
      <c r="AF275" s="71">
        <f t="shared" si="46"/>
        <v>43404.793749999997</v>
      </c>
      <c r="AG275" s="26" t="str">
        <f t="shared" si="47"/>
        <v>43404.784027777843404.79375</v>
      </c>
      <c r="AH275" s="26" t="e">
        <f>VLOOKUP(AG275,simple_survey!$M$841:$N$1083,2,FALSE)</f>
        <v>#N/A</v>
      </c>
    </row>
    <row r="276" spans="1:36" s="3" customFormat="1" hidden="1" x14ac:dyDescent="0.4">
      <c r="A276" s="16" t="str">
        <f t="shared" si="49"/>
        <v>-</v>
      </c>
      <c r="B276" s="16" t="str">
        <f t="shared" si="41"/>
        <v>-</v>
      </c>
      <c r="C276" s="3">
        <v>18</v>
      </c>
      <c r="D276" s="2">
        <v>43404.788032407407</v>
      </c>
      <c r="E276" s="3">
        <v>8022</v>
      </c>
      <c r="F276" s="3" t="s">
        <v>18</v>
      </c>
      <c r="G276" s="3">
        <v>4363</v>
      </c>
      <c r="H276" s="3">
        <v>640</v>
      </c>
      <c r="I276" s="3">
        <v>1</v>
      </c>
      <c r="J276" s="3">
        <v>1</v>
      </c>
      <c r="L276" s="2">
        <v>43404.794050925928</v>
      </c>
      <c r="M276" s="2">
        <v>43404.795405092591</v>
      </c>
      <c r="N276" s="3" t="s">
        <v>74</v>
      </c>
      <c r="O276" s="3" t="s">
        <v>75</v>
      </c>
      <c r="P276" s="3" t="s">
        <v>19</v>
      </c>
      <c r="Q276" s="3" t="s">
        <v>20</v>
      </c>
      <c r="R276" s="2">
        <v>43404.791678240741</v>
      </c>
      <c r="S276" s="2">
        <v>43404.791678240741</v>
      </c>
      <c r="T276" s="2">
        <v>43404.794861111113</v>
      </c>
      <c r="U276" s="2">
        <v>43404.794861111113</v>
      </c>
      <c r="W276" s="8">
        <f t="shared" si="40"/>
        <v>43404.788032407407</v>
      </c>
      <c r="X276" s="9">
        <f t="shared" si="42"/>
        <v>1.3541666630771942E-3</v>
      </c>
      <c r="Y276" s="9">
        <f t="shared" si="43"/>
        <v>1.3541666630771942E-3</v>
      </c>
      <c r="Z276" s="31"/>
      <c r="AA276" s="10">
        <f t="shared" si="44"/>
        <v>2.3726851868559606E-3</v>
      </c>
      <c r="AB276" s="10">
        <f t="shared" si="48"/>
        <v>6.0185185211594217E-3</v>
      </c>
      <c r="AC276" s="31"/>
      <c r="AD276" s="31"/>
      <c r="AE276" s="71">
        <f t="shared" si="45"/>
        <v>43404.787499999999</v>
      </c>
      <c r="AF276" s="71">
        <f t="shared" si="46"/>
        <v>43404.795138888891</v>
      </c>
      <c r="AG276" s="26" t="str">
        <f t="shared" si="47"/>
        <v>43404.787543404.7951388889</v>
      </c>
      <c r="AH276" s="26" t="e">
        <f>VLOOKUP(AG276,simple_survey!$M$841:$N$1083,2,FALSE)</f>
        <v>#N/A</v>
      </c>
    </row>
    <row r="277" spans="1:36" s="7" customFormat="1" hidden="1" x14ac:dyDescent="0.4">
      <c r="A277" s="16" t="str">
        <f t="shared" si="49"/>
        <v>-</v>
      </c>
      <c r="B277" s="16" t="str">
        <f t="shared" si="41"/>
        <v>☆</v>
      </c>
      <c r="C277" s="7">
        <v>18</v>
      </c>
      <c r="D277" s="2">
        <v>43404.750034722223</v>
      </c>
      <c r="E277" s="3">
        <v>7988</v>
      </c>
      <c r="F277" s="3" t="s">
        <v>191</v>
      </c>
      <c r="G277" s="3">
        <v>0</v>
      </c>
      <c r="H277" s="3">
        <v>805</v>
      </c>
      <c r="I277" s="3">
        <v>10</v>
      </c>
      <c r="J277" s="3">
        <v>6</v>
      </c>
      <c r="K277" s="2">
        <v>43404.752789351849</v>
      </c>
      <c r="L277" s="3"/>
      <c r="M277" s="3"/>
      <c r="N277" s="3" t="s">
        <v>19</v>
      </c>
      <c r="O277" s="3" t="s">
        <v>20</v>
      </c>
      <c r="P277" s="3" t="s">
        <v>29</v>
      </c>
      <c r="Q277" s="3" t="s">
        <v>30</v>
      </c>
      <c r="R277" s="2">
        <v>43404.772152777776</v>
      </c>
      <c r="S277" s="3"/>
      <c r="T277" s="2">
        <v>43404.782187500001</v>
      </c>
      <c r="U277" s="3"/>
      <c r="V277" s="3"/>
      <c r="W277" s="8">
        <f t="shared" si="40"/>
        <v>43404.750034722223</v>
      </c>
      <c r="X277" s="9">
        <f t="shared" si="42"/>
        <v>0</v>
      </c>
      <c r="Y277" s="9">
        <f t="shared" si="43"/>
        <v>0</v>
      </c>
      <c r="Z277" s="10"/>
      <c r="AA277" s="10">
        <f t="shared" si="44"/>
        <v>0</v>
      </c>
      <c r="AB277" s="10">
        <f t="shared" si="48"/>
        <v>2.2118055552709848E-2</v>
      </c>
      <c r="AC277" s="10"/>
      <c r="AD277" s="10"/>
      <c r="AE277" s="71">
        <f t="shared" si="45"/>
        <v>43404.75</v>
      </c>
      <c r="AF277" s="71">
        <f t="shared" si="46"/>
        <v>0</v>
      </c>
      <c r="AG277" s="26" t="str">
        <f t="shared" si="47"/>
        <v>43404.750</v>
      </c>
      <c r="AH277" s="26" t="e">
        <f>VLOOKUP(AG277,simple_survey!$M$841:$N$1083,2,FALSE)</f>
        <v>#N/A</v>
      </c>
    </row>
    <row r="278" spans="1:36" s="3" customFormat="1" hidden="1" x14ac:dyDescent="0.4">
      <c r="A278" s="16" t="str">
        <f t="shared" si="49"/>
        <v>-</v>
      </c>
      <c r="B278" s="16" t="str">
        <f t="shared" si="41"/>
        <v>☆</v>
      </c>
      <c r="C278" s="3">
        <v>18</v>
      </c>
      <c r="D278" s="2">
        <v>43404.750706018516</v>
      </c>
      <c r="E278" s="3">
        <v>7990</v>
      </c>
      <c r="F278" s="3" t="s">
        <v>18</v>
      </c>
      <c r="G278" s="3">
        <v>1497</v>
      </c>
      <c r="H278" s="3">
        <v>207</v>
      </c>
      <c r="I278" s="3">
        <v>8</v>
      </c>
      <c r="J278" s="3">
        <v>6</v>
      </c>
      <c r="K278" s="2">
        <v>43404.750902777778</v>
      </c>
      <c r="N278" s="3" t="s">
        <v>19</v>
      </c>
      <c r="O278" s="3" t="s">
        <v>20</v>
      </c>
      <c r="P278" s="3" t="s">
        <v>70</v>
      </c>
      <c r="Q278" s="3" t="s">
        <v>71</v>
      </c>
      <c r="R278" s="2">
        <v>43404.781331018516</v>
      </c>
      <c r="T278" s="2">
        <v>43404.79210648148</v>
      </c>
      <c r="W278" s="8">
        <f t="shared" si="40"/>
        <v>43404.750706018516</v>
      </c>
      <c r="X278" s="9">
        <f t="shared" si="42"/>
        <v>0</v>
      </c>
      <c r="Y278" s="9">
        <f t="shared" si="43"/>
        <v>0</v>
      </c>
      <c r="Z278" s="31"/>
      <c r="AA278" s="10">
        <f t="shared" si="44"/>
        <v>0</v>
      </c>
      <c r="AB278" s="10"/>
      <c r="AC278" s="31"/>
      <c r="AD278" s="31"/>
      <c r="AE278" s="71">
        <f t="shared" si="45"/>
        <v>43404.750694444447</v>
      </c>
      <c r="AF278" s="71">
        <f t="shared" si="46"/>
        <v>0</v>
      </c>
      <c r="AG278" s="26" t="str">
        <f t="shared" si="47"/>
        <v>43404.75069444440</v>
      </c>
      <c r="AH278" s="26" t="e">
        <f>VLOOKUP(AG278,simple_survey!$M$841:$N$1083,2,FALSE)</f>
        <v>#N/A</v>
      </c>
      <c r="AJ278" s="7" t="s">
        <v>213</v>
      </c>
    </row>
    <row r="279" spans="1:36" s="3" customFormat="1" hidden="1" x14ac:dyDescent="0.4">
      <c r="A279" s="16" t="str">
        <f t="shared" si="49"/>
        <v>-</v>
      </c>
      <c r="B279" s="16" t="str">
        <f t="shared" si="41"/>
        <v>☆</v>
      </c>
      <c r="C279" s="3">
        <v>18</v>
      </c>
      <c r="D279" s="2">
        <v>43404.751238425924</v>
      </c>
      <c r="E279" s="3">
        <v>7991</v>
      </c>
      <c r="F279" s="3" t="s">
        <v>33</v>
      </c>
      <c r="G279" s="3">
        <v>3674</v>
      </c>
      <c r="H279" s="3">
        <v>824</v>
      </c>
      <c r="I279" s="3">
        <v>5</v>
      </c>
      <c r="J279" s="3">
        <v>2</v>
      </c>
      <c r="K279" s="2">
        <v>43404.752812500003</v>
      </c>
      <c r="N279" s="3" t="s">
        <v>59</v>
      </c>
      <c r="O279" s="3" t="s">
        <v>60</v>
      </c>
      <c r="P279" s="3" t="s">
        <v>68</v>
      </c>
      <c r="Q279" s="3" t="s">
        <v>69</v>
      </c>
      <c r="R279" s="2">
        <v>43404.761643518519</v>
      </c>
      <c r="T279" s="2">
        <v>43404.767245370371</v>
      </c>
      <c r="W279" s="8">
        <f t="shared" si="40"/>
        <v>43404.751238425924</v>
      </c>
      <c r="X279" s="9">
        <f t="shared" si="42"/>
        <v>0</v>
      </c>
      <c r="Y279" s="9">
        <f t="shared" si="43"/>
        <v>0</v>
      </c>
      <c r="Z279" s="31"/>
      <c r="AA279" s="10">
        <f t="shared" si="44"/>
        <v>0</v>
      </c>
      <c r="AB279" s="10">
        <f t="shared" si="48"/>
        <v>1.0405092594737653E-2</v>
      </c>
      <c r="AC279" s="31"/>
      <c r="AD279" s="31"/>
      <c r="AE279" s="71">
        <f t="shared" si="45"/>
        <v>43404.750694444447</v>
      </c>
      <c r="AF279" s="71">
        <f t="shared" si="46"/>
        <v>0</v>
      </c>
      <c r="AG279" s="26" t="str">
        <f t="shared" si="47"/>
        <v>43404.75069444440</v>
      </c>
      <c r="AH279" s="26" t="e">
        <f>VLOOKUP(AG279,simple_survey!$M$841:$N$1083,2,FALSE)</f>
        <v>#N/A</v>
      </c>
    </row>
    <row r="280" spans="1:36" s="3" customFormat="1" hidden="1" x14ac:dyDescent="0.4">
      <c r="A280" s="16" t="str">
        <f t="shared" si="49"/>
        <v>-</v>
      </c>
      <c r="B280" s="16" t="str">
        <f t="shared" si="41"/>
        <v>☆</v>
      </c>
      <c r="C280" s="3">
        <v>18</v>
      </c>
      <c r="D280" s="2">
        <v>43404.751261574071</v>
      </c>
      <c r="E280" s="3">
        <v>7992</v>
      </c>
      <c r="F280" s="3" t="s">
        <v>18</v>
      </c>
      <c r="G280" s="3">
        <v>4363</v>
      </c>
      <c r="H280" s="3">
        <v>946</v>
      </c>
      <c r="I280" s="3">
        <v>9</v>
      </c>
      <c r="J280" s="3">
        <v>1</v>
      </c>
      <c r="K280" s="2">
        <v>43404.751539351855</v>
      </c>
      <c r="N280" s="3" t="s">
        <v>59</v>
      </c>
      <c r="O280" s="3" t="s">
        <v>60</v>
      </c>
      <c r="P280" s="3" t="s">
        <v>39</v>
      </c>
      <c r="Q280" s="3" t="s">
        <v>40</v>
      </c>
      <c r="R280" s="2">
        <v>43404.762511574074</v>
      </c>
      <c r="T280" s="2">
        <v>43404.771238425928</v>
      </c>
      <c r="W280" s="8">
        <f t="shared" si="40"/>
        <v>43404.751261574071</v>
      </c>
      <c r="X280" s="9">
        <f t="shared" si="42"/>
        <v>0</v>
      </c>
      <c r="Y280" s="9">
        <f t="shared" si="43"/>
        <v>0</v>
      </c>
      <c r="Z280" s="31"/>
      <c r="AA280" s="10">
        <f t="shared" si="44"/>
        <v>0</v>
      </c>
      <c r="AB280" s="10">
        <f t="shared" si="48"/>
        <v>1.1250000003201421E-2</v>
      </c>
      <c r="AC280" s="31"/>
      <c r="AD280" s="31"/>
      <c r="AE280" s="71">
        <f t="shared" si="45"/>
        <v>43404.750694444447</v>
      </c>
      <c r="AF280" s="71">
        <f t="shared" si="46"/>
        <v>0</v>
      </c>
      <c r="AG280" s="26" t="str">
        <f t="shared" si="47"/>
        <v>43404.75069444440</v>
      </c>
      <c r="AH280" s="26" t="e">
        <f>VLOOKUP(AG280,simple_survey!$M$841:$N$1083,2,FALSE)</f>
        <v>#N/A</v>
      </c>
    </row>
    <row r="281" spans="1:36" s="3" customFormat="1" hidden="1" x14ac:dyDescent="0.4">
      <c r="A281" s="16" t="str">
        <f t="shared" si="49"/>
        <v>-</v>
      </c>
      <c r="B281" s="16" t="str">
        <f t="shared" si="41"/>
        <v>☆</v>
      </c>
      <c r="C281" s="3">
        <v>18</v>
      </c>
      <c r="D281" s="2">
        <v>43404.751539351855</v>
      </c>
      <c r="E281" s="3">
        <v>7993</v>
      </c>
      <c r="F281" s="3" t="s">
        <v>191</v>
      </c>
      <c r="G281" s="3">
        <v>0</v>
      </c>
      <c r="H281" s="3">
        <v>412</v>
      </c>
      <c r="I281" s="3">
        <v>9</v>
      </c>
      <c r="J281" s="3">
        <v>1</v>
      </c>
      <c r="K281" s="2">
        <v>43404.771249999998</v>
      </c>
      <c r="N281" s="3" t="s">
        <v>19</v>
      </c>
      <c r="O281" s="3" t="s">
        <v>20</v>
      </c>
      <c r="P281" s="3" t="s">
        <v>29</v>
      </c>
      <c r="Q281" s="3" t="s">
        <v>30</v>
      </c>
      <c r="R281" s="2">
        <v>43404.765173611115</v>
      </c>
      <c r="T281" s="2">
        <v>43404.771736111114</v>
      </c>
      <c r="W281" s="8">
        <f t="shared" si="40"/>
        <v>43404.751539351855</v>
      </c>
      <c r="X281" s="9">
        <f t="shared" si="42"/>
        <v>0</v>
      </c>
      <c r="Y281" s="9">
        <f t="shared" si="43"/>
        <v>0</v>
      </c>
      <c r="Z281" s="31"/>
      <c r="AA281" s="10">
        <f t="shared" si="44"/>
        <v>0</v>
      </c>
      <c r="AB281" s="10">
        <f t="shared" si="48"/>
        <v>1.9710648142790888E-2</v>
      </c>
      <c r="AC281" s="31"/>
      <c r="AD281" s="31"/>
      <c r="AE281" s="71">
        <f t="shared" si="45"/>
        <v>43404.751388888886</v>
      </c>
      <c r="AF281" s="71">
        <f t="shared" si="46"/>
        <v>0</v>
      </c>
      <c r="AG281" s="26" t="str">
        <f t="shared" si="47"/>
        <v>43404.75138888890</v>
      </c>
      <c r="AH281" s="26" t="e">
        <f>VLOOKUP(AG281,simple_survey!$M$841:$N$1083,2,FALSE)</f>
        <v>#N/A</v>
      </c>
    </row>
    <row r="282" spans="1:36" s="3" customFormat="1" hidden="1" x14ac:dyDescent="0.4">
      <c r="A282" s="16" t="str">
        <f t="shared" si="49"/>
        <v>-</v>
      </c>
      <c r="B282" s="16" t="str">
        <f t="shared" si="41"/>
        <v>☆</v>
      </c>
      <c r="C282" s="3">
        <v>18</v>
      </c>
      <c r="D282" s="2">
        <v>43404.751956018517</v>
      </c>
      <c r="E282" s="3">
        <v>7994</v>
      </c>
      <c r="F282" s="3" t="s">
        <v>18</v>
      </c>
      <c r="G282" s="3">
        <v>1497</v>
      </c>
      <c r="H282" s="3">
        <v>174</v>
      </c>
      <c r="I282" s="3">
        <v>8</v>
      </c>
      <c r="J282" s="3">
        <v>6</v>
      </c>
      <c r="K282" s="2">
        <v>43404.752060185187</v>
      </c>
      <c r="N282" s="3" t="s">
        <v>19</v>
      </c>
      <c r="O282" s="3" t="s">
        <v>20</v>
      </c>
      <c r="P282" s="3" t="s">
        <v>70</v>
      </c>
      <c r="Q282" s="3" t="s">
        <v>71</v>
      </c>
      <c r="R282" s="2">
        <v>43404.781331018516</v>
      </c>
      <c r="T282" s="2">
        <v>43404.79210648148</v>
      </c>
      <c r="W282" s="8">
        <f t="shared" si="40"/>
        <v>43404.751956018517</v>
      </c>
      <c r="X282" s="9">
        <f t="shared" si="42"/>
        <v>0</v>
      </c>
      <c r="Y282" s="9">
        <f t="shared" si="43"/>
        <v>0</v>
      </c>
      <c r="Z282" s="31"/>
      <c r="AA282" s="10">
        <f t="shared" si="44"/>
        <v>0</v>
      </c>
      <c r="AB282" s="10">
        <f t="shared" si="48"/>
        <v>2.937499999825377E-2</v>
      </c>
      <c r="AC282" s="31"/>
      <c r="AD282" s="31"/>
      <c r="AE282" s="71">
        <f t="shared" si="45"/>
        <v>43404.751388888886</v>
      </c>
      <c r="AF282" s="71">
        <f t="shared" si="46"/>
        <v>0</v>
      </c>
      <c r="AG282" s="26" t="str">
        <f t="shared" si="47"/>
        <v>43404.75138888890</v>
      </c>
      <c r="AH282" s="26" t="e">
        <f>VLOOKUP(AG282,simple_survey!$M$841:$N$1083,2,FALSE)</f>
        <v>#N/A</v>
      </c>
      <c r="AJ282" s="7" t="s">
        <v>214</v>
      </c>
    </row>
    <row r="283" spans="1:36" s="3" customFormat="1" hidden="1" x14ac:dyDescent="0.4">
      <c r="A283" s="16" t="str">
        <f t="shared" si="49"/>
        <v>-</v>
      </c>
      <c r="B283" s="16" t="str">
        <f t="shared" si="41"/>
        <v>☆</v>
      </c>
      <c r="C283" s="3">
        <v>18</v>
      </c>
      <c r="D283" s="2">
        <v>43404.752268518518</v>
      </c>
      <c r="E283" s="3">
        <v>7995</v>
      </c>
      <c r="F283" s="3" t="s">
        <v>18</v>
      </c>
      <c r="G283" s="3">
        <v>4363</v>
      </c>
      <c r="H283" s="3">
        <v>291</v>
      </c>
      <c r="I283" s="3">
        <v>7</v>
      </c>
      <c r="J283" s="3">
        <v>1</v>
      </c>
      <c r="K283" s="2">
        <v>43404.752743055556</v>
      </c>
      <c r="N283" s="3" t="s">
        <v>48</v>
      </c>
      <c r="O283" s="3" t="s">
        <v>49</v>
      </c>
      <c r="P283" s="3" t="s">
        <v>45</v>
      </c>
      <c r="Q283" s="3" t="s">
        <v>92</v>
      </c>
      <c r="R283" s="2">
        <v>43404.76</v>
      </c>
      <c r="T283" s="2">
        <v>43404.767997685187</v>
      </c>
      <c r="W283" s="8">
        <f t="shared" si="40"/>
        <v>43404.752268518518</v>
      </c>
      <c r="X283" s="9">
        <f t="shared" si="42"/>
        <v>0</v>
      </c>
      <c r="Y283" s="9">
        <f t="shared" si="43"/>
        <v>0</v>
      </c>
      <c r="Z283" s="31"/>
      <c r="AA283" s="10">
        <f t="shared" si="44"/>
        <v>0</v>
      </c>
      <c r="AB283" s="10"/>
      <c r="AC283" s="31"/>
      <c r="AD283" s="31"/>
      <c r="AE283" s="71">
        <f t="shared" si="45"/>
        <v>43404.752083333333</v>
      </c>
      <c r="AF283" s="71">
        <f t="shared" si="46"/>
        <v>0</v>
      </c>
      <c r="AG283" s="26" t="str">
        <f t="shared" si="47"/>
        <v>43404.75208333330</v>
      </c>
      <c r="AH283" s="26" t="e">
        <f>VLOOKUP(AG283,simple_survey!$M$841:$N$1083,2,FALSE)</f>
        <v>#N/A</v>
      </c>
      <c r="AJ283" s="7" t="s">
        <v>215</v>
      </c>
    </row>
    <row r="284" spans="1:36" s="3" customFormat="1" hidden="1" x14ac:dyDescent="0.4">
      <c r="A284" s="16" t="str">
        <f t="shared" si="49"/>
        <v>-</v>
      </c>
      <c r="B284" s="16" t="str">
        <f t="shared" si="41"/>
        <v>☆</v>
      </c>
      <c r="C284" s="3">
        <v>18</v>
      </c>
      <c r="D284" s="2">
        <v>43404.754328703704</v>
      </c>
      <c r="E284" s="3">
        <v>7997</v>
      </c>
      <c r="F284" s="3" t="s">
        <v>18</v>
      </c>
      <c r="G284" s="3">
        <v>4363</v>
      </c>
      <c r="H284" s="3">
        <v>275</v>
      </c>
      <c r="I284" s="3">
        <v>5</v>
      </c>
      <c r="J284" s="3">
        <v>1</v>
      </c>
      <c r="K284" s="2">
        <v>43404.756157407406</v>
      </c>
      <c r="N284" s="3" t="s">
        <v>59</v>
      </c>
      <c r="O284" s="3" t="s">
        <v>60</v>
      </c>
      <c r="P284" s="3" t="s">
        <v>39</v>
      </c>
      <c r="Q284" s="3" t="s">
        <v>40</v>
      </c>
      <c r="R284" s="2">
        <v>43404.761643518519</v>
      </c>
      <c r="T284" s="2">
        <v>43404.770370370374</v>
      </c>
      <c r="W284" s="8">
        <f t="shared" si="40"/>
        <v>43404.754328703704</v>
      </c>
      <c r="X284" s="9">
        <f t="shared" si="42"/>
        <v>0</v>
      </c>
      <c r="Y284" s="9">
        <f t="shared" si="43"/>
        <v>0</v>
      </c>
      <c r="Z284" s="31"/>
      <c r="AA284" s="10">
        <f t="shared" si="44"/>
        <v>0</v>
      </c>
      <c r="AB284" s="10">
        <f t="shared" si="48"/>
        <v>7.3148148148902692E-3</v>
      </c>
      <c r="AC284" s="31"/>
      <c r="AD284" s="31"/>
      <c r="AE284" s="71">
        <f t="shared" si="45"/>
        <v>43404.754166666666</v>
      </c>
      <c r="AF284" s="71">
        <f t="shared" si="46"/>
        <v>0</v>
      </c>
      <c r="AG284" s="26" t="str">
        <f t="shared" si="47"/>
        <v>43404.75416666670</v>
      </c>
      <c r="AH284" s="26" t="e">
        <f>VLOOKUP(AG284,simple_survey!$M$841:$N$1083,2,FALSE)</f>
        <v>#N/A</v>
      </c>
      <c r="AJ284" s="7" t="s">
        <v>216</v>
      </c>
    </row>
    <row r="285" spans="1:36" s="7" customFormat="1" hidden="1" x14ac:dyDescent="0.4">
      <c r="A285" s="16" t="str">
        <f t="shared" si="49"/>
        <v>-</v>
      </c>
      <c r="B285" s="16" t="str">
        <f t="shared" si="41"/>
        <v>☆</v>
      </c>
      <c r="C285" s="7">
        <v>18</v>
      </c>
      <c r="D285" s="2">
        <v>43404.760462962964</v>
      </c>
      <c r="E285" s="3">
        <v>8002</v>
      </c>
      <c r="F285" s="3" t="s">
        <v>190</v>
      </c>
      <c r="G285" s="3">
        <v>0</v>
      </c>
      <c r="H285" s="3">
        <v>423</v>
      </c>
      <c r="I285" s="3">
        <v>10</v>
      </c>
      <c r="J285" s="3">
        <v>1</v>
      </c>
      <c r="K285" s="2">
        <v>43404.760694444441</v>
      </c>
      <c r="L285" s="3"/>
      <c r="M285" s="3"/>
      <c r="N285" s="3" t="s">
        <v>41</v>
      </c>
      <c r="O285" s="3" t="s">
        <v>42</v>
      </c>
      <c r="P285" s="3" t="s">
        <v>19</v>
      </c>
      <c r="Q285" s="3" t="s">
        <v>20</v>
      </c>
      <c r="R285" s="2">
        <v>43404.767685185187</v>
      </c>
      <c r="S285" s="3"/>
      <c r="T285" s="2">
        <v>43404.774583333332</v>
      </c>
      <c r="U285" s="3"/>
      <c r="V285" s="3"/>
      <c r="W285" s="8">
        <f t="shared" si="40"/>
        <v>43404.760462962964</v>
      </c>
      <c r="X285" s="9">
        <f t="shared" si="42"/>
        <v>0</v>
      </c>
      <c r="Y285" s="9">
        <f t="shared" si="43"/>
        <v>0</v>
      </c>
      <c r="Z285" s="10"/>
      <c r="AA285" s="10">
        <f t="shared" si="44"/>
        <v>0</v>
      </c>
      <c r="AB285" s="10">
        <f t="shared" si="48"/>
        <v>7.2222222224809229E-3</v>
      </c>
      <c r="AC285" s="10"/>
      <c r="AD285" s="10"/>
      <c r="AE285" s="71">
        <f t="shared" si="45"/>
        <v>43404.760416666664</v>
      </c>
      <c r="AF285" s="71">
        <f t="shared" si="46"/>
        <v>0</v>
      </c>
      <c r="AG285" s="26" t="str">
        <f t="shared" si="47"/>
        <v>43404.76041666670</v>
      </c>
      <c r="AH285" s="26" t="e">
        <f>VLOOKUP(AG285,simple_survey!$M$841:$N$1083,2,FALSE)</f>
        <v>#N/A</v>
      </c>
    </row>
    <row r="286" spans="1:36" s="3" customFormat="1" hidden="1" x14ac:dyDescent="0.4">
      <c r="A286" s="16" t="str">
        <f t="shared" si="49"/>
        <v>-</v>
      </c>
      <c r="B286" s="16" t="str">
        <f t="shared" si="41"/>
        <v>☆</v>
      </c>
      <c r="C286" s="3">
        <v>18</v>
      </c>
      <c r="D286" s="2">
        <v>43404.763726851852</v>
      </c>
      <c r="E286" s="3">
        <v>8006</v>
      </c>
      <c r="F286" s="3" t="s">
        <v>18</v>
      </c>
      <c r="G286" s="3">
        <v>3871</v>
      </c>
      <c r="H286" s="3">
        <v>703</v>
      </c>
      <c r="I286" s="3">
        <v>10</v>
      </c>
      <c r="J286" s="3">
        <v>1</v>
      </c>
      <c r="K286" s="2">
        <v>43404.76457175926</v>
      </c>
      <c r="N286" s="3" t="s">
        <v>65</v>
      </c>
      <c r="O286" s="3" t="s">
        <v>66</v>
      </c>
      <c r="P286" s="3" t="s">
        <v>19</v>
      </c>
      <c r="Q286" s="3" t="s">
        <v>20</v>
      </c>
      <c r="R286" s="2">
        <v>43404.778182870374</v>
      </c>
      <c r="T286" s="2">
        <v>43404.782592592594</v>
      </c>
      <c r="W286" s="8">
        <f t="shared" si="40"/>
        <v>43404.763726851852</v>
      </c>
      <c r="X286" s="9">
        <f t="shared" si="42"/>
        <v>0</v>
      </c>
      <c r="Y286" s="9">
        <f t="shared" si="43"/>
        <v>0</v>
      </c>
      <c r="Z286" s="31"/>
      <c r="AA286" s="10">
        <f t="shared" si="44"/>
        <v>0</v>
      </c>
      <c r="AB286" s="10">
        <f t="shared" si="48"/>
        <v>1.4456018521741498E-2</v>
      </c>
      <c r="AC286" s="31"/>
      <c r="AD286" s="31"/>
      <c r="AE286" s="71">
        <f t="shared" si="45"/>
        <v>43404.763194444444</v>
      </c>
      <c r="AF286" s="71">
        <f t="shared" si="46"/>
        <v>0</v>
      </c>
      <c r="AG286" s="26" t="str">
        <f t="shared" si="47"/>
        <v>43404.76319444440</v>
      </c>
      <c r="AH286" s="26" t="e">
        <f>VLOOKUP(AG286,simple_survey!$M$841:$N$1083,2,FALSE)</f>
        <v>#N/A</v>
      </c>
    </row>
    <row r="287" spans="1:36" s="3" customFormat="1" hidden="1" x14ac:dyDescent="0.4">
      <c r="A287" s="16" t="str">
        <f t="shared" si="49"/>
        <v>-</v>
      </c>
      <c r="B287" s="16" t="str">
        <f t="shared" si="41"/>
        <v>☆</v>
      </c>
      <c r="C287" s="3">
        <v>18</v>
      </c>
      <c r="D287" s="2">
        <v>43404.768518518518</v>
      </c>
      <c r="E287" s="3">
        <v>8008</v>
      </c>
      <c r="F287" s="3" t="s">
        <v>33</v>
      </c>
      <c r="G287" s="3">
        <v>2548</v>
      </c>
      <c r="H287" s="3">
        <v>24</v>
      </c>
      <c r="I287" s="3">
        <v>8</v>
      </c>
      <c r="J287" s="3">
        <v>2</v>
      </c>
      <c r="K287" s="2">
        <v>43404.770624999997</v>
      </c>
      <c r="N287" s="3" t="s">
        <v>37</v>
      </c>
      <c r="O287" s="3" t="s">
        <v>38</v>
      </c>
      <c r="P287" s="3" t="s">
        <v>65</v>
      </c>
      <c r="Q287" s="3" t="s">
        <v>66</v>
      </c>
      <c r="R287" s="2">
        <v>43404.781122685185</v>
      </c>
      <c r="T287" s="2">
        <v>43404.786030092589</v>
      </c>
      <c r="W287" s="8">
        <f t="shared" ref="W287:W337" si="50">IF(V287&gt;0,V287,D287)</f>
        <v>43404.768518518518</v>
      </c>
      <c r="X287" s="9">
        <f t="shared" si="42"/>
        <v>0</v>
      </c>
      <c r="Y287" s="9">
        <f t="shared" si="43"/>
        <v>0</v>
      </c>
      <c r="Z287" s="31"/>
      <c r="AA287" s="10">
        <f t="shared" si="44"/>
        <v>0</v>
      </c>
      <c r="AB287" s="10">
        <f t="shared" si="48"/>
        <v>1.2604166666278616E-2</v>
      </c>
      <c r="AC287" s="31"/>
      <c r="AD287" s="31"/>
      <c r="AE287" s="71">
        <f t="shared" si="45"/>
        <v>43404.768055555556</v>
      </c>
      <c r="AF287" s="71">
        <f t="shared" si="46"/>
        <v>0</v>
      </c>
      <c r="AG287" s="26" t="str">
        <f t="shared" si="47"/>
        <v>43404.76805555560</v>
      </c>
      <c r="AH287" s="26" t="e">
        <f>VLOOKUP(AG287,simple_survey!$M$841:$N$1083,2,FALSE)</f>
        <v>#N/A</v>
      </c>
    </row>
    <row r="288" spans="1:36" s="3" customFormat="1" hidden="1" x14ac:dyDescent="0.4">
      <c r="A288" s="16" t="str">
        <f t="shared" si="49"/>
        <v>-</v>
      </c>
      <c r="B288" s="16" t="str">
        <f t="shared" si="41"/>
        <v>☆</v>
      </c>
      <c r="C288" s="3">
        <v>18</v>
      </c>
      <c r="D288" s="2">
        <v>43404.769467592596</v>
      </c>
      <c r="E288" s="3">
        <v>8010</v>
      </c>
      <c r="F288" s="3" t="s">
        <v>191</v>
      </c>
      <c r="G288" s="3">
        <v>0</v>
      </c>
      <c r="H288" s="3">
        <v>884</v>
      </c>
      <c r="I288" s="3">
        <v>7</v>
      </c>
      <c r="J288" s="3">
        <v>1</v>
      </c>
      <c r="K288" s="2">
        <v>43404.786215277774</v>
      </c>
      <c r="N288" s="3" t="s">
        <v>46</v>
      </c>
      <c r="O288" s="3" t="s">
        <v>47</v>
      </c>
      <c r="P288" s="3" t="s">
        <v>19</v>
      </c>
      <c r="Q288" s="3" t="s">
        <v>20</v>
      </c>
      <c r="R288" s="2">
        <v>43404.784247685187</v>
      </c>
      <c r="T288" s="2">
        <v>43404.790312500001</v>
      </c>
      <c r="W288" s="8">
        <f t="shared" si="50"/>
        <v>43404.769467592596</v>
      </c>
      <c r="X288" s="9">
        <f t="shared" si="42"/>
        <v>0</v>
      </c>
      <c r="Y288" s="9">
        <f t="shared" si="43"/>
        <v>0</v>
      </c>
      <c r="Z288" s="31"/>
      <c r="AA288" s="10">
        <f t="shared" si="44"/>
        <v>0</v>
      </c>
      <c r="AB288" s="10">
        <f t="shared" si="48"/>
        <v>1.674768517841585E-2</v>
      </c>
      <c r="AC288" s="31"/>
      <c r="AD288" s="31"/>
      <c r="AE288" s="71">
        <f t="shared" si="45"/>
        <v>43404.769444444442</v>
      </c>
      <c r="AF288" s="71">
        <f t="shared" si="46"/>
        <v>0</v>
      </c>
      <c r="AG288" s="26" t="str">
        <f t="shared" si="47"/>
        <v>43404.76944444440</v>
      </c>
      <c r="AH288" s="26" t="e">
        <f>VLOOKUP(AG288,simple_survey!$M$841:$N$1083,2,FALSE)</f>
        <v>#N/A</v>
      </c>
    </row>
    <row r="289" spans="1:34" s="5" customFormat="1" hidden="1" x14ac:dyDescent="0.4">
      <c r="A289" s="17" t="str">
        <f t="shared" si="49"/>
        <v>-</v>
      </c>
      <c r="B289" s="17" t="str">
        <f t="shared" si="41"/>
        <v>☆</v>
      </c>
      <c r="C289" s="5">
        <v>18</v>
      </c>
      <c r="D289" s="4">
        <v>43404.781759259262</v>
      </c>
      <c r="E289" s="5">
        <v>8017</v>
      </c>
      <c r="F289" s="5" t="s">
        <v>18</v>
      </c>
      <c r="G289" s="5">
        <v>4452</v>
      </c>
      <c r="H289" s="5">
        <v>761</v>
      </c>
      <c r="I289" s="5">
        <v>9</v>
      </c>
      <c r="J289" s="5">
        <v>1</v>
      </c>
      <c r="K289" s="4">
        <v>43404.782187500001</v>
      </c>
      <c r="N289" s="5" t="s">
        <v>43</v>
      </c>
      <c r="O289" s="5" t="s">
        <v>44</v>
      </c>
      <c r="P289" s="5" t="s">
        <v>41</v>
      </c>
      <c r="Q289" s="5" t="s">
        <v>42</v>
      </c>
      <c r="R289" s="4">
        <v>43404.789363425924</v>
      </c>
      <c r="T289" s="4">
        <v>43404.794108796297</v>
      </c>
      <c r="W289" s="13">
        <f t="shared" si="50"/>
        <v>43404.781759259262</v>
      </c>
      <c r="X289" s="18">
        <f t="shared" si="42"/>
        <v>0</v>
      </c>
      <c r="Y289" s="18">
        <f t="shared" si="43"/>
        <v>0</v>
      </c>
      <c r="Z289" s="32"/>
      <c r="AA289" s="19">
        <f t="shared" si="44"/>
        <v>0</v>
      </c>
      <c r="AB289" s="19">
        <f t="shared" si="48"/>
        <v>7.6041666616220027E-3</v>
      </c>
      <c r="AC289" s="32"/>
      <c r="AD289" s="32"/>
      <c r="AE289" s="71">
        <f t="shared" si="45"/>
        <v>43404.78125</v>
      </c>
      <c r="AF289" s="71">
        <f t="shared" si="46"/>
        <v>0</v>
      </c>
      <c r="AG289" s="26" t="str">
        <f t="shared" si="47"/>
        <v>43404.781250</v>
      </c>
      <c r="AH289" s="26" t="e">
        <f>VLOOKUP(AG289,simple_survey!$M$841:$N$1083,2,FALSE)</f>
        <v>#N/A</v>
      </c>
    </row>
    <row r="290" spans="1:34" s="21" customFormat="1" hidden="1" x14ac:dyDescent="0.4">
      <c r="A290" s="20" t="str">
        <f t="shared" si="49"/>
        <v>-</v>
      </c>
      <c r="B290" s="20" t="str">
        <f t="shared" si="41"/>
        <v>-</v>
      </c>
      <c r="C290" s="21">
        <v>19</v>
      </c>
      <c r="D290" s="22">
        <v>43404.794479166667</v>
      </c>
      <c r="E290" s="21">
        <v>8023</v>
      </c>
      <c r="F290" s="21" t="s">
        <v>18</v>
      </c>
      <c r="G290" s="21">
        <v>2078</v>
      </c>
      <c r="H290" s="21">
        <v>530</v>
      </c>
      <c r="I290" s="21">
        <v>4</v>
      </c>
      <c r="J290" s="21">
        <v>1</v>
      </c>
      <c r="L290" s="22">
        <v>43404.797731481478</v>
      </c>
      <c r="M290" s="22">
        <v>43404.806296296294</v>
      </c>
      <c r="N290" s="21" t="s">
        <v>29</v>
      </c>
      <c r="O290" s="21" t="s">
        <v>30</v>
      </c>
      <c r="P290" s="21" t="s">
        <v>34</v>
      </c>
      <c r="Q290" s="21" t="s">
        <v>35</v>
      </c>
      <c r="R290" s="22">
        <v>43404.796956018516</v>
      </c>
      <c r="S290" s="22">
        <v>43404.797638888886</v>
      </c>
      <c r="T290" s="22">
        <v>43404.80201388889</v>
      </c>
      <c r="U290" s="22">
        <v>43404.807222222225</v>
      </c>
      <c r="W290" s="24">
        <f t="shared" si="50"/>
        <v>43404.794479166667</v>
      </c>
      <c r="X290" s="25">
        <f t="shared" si="42"/>
        <v>8.5648148160544224E-3</v>
      </c>
      <c r="Y290" s="25">
        <f t="shared" si="43"/>
        <v>8.5648148160544224E-3</v>
      </c>
      <c r="Z290" s="33">
        <f>SUM(Y290:Y308)</f>
        <v>0.15552083332295297</v>
      </c>
      <c r="AA290" s="26">
        <f t="shared" si="44"/>
        <v>7.7546296233776957E-4</v>
      </c>
      <c r="AB290" s="26">
        <f t="shared" si="48"/>
        <v>3.2523148111067712E-3</v>
      </c>
      <c r="AC290" s="33">
        <f>AVERAGE(AB290:AB308)</f>
        <v>4.2958089665932533E-3</v>
      </c>
      <c r="AD290" s="33">
        <f>MEDIAN(AB290:AB308)</f>
        <v>3.761574080272112E-3</v>
      </c>
      <c r="AE290" s="71">
        <f t="shared" si="45"/>
        <v>43404.794444444444</v>
      </c>
      <c r="AF290" s="71">
        <f t="shared" si="46"/>
        <v>43404.806250000001</v>
      </c>
      <c r="AG290" s="26" t="str">
        <f t="shared" si="47"/>
        <v>43404.794444444443404.80625</v>
      </c>
      <c r="AH290" s="26" t="e">
        <f>VLOOKUP(AG290,simple_survey!$M$841:$N$1083,2,FALSE)</f>
        <v>#N/A</v>
      </c>
    </row>
    <row r="291" spans="1:34" s="3" customFormat="1" hidden="1" x14ac:dyDescent="0.4">
      <c r="A291" s="16" t="str">
        <f t="shared" si="49"/>
        <v>-</v>
      </c>
      <c r="B291" s="16" t="str">
        <f t="shared" si="41"/>
        <v>-</v>
      </c>
      <c r="C291" s="3">
        <v>19</v>
      </c>
      <c r="D291" s="2">
        <v>43404.797152777777</v>
      </c>
      <c r="E291" s="3">
        <v>8024</v>
      </c>
      <c r="F291" s="3" t="s">
        <v>191</v>
      </c>
      <c r="G291" s="3">
        <v>0</v>
      </c>
      <c r="H291" s="3">
        <v>35</v>
      </c>
      <c r="I291" s="3">
        <v>4</v>
      </c>
      <c r="J291" s="3">
        <v>2</v>
      </c>
      <c r="L291" s="2">
        <v>43404.801608796297</v>
      </c>
      <c r="M291" s="2">
        <v>43404.809444444443</v>
      </c>
      <c r="N291" s="3" t="s">
        <v>63</v>
      </c>
      <c r="O291" s="3" t="s">
        <v>64</v>
      </c>
      <c r="P291" s="3" t="s">
        <v>19</v>
      </c>
      <c r="Q291" s="3" t="s">
        <v>20</v>
      </c>
      <c r="R291" s="2">
        <v>43404.80228009259</v>
      </c>
      <c r="S291" s="2">
        <v>43404.80228009259</v>
      </c>
      <c r="T291" s="2">
        <v>43404.810439814813</v>
      </c>
      <c r="U291" s="2">
        <v>43404.810439814813</v>
      </c>
      <c r="W291" s="8">
        <f t="shared" si="50"/>
        <v>43404.797152777777</v>
      </c>
      <c r="X291" s="9">
        <f t="shared" si="42"/>
        <v>7.8356481462833472E-3</v>
      </c>
      <c r="Y291" s="9">
        <f t="shared" si="43"/>
        <v>1.5671296292566694E-2</v>
      </c>
      <c r="Z291" s="31"/>
      <c r="AA291" s="10">
        <f t="shared" si="44"/>
        <v>0</v>
      </c>
      <c r="AB291" s="10">
        <f t="shared" si="48"/>
        <v>4.4560185197042301E-3</v>
      </c>
      <c r="AC291" s="31"/>
      <c r="AD291" s="31"/>
      <c r="AE291" s="71">
        <f t="shared" si="45"/>
        <v>43404.796527777777</v>
      </c>
      <c r="AF291" s="71">
        <f t="shared" si="46"/>
        <v>43404.809027777781</v>
      </c>
      <c r="AG291" s="26" t="str">
        <f t="shared" si="47"/>
        <v>43404.796527777843404.8090277778</v>
      </c>
      <c r="AH291" s="26" t="e">
        <f>VLOOKUP(AG291,simple_survey!$M$841:$N$1083,2,FALSE)</f>
        <v>#N/A</v>
      </c>
    </row>
    <row r="292" spans="1:34" s="3" customFormat="1" hidden="1" x14ac:dyDescent="0.4">
      <c r="A292" s="16" t="str">
        <f t="shared" si="49"/>
        <v>-</v>
      </c>
      <c r="B292" s="16" t="str">
        <f t="shared" si="41"/>
        <v>-</v>
      </c>
      <c r="C292" s="3">
        <v>19</v>
      </c>
      <c r="D292" s="2">
        <v>43404.806516203702</v>
      </c>
      <c r="E292" s="3">
        <v>8025</v>
      </c>
      <c r="F292" s="3" t="s">
        <v>18</v>
      </c>
      <c r="G292" s="3">
        <v>4488</v>
      </c>
      <c r="H292" s="3">
        <v>139</v>
      </c>
      <c r="I292" s="3">
        <v>5</v>
      </c>
      <c r="J292" s="3">
        <v>2</v>
      </c>
      <c r="L292" s="2">
        <v>43404.809583333335</v>
      </c>
      <c r="M292" s="2">
        <v>43404.815925925926</v>
      </c>
      <c r="N292" s="3" t="s">
        <v>31</v>
      </c>
      <c r="O292" s="3" t="s">
        <v>32</v>
      </c>
      <c r="P292" s="3" t="s">
        <v>34</v>
      </c>
      <c r="Q292" s="3" t="s">
        <v>35</v>
      </c>
      <c r="R292" s="2">
        <v>43404.809930555559</v>
      </c>
      <c r="S292" s="2">
        <v>43404.810162037036</v>
      </c>
      <c r="T292" s="2">
        <v>43404.818148148152</v>
      </c>
      <c r="U292" s="2">
        <v>43404.821006944447</v>
      </c>
      <c r="W292" s="8">
        <f t="shared" si="50"/>
        <v>43404.806516203702</v>
      </c>
      <c r="X292" s="9">
        <f t="shared" si="42"/>
        <v>6.3425925909541547E-3</v>
      </c>
      <c r="Y292" s="9">
        <f t="shared" si="43"/>
        <v>1.2685185181908309E-2</v>
      </c>
      <c r="Z292" s="31"/>
      <c r="AA292" s="10">
        <f t="shared" si="44"/>
        <v>0</v>
      </c>
      <c r="AB292" s="10">
        <f t="shared" si="48"/>
        <v>3.0671296335640363E-3</v>
      </c>
      <c r="AC292" s="31"/>
      <c r="AD292" s="31"/>
      <c r="AE292" s="71">
        <f t="shared" si="45"/>
        <v>43404.806250000001</v>
      </c>
      <c r="AF292" s="71">
        <f t="shared" si="46"/>
        <v>43404.81527777778</v>
      </c>
      <c r="AG292" s="26" t="str">
        <f t="shared" si="47"/>
        <v>43404.8062543404.8152777778</v>
      </c>
      <c r="AH292" s="26" t="e">
        <f>VLOOKUP(AG292,simple_survey!$M$841:$N$1083,2,FALSE)</f>
        <v>#N/A</v>
      </c>
    </row>
    <row r="293" spans="1:34" s="3" customFormat="1" hidden="1" x14ac:dyDescent="0.4">
      <c r="A293" s="16" t="str">
        <f t="shared" si="49"/>
        <v>-</v>
      </c>
      <c r="B293" s="16" t="str">
        <f t="shared" si="41"/>
        <v>-</v>
      </c>
      <c r="C293" s="3">
        <v>19</v>
      </c>
      <c r="D293" s="2">
        <v>43404.806759259256</v>
      </c>
      <c r="E293" s="3">
        <v>8026</v>
      </c>
      <c r="F293" s="3" t="s">
        <v>18</v>
      </c>
      <c r="G293" s="3">
        <v>2915</v>
      </c>
      <c r="H293" s="3">
        <v>350</v>
      </c>
      <c r="I293" s="3">
        <v>5</v>
      </c>
      <c r="J293" s="3">
        <v>1</v>
      </c>
      <c r="L293" s="2">
        <v>43404.810520833336</v>
      </c>
      <c r="M293" s="2">
        <v>43404.814722222225</v>
      </c>
      <c r="N293" s="3" t="s">
        <v>21</v>
      </c>
      <c r="O293" s="3" t="s">
        <v>22</v>
      </c>
      <c r="P293" s="3" t="s">
        <v>19</v>
      </c>
      <c r="Q293" s="3" t="s">
        <v>20</v>
      </c>
      <c r="R293" s="2">
        <v>43404.811493055553</v>
      </c>
      <c r="S293" s="2">
        <v>43404.811493055553</v>
      </c>
      <c r="T293" s="2">
        <v>43404.818391203706</v>
      </c>
      <c r="U293" s="2">
        <v>43404.818391203706</v>
      </c>
      <c r="W293" s="8">
        <f t="shared" si="50"/>
        <v>43404.806759259256</v>
      </c>
      <c r="X293" s="9">
        <f t="shared" si="42"/>
        <v>4.2013888887595385E-3</v>
      </c>
      <c r="Y293" s="9">
        <f t="shared" si="43"/>
        <v>4.2013888887595385E-3</v>
      </c>
      <c r="Z293" s="31"/>
      <c r="AA293" s="10">
        <f t="shared" si="44"/>
        <v>0</v>
      </c>
      <c r="AB293" s="10">
        <f t="shared" si="48"/>
        <v>3.761574080272112E-3</v>
      </c>
      <c r="AC293" s="31"/>
      <c r="AD293" s="31"/>
      <c r="AE293" s="71">
        <f t="shared" si="45"/>
        <v>43404.806250000001</v>
      </c>
      <c r="AF293" s="71">
        <f t="shared" si="46"/>
        <v>43404.814583333333</v>
      </c>
      <c r="AG293" s="26" t="str">
        <f t="shared" si="47"/>
        <v>43404.8062543404.8145833333</v>
      </c>
      <c r="AH293" s="26" t="e">
        <f>VLOOKUP(AG293,simple_survey!$M$841:$N$1083,2,FALSE)</f>
        <v>#N/A</v>
      </c>
    </row>
    <row r="294" spans="1:34" s="3" customFormat="1" hidden="1" x14ac:dyDescent="0.4">
      <c r="A294" s="16" t="str">
        <f t="shared" si="49"/>
        <v>-</v>
      </c>
      <c r="B294" s="16" t="str">
        <f t="shared" si="41"/>
        <v>-</v>
      </c>
      <c r="C294" s="3">
        <v>19</v>
      </c>
      <c r="D294" s="2">
        <v>43404.814375000002</v>
      </c>
      <c r="E294" s="3">
        <v>8029</v>
      </c>
      <c r="F294" s="3" t="s">
        <v>33</v>
      </c>
      <c r="G294" s="3">
        <v>2490</v>
      </c>
      <c r="H294" s="3">
        <v>734</v>
      </c>
      <c r="I294" s="3">
        <v>3</v>
      </c>
      <c r="J294" s="3">
        <v>3</v>
      </c>
      <c r="L294" s="2">
        <v>43404.82402777778</v>
      </c>
      <c r="M294" s="2">
        <v>43404.826168981483</v>
      </c>
      <c r="N294" s="3" t="s">
        <v>53</v>
      </c>
      <c r="O294" s="3" t="s">
        <v>54</v>
      </c>
      <c r="P294" s="3" t="s">
        <v>50</v>
      </c>
      <c r="Q294" s="3" t="s">
        <v>51</v>
      </c>
      <c r="R294" s="2">
        <v>43404.820115740738</v>
      </c>
      <c r="S294" s="2">
        <v>43404.820115740738</v>
      </c>
      <c r="T294" s="2">
        <v>43404.823634259257</v>
      </c>
      <c r="U294" s="2">
        <v>43404.823634259257</v>
      </c>
      <c r="W294" s="8">
        <f t="shared" si="50"/>
        <v>43404.814375000002</v>
      </c>
      <c r="X294" s="9">
        <f t="shared" si="42"/>
        <v>2.1412037021946162E-3</v>
      </c>
      <c r="Y294" s="9">
        <f t="shared" si="43"/>
        <v>6.4236111065838486E-3</v>
      </c>
      <c r="Z294" s="31"/>
      <c r="AA294" s="10">
        <f t="shared" si="44"/>
        <v>3.912037042027805E-3</v>
      </c>
      <c r="AB294" s="10">
        <f t="shared" si="48"/>
        <v>9.6527777786832303E-3</v>
      </c>
      <c r="AC294" s="31"/>
      <c r="AD294" s="31"/>
      <c r="AE294" s="71">
        <f t="shared" si="45"/>
        <v>43404.813888888886</v>
      </c>
      <c r="AF294" s="71">
        <f t="shared" si="46"/>
        <v>43404.825694444444</v>
      </c>
      <c r="AG294" s="26" t="str">
        <f t="shared" si="47"/>
        <v>43404.813888888943404.8256944444</v>
      </c>
      <c r="AH294" s="26" t="e">
        <f>VLOOKUP(AG294,simple_survey!$M$841:$N$1083,2,FALSE)</f>
        <v>#N/A</v>
      </c>
    </row>
    <row r="295" spans="1:34" s="3" customFormat="1" hidden="1" x14ac:dyDescent="0.4">
      <c r="A295" s="16" t="str">
        <f t="shared" si="49"/>
        <v>-</v>
      </c>
      <c r="B295" s="16" t="str">
        <f t="shared" si="41"/>
        <v>-</v>
      </c>
      <c r="C295" s="3">
        <v>19</v>
      </c>
      <c r="D295" s="2">
        <v>43404.814942129633</v>
      </c>
      <c r="E295" s="3">
        <v>8030</v>
      </c>
      <c r="F295" s="3" t="s">
        <v>33</v>
      </c>
      <c r="G295" s="3">
        <v>3481</v>
      </c>
      <c r="H295" s="3">
        <v>410</v>
      </c>
      <c r="I295" s="3">
        <v>2</v>
      </c>
      <c r="J295" s="3">
        <v>2</v>
      </c>
      <c r="L295" s="2">
        <v>43404.818437499998</v>
      </c>
      <c r="M295" s="2">
        <v>43404.829861111109</v>
      </c>
      <c r="N295" s="3" t="s">
        <v>23</v>
      </c>
      <c r="O295" s="3" t="s">
        <v>24</v>
      </c>
      <c r="P295" s="3" t="s">
        <v>43</v>
      </c>
      <c r="Q295" s="3" t="s">
        <v>44</v>
      </c>
      <c r="R295" s="2">
        <v>43404.817210648151</v>
      </c>
      <c r="S295" s="2">
        <v>43404.817210648151</v>
      </c>
      <c r="T295" s="2">
        <v>43404.828599537039</v>
      </c>
      <c r="U295" s="2">
        <v>43404.828599537039</v>
      </c>
      <c r="W295" s="8">
        <f t="shared" si="50"/>
        <v>43404.814942129633</v>
      </c>
      <c r="X295" s="9">
        <f t="shared" si="42"/>
        <v>1.1423611111240461E-2</v>
      </c>
      <c r="Y295" s="9">
        <f t="shared" si="43"/>
        <v>2.2847222222480923E-2</v>
      </c>
      <c r="Z295" s="31"/>
      <c r="AA295" s="10">
        <f t="shared" si="44"/>
        <v>1.2268518476048484E-3</v>
      </c>
      <c r="AB295" s="10">
        <f t="shared" si="48"/>
        <v>3.4953703652718104E-3</v>
      </c>
      <c r="AC295" s="31"/>
      <c r="AD295" s="31"/>
      <c r="AE295" s="71">
        <f t="shared" si="45"/>
        <v>43404.814583333333</v>
      </c>
      <c r="AF295" s="71">
        <f t="shared" si="46"/>
        <v>43404.829861111109</v>
      </c>
      <c r="AG295" s="26" t="str">
        <f t="shared" si="47"/>
        <v>43404.814583333343404.8298611111</v>
      </c>
      <c r="AH295" s="26" t="e">
        <f>VLOOKUP(AG295,simple_survey!$M$841:$N$1083,2,FALSE)</f>
        <v>#N/A</v>
      </c>
    </row>
    <row r="296" spans="1:34" s="3" customFormat="1" hidden="1" x14ac:dyDescent="0.4">
      <c r="A296" s="16" t="str">
        <f t="shared" si="49"/>
        <v>-</v>
      </c>
      <c r="B296" s="16" t="str">
        <f t="shared" si="41"/>
        <v>-</v>
      </c>
      <c r="C296" s="3">
        <v>19</v>
      </c>
      <c r="D296" s="2">
        <v>43404.815798611111</v>
      </c>
      <c r="E296" s="3">
        <v>8032</v>
      </c>
      <c r="F296" s="3" t="s">
        <v>33</v>
      </c>
      <c r="G296" s="3">
        <v>3537</v>
      </c>
      <c r="H296" s="3">
        <v>969</v>
      </c>
      <c r="I296" s="3">
        <v>4</v>
      </c>
      <c r="J296" s="3">
        <v>1</v>
      </c>
      <c r="L296" s="2">
        <v>43404.818032407406</v>
      </c>
      <c r="M296" s="2">
        <v>43404.822615740741</v>
      </c>
      <c r="N296" s="3" t="s">
        <v>31</v>
      </c>
      <c r="O296" s="3" t="s">
        <v>32</v>
      </c>
      <c r="P296" s="3" t="s">
        <v>19</v>
      </c>
      <c r="Q296" s="3" t="s">
        <v>20</v>
      </c>
      <c r="R296" s="2">
        <v>43404.817743055559</v>
      </c>
      <c r="S296" s="2">
        <v>43404.817743055559</v>
      </c>
      <c r="T296" s="2">
        <v>43404.824525462966</v>
      </c>
      <c r="U296" s="2">
        <v>43404.824525462966</v>
      </c>
      <c r="W296" s="8">
        <f t="shared" si="50"/>
        <v>43404.815798611111</v>
      </c>
      <c r="X296" s="9">
        <f t="shared" si="42"/>
        <v>4.5833333351765759E-3</v>
      </c>
      <c r="Y296" s="9">
        <f t="shared" si="43"/>
        <v>4.5833333351765759E-3</v>
      </c>
      <c r="Z296" s="31"/>
      <c r="AA296" s="10">
        <f t="shared" si="44"/>
        <v>2.8935184673173353E-4</v>
      </c>
      <c r="AB296" s="10">
        <f t="shared" si="48"/>
        <v>2.2337962946039625E-3</v>
      </c>
      <c r="AC296" s="31"/>
      <c r="AD296" s="31"/>
      <c r="AE296" s="71">
        <f t="shared" si="45"/>
        <v>43404.81527777778</v>
      </c>
      <c r="AF296" s="71">
        <f t="shared" si="46"/>
        <v>43404.822222222225</v>
      </c>
      <c r="AG296" s="26" t="str">
        <f t="shared" si="47"/>
        <v>43404.815277777843404.8222222222</v>
      </c>
      <c r="AH296" s="26" t="e">
        <f>VLOOKUP(AG296,simple_survey!$M$841:$N$1083,2,FALSE)</f>
        <v>#N/A</v>
      </c>
    </row>
    <row r="297" spans="1:34" s="3" customFormat="1" hidden="1" x14ac:dyDescent="0.4">
      <c r="A297" s="16" t="str">
        <f t="shared" si="49"/>
        <v>-</v>
      </c>
      <c r="B297" s="16" t="str">
        <f t="shared" si="41"/>
        <v>-</v>
      </c>
      <c r="C297" s="3">
        <v>19</v>
      </c>
      <c r="D297" s="2">
        <v>43404.815810185188</v>
      </c>
      <c r="E297" s="3">
        <v>8031</v>
      </c>
      <c r="F297" s="3" t="s">
        <v>33</v>
      </c>
      <c r="G297" s="3">
        <v>4398</v>
      </c>
      <c r="H297" s="3">
        <v>800</v>
      </c>
      <c r="I297" s="3">
        <v>5</v>
      </c>
      <c r="J297" s="3">
        <v>2</v>
      </c>
      <c r="L297" s="2">
        <v>43404.819930555554</v>
      </c>
      <c r="M297" s="2">
        <v>43404.826631944445</v>
      </c>
      <c r="N297" s="3" t="s">
        <v>37</v>
      </c>
      <c r="O297" s="3" t="s">
        <v>38</v>
      </c>
      <c r="P297" s="3" t="s">
        <v>25</v>
      </c>
      <c r="Q297" s="3" t="s">
        <v>26</v>
      </c>
      <c r="R297" s="2">
        <v>43404.820451388892</v>
      </c>
      <c r="S297" s="2">
        <v>43404.823067129626</v>
      </c>
      <c r="T297" s="2">
        <v>43404.82545138889</v>
      </c>
      <c r="U297" s="2">
        <v>43404.828067129631</v>
      </c>
      <c r="W297" s="8">
        <f t="shared" si="50"/>
        <v>43404.815810185188</v>
      </c>
      <c r="X297" s="9">
        <f t="shared" si="42"/>
        <v>6.701388891087845E-3</v>
      </c>
      <c r="Y297" s="9">
        <f t="shared" si="43"/>
        <v>1.340277778217569E-2</v>
      </c>
      <c r="Z297" s="31"/>
      <c r="AA297" s="10">
        <f t="shared" si="44"/>
        <v>0</v>
      </c>
      <c r="AB297" s="10">
        <f t="shared" si="48"/>
        <v>4.1203703658538871E-3</v>
      </c>
      <c r="AC297" s="31"/>
      <c r="AD297" s="31"/>
      <c r="AE297" s="71">
        <f t="shared" si="45"/>
        <v>43404.81527777778</v>
      </c>
      <c r="AF297" s="71">
        <f t="shared" si="46"/>
        <v>43404.826388888891</v>
      </c>
      <c r="AG297" s="26" t="str">
        <f t="shared" si="47"/>
        <v>43404.815277777843404.8263888889</v>
      </c>
      <c r="AH297" s="26" t="str">
        <f>VLOOKUP(AG297,simple_survey!$M$841:$N$1083,2,FALSE)</f>
        <v>肯定的</v>
      </c>
    </row>
    <row r="298" spans="1:34" s="3" customFormat="1" x14ac:dyDescent="0.4">
      <c r="A298" s="16" t="str">
        <f t="shared" si="49"/>
        <v>★</v>
      </c>
      <c r="B298" s="16" t="str">
        <f t="shared" si="41"/>
        <v>-</v>
      </c>
      <c r="C298" s="3">
        <v>19</v>
      </c>
      <c r="D298" s="2">
        <v>43404.819039351853</v>
      </c>
      <c r="E298" s="3">
        <v>8034</v>
      </c>
      <c r="F298" s="3" t="s">
        <v>33</v>
      </c>
      <c r="G298" s="3">
        <v>1269</v>
      </c>
      <c r="H298" s="3">
        <v>807</v>
      </c>
      <c r="I298" s="3">
        <v>5</v>
      </c>
      <c r="J298" s="3">
        <v>1</v>
      </c>
      <c r="L298" s="2">
        <v>43404.837731481479</v>
      </c>
      <c r="M298" s="2">
        <v>43404.84752314815</v>
      </c>
      <c r="N298" s="3" t="s">
        <v>65</v>
      </c>
      <c r="O298" s="3" t="s">
        <v>66</v>
      </c>
      <c r="P298" s="3" t="s">
        <v>19</v>
      </c>
      <c r="Q298" s="3" t="s">
        <v>20</v>
      </c>
      <c r="R298" s="2">
        <v>43404.839861111112</v>
      </c>
      <c r="S298" s="2">
        <v>43404.839861111112</v>
      </c>
      <c r="T298" s="2">
        <v>43404.844270833331</v>
      </c>
      <c r="U298" s="2">
        <v>43404.844270833331</v>
      </c>
      <c r="V298" s="2">
        <v>43404.839861111112</v>
      </c>
      <c r="W298" s="8">
        <f t="shared" si="50"/>
        <v>43404.839861111112</v>
      </c>
      <c r="X298" s="9">
        <f t="shared" si="42"/>
        <v>9.7916666709352285E-3</v>
      </c>
      <c r="Y298" s="9">
        <f t="shared" si="43"/>
        <v>9.7916666709352285E-3</v>
      </c>
      <c r="Z298" s="31"/>
      <c r="AA298" s="10">
        <f t="shared" si="44"/>
        <v>0</v>
      </c>
      <c r="AB298" s="10">
        <f t="shared" si="48"/>
        <v>0</v>
      </c>
      <c r="AC298" s="31"/>
      <c r="AD298" s="31"/>
      <c r="AE298" s="71">
        <f t="shared" si="45"/>
        <v>43404.818749999999</v>
      </c>
      <c r="AF298" s="71">
        <f t="shared" si="46"/>
        <v>43404.847222222219</v>
      </c>
      <c r="AG298" s="26" t="str">
        <f t="shared" si="47"/>
        <v>43404.8187543404.8472222222</v>
      </c>
      <c r="AH298" s="26" t="str">
        <f>VLOOKUP(AG298,simple_survey!$M$841:$N$1083,2,FALSE)</f>
        <v>肯定的</v>
      </c>
    </row>
    <row r="299" spans="1:34" s="3" customFormat="1" hidden="1" x14ac:dyDescent="0.4">
      <c r="A299" s="16" t="str">
        <f t="shared" si="49"/>
        <v>-</v>
      </c>
      <c r="B299" s="16" t="str">
        <f t="shared" si="41"/>
        <v>-</v>
      </c>
      <c r="C299" s="3">
        <v>19</v>
      </c>
      <c r="D299" s="2">
        <v>43404.823217592595</v>
      </c>
      <c r="E299" s="3">
        <v>8035</v>
      </c>
      <c r="F299" s="3" t="s">
        <v>33</v>
      </c>
      <c r="G299" s="3">
        <v>3713</v>
      </c>
      <c r="H299" s="3">
        <v>244</v>
      </c>
      <c r="I299" s="3">
        <v>2</v>
      </c>
      <c r="J299" s="3">
        <v>1</v>
      </c>
      <c r="L299" s="2">
        <v>43404.828206018516</v>
      </c>
      <c r="M299" s="2">
        <v>43404.840856481482</v>
      </c>
      <c r="N299" s="3" t="s">
        <v>39</v>
      </c>
      <c r="O299" s="3" t="s">
        <v>40</v>
      </c>
      <c r="P299" s="3" t="s">
        <v>27</v>
      </c>
      <c r="Q299" s="3" t="s">
        <v>28</v>
      </c>
      <c r="R299" s="2">
        <v>43404.828923611109</v>
      </c>
      <c r="S299" s="2">
        <v>43404.828923611109</v>
      </c>
      <c r="T299" s="2">
        <v>43404.837071759262</v>
      </c>
      <c r="U299" s="2">
        <v>43404.837071759262</v>
      </c>
      <c r="W299" s="8">
        <f t="shared" si="50"/>
        <v>43404.823217592595</v>
      </c>
      <c r="X299" s="9">
        <f t="shared" si="42"/>
        <v>1.2650462966121268E-2</v>
      </c>
      <c r="Y299" s="9">
        <f t="shared" si="43"/>
        <v>1.2650462966121268E-2</v>
      </c>
      <c r="Z299" s="31"/>
      <c r="AA299" s="10">
        <f t="shared" si="44"/>
        <v>0</v>
      </c>
      <c r="AB299" s="10">
        <f t="shared" si="48"/>
        <v>4.9884259206010029E-3</v>
      </c>
      <c r="AC299" s="31"/>
      <c r="AD299" s="31"/>
      <c r="AE299" s="71">
        <f t="shared" si="45"/>
        <v>43404.822916666664</v>
      </c>
      <c r="AF299" s="71">
        <f t="shared" si="46"/>
        <v>43404.840277777781</v>
      </c>
      <c r="AG299" s="26" t="str">
        <f t="shared" si="47"/>
        <v>43404.822916666743404.8402777778</v>
      </c>
      <c r="AH299" s="26" t="e">
        <f>VLOOKUP(AG299,simple_survey!$M$841:$N$1083,2,FALSE)</f>
        <v>#N/A</v>
      </c>
    </row>
    <row r="300" spans="1:34" s="3" customFormat="1" x14ac:dyDescent="0.4">
      <c r="A300" s="16" t="str">
        <f t="shared" si="49"/>
        <v>★</v>
      </c>
      <c r="B300" s="16" t="str">
        <f t="shared" si="41"/>
        <v>-</v>
      </c>
      <c r="C300" s="3">
        <v>19</v>
      </c>
      <c r="D300" s="2">
        <v>43404.823981481481</v>
      </c>
      <c r="E300" s="3">
        <v>8036</v>
      </c>
      <c r="F300" s="3" t="s">
        <v>191</v>
      </c>
      <c r="G300" s="3">
        <v>0</v>
      </c>
      <c r="H300" s="3">
        <v>486</v>
      </c>
      <c r="I300" s="3">
        <v>5</v>
      </c>
      <c r="J300" s="3">
        <v>1</v>
      </c>
      <c r="L300" s="2">
        <v>43404.847615740742</v>
      </c>
      <c r="M300" s="2">
        <v>43404.849722222221</v>
      </c>
      <c r="N300" s="3" t="s">
        <v>21</v>
      </c>
      <c r="O300" s="3" t="s">
        <v>22</v>
      </c>
      <c r="P300" s="3" t="s">
        <v>72</v>
      </c>
      <c r="Q300" s="3" t="s">
        <v>73</v>
      </c>
      <c r="R300" s="2">
        <v>43404.849710648145</v>
      </c>
      <c r="S300" s="2">
        <v>43404.849710648145</v>
      </c>
      <c r="T300" s="2">
        <v>43404.855543981481</v>
      </c>
      <c r="U300" s="2">
        <v>43404.855543981481</v>
      </c>
      <c r="V300" s="2">
        <v>43404.844710648147</v>
      </c>
      <c r="W300" s="8">
        <f t="shared" si="50"/>
        <v>43404.844710648147</v>
      </c>
      <c r="X300" s="9">
        <f t="shared" si="42"/>
        <v>2.1064814791316167E-3</v>
      </c>
      <c r="Y300" s="9">
        <f t="shared" si="43"/>
        <v>2.1064814791316167E-3</v>
      </c>
      <c r="Z300" s="31"/>
      <c r="AA300" s="10">
        <f t="shared" si="44"/>
        <v>0</v>
      </c>
      <c r="AB300" s="10">
        <f t="shared" si="48"/>
        <v>2.905092595028691E-3</v>
      </c>
      <c r="AC300" s="31"/>
      <c r="AD300" s="31"/>
      <c r="AE300" s="71">
        <f t="shared" si="45"/>
        <v>43404.823611111111</v>
      </c>
      <c r="AF300" s="71">
        <f t="shared" si="46"/>
        <v>43404.849305555559</v>
      </c>
      <c r="AG300" s="26" t="str">
        <f t="shared" si="47"/>
        <v>43404.823611111143404.8493055556</v>
      </c>
      <c r="AH300" s="26" t="e">
        <f>VLOOKUP(AG300,simple_survey!$M$841:$N$1083,2,FALSE)</f>
        <v>#N/A</v>
      </c>
    </row>
    <row r="301" spans="1:34" s="3" customFormat="1" hidden="1" x14ac:dyDescent="0.4">
      <c r="A301" s="16" t="str">
        <f t="shared" si="49"/>
        <v>-</v>
      </c>
      <c r="B301" s="16" t="str">
        <f t="shared" si="41"/>
        <v>-</v>
      </c>
      <c r="C301" s="3">
        <v>19</v>
      </c>
      <c r="D301" s="2">
        <v>43404.824548611112</v>
      </c>
      <c r="E301" s="3">
        <v>8037</v>
      </c>
      <c r="F301" s="3" t="s">
        <v>67</v>
      </c>
      <c r="G301" s="3">
        <v>3814</v>
      </c>
      <c r="H301" s="3">
        <v>880</v>
      </c>
      <c r="I301" s="3">
        <v>1</v>
      </c>
      <c r="J301" s="3">
        <v>2</v>
      </c>
      <c r="L301" s="2">
        <v>43404.830439814818</v>
      </c>
      <c r="M301" s="2">
        <v>43404.838229166664</v>
      </c>
      <c r="N301" s="3" t="s">
        <v>55</v>
      </c>
      <c r="O301" s="3" t="s">
        <v>56</v>
      </c>
      <c r="P301" s="3" t="s">
        <v>34</v>
      </c>
      <c r="Q301" s="3" t="s">
        <v>35</v>
      </c>
      <c r="R301" s="2">
        <v>43404.827569444446</v>
      </c>
      <c r="S301" s="2">
        <v>43404.827569444446</v>
      </c>
      <c r="T301" s="2">
        <v>43404.837384259263</v>
      </c>
      <c r="U301" s="2">
        <v>43404.837384259263</v>
      </c>
      <c r="W301" s="8">
        <f t="shared" si="50"/>
        <v>43404.824548611112</v>
      </c>
      <c r="X301" s="9">
        <f t="shared" si="42"/>
        <v>7.7893518464406952E-3</v>
      </c>
      <c r="Y301" s="9">
        <f t="shared" si="43"/>
        <v>1.557870369288139E-2</v>
      </c>
      <c r="Z301" s="31"/>
      <c r="AA301" s="10">
        <f t="shared" si="44"/>
        <v>2.8703703719656914E-3</v>
      </c>
      <c r="AB301" s="10">
        <f t="shared" si="48"/>
        <v>5.8912037056870759E-3</v>
      </c>
      <c r="AC301" s="31"/>
      <c r="AD301" s="31"/>
      <c r="AE301" s="71">
        <f t="shared" si="45"/>
        <v>43404.824305555558</v>
      </c>
      <c r="AF301" s="71">
        <f t="shared" si="46"/>
        <v>43404.838194444441</v>
      </c>
      <c r="AG301" s="26" t="str">
        <f t="shared" si="47"/>
        <v>43404.824305555643404.8381944444</v>
      </c>
      <c r="AH301" s="26" t="str">
        <f>VLOOKUP(AG301,simple_survey!$M$841:$N$1083,2,FALSE)</f>
        <v>肯定的</v>
      </c>
    </row>
    <row r="302" spans="1:34" s="3" customFormat="1" hidden="1" x14ac:dyDescent="0.4">
      <c r="A302" s="16" t="str">
        <f t="shared" si="49"/>
        <v>-</v>
      </c>
      <c r="B302" s="16" t="str">
        <f t="shared" si="41"/>
        <v>-</v>
      </c>
      <c r="C302" s="3">
        <v>19</v>
      </c>
      <c r="D302" s="2">
        <v>43404.824791666666</v>
      </c>
      <c r="E302" s="3">
        <v>8038</v>
      </c>
      <c r="F302" s="3" t="s">
        <v>33</v>
      </c>
      <c r="G302" s="3">
        <v>2902</v>
      </c>
      <c r="H302" s="3">
        <v>257</v>
      </c>
      <c r="I302" s="3">
        <v>8</v>
      </c>
      <c r="J302" s="3">
        <v>1</v>
      </c>
      <c r="L302" s="2">
        <v>43404.827777777777</v>
      </c>
      <c r="M302" s="2">
        <v>43404.830231481479</v>
      </c>
      <c r="N302" s="3" t="s">
        <v>31</v>
      </c>
      <c r="O302" s="3" t="s">
        <v>32</v>
      </c>
      <c r="P302" s="3" t="s">
        <v>37</v>
      </c>
      <c r="Q302" s="3" t="s">
        <v>38</v>
      </c>
      <c r="R302" s="2">
        <v>43404.83021990741</v>
      </c>
      <c r="S302" s="2">
        <v>43404.83021990741</v>
      </c>
      <c r="T302" s="2">
        <v>43404.838599537034</v>
      </c>
      <c r="U302" s="2">
        <v>43404.838599537034</v>
      </c>
      <c r="W302" s="8">
        <f t="shared" si="50"/>
        <v>43404.824791666666</v>
      </c>
      <c r="X302" s="9">
        <f t="shared" si="42"/>
        <v>2.4537037024856545E-3</v>
      </c>
      <c r="Y302" s="9">
        <f t="shared" si="43"/>
        <v>2.4537037024856545E-3</v>
      </c>
      <c r="Z302" s="31"/>
      <c r="AA302" s="10">
        <f t="shared" si="44"/>
        <v>0</v>
      </c>
      <c r="AB302" s="10">
        <f t="shared" si="48"/>
        <v>2.9861111106583849E-3</v>
      </c>
      <c r="AC302" s="31"/>
      <c r="AD302" s="31"/>
      <c r="AE302" s="71">
        <f t="shared" si="45"/>
        <v>43404.824305555558</v>
      </c>
      <c r="AF302" s="71">
        <f t="shared" si="46"/>
        <v>43404.829861111109</v>
      </c>
      <c r="AG302" s="26" t="str">
        <f t="shared" si="47"/>
        <v>43404.824305555643404.8298611111</v>
      </c>
      <c r="AH302" s="26" t="str">
        <f>VLOOKUP(AG302,simple_survey!$M$841:$N$1083,2,FALSE)</f>
        <v>肯定的</v>
      </c>
    </row>
    <row r="303" spans="1:34" s="3" customFormat="1" hidden="1" x14ac:dyDescent="0.4">
      <c r="A303" s="16" t="str">
        <f t="shared" si="49"/>
        <v>-</v>
      </c>
      <c r="B303" s="16" t="str">
        <f t="shared" si="41"/>
        <v>-</v>
      </c>
      <c r="C303" s="3">
        <v>19</v>
      </c>
      <c r="D303" s="2">
        <v>43404.829733796294</v>
      </c>
      <c r="E303" s="3">
        <v>8039</v>
      </c>
      <c r="F303" s="3" t="s">
        <v>18</v>
      </c>
      <c r="G303" s="3">
        <v>3401</v>
      </c>
      <c r="H303" s="3">
        <v>139</v>
      </c>
      <c r="I303" s="3">
        <v>2</v>
      </c>
      <c r="J303" s="3">
        <v>1</v>
      </c>
      <c r="L303" s="2">
        <v>43404.836828703701</v>
      </c>
      <c r="M303" s="2">
        <v>43404.840787037036</v>
      </c>
      <c r="N303" s="3" t="s">
        <v>91</v>
      </c>
      <c r="O303" s="3" t="s">
        <v>36</v>
      </c>
      <c r="P303" s="3" t="s">
        <v>27</v>
      </c>
      <c r="Q303" s="3" t="s">
        <v>28</v>
      </c>
      <c r="R303" s="2">
        <v>43404.835914351854</v>
      </c>
      <c r="S303" s="2">
        <v>43404.835914351854</v>
      </c>
      <c r="T303" s="2">
        <v>43404.840069444443</v>
      </c>
      <c r="U303" s="2">
        <v>43404.840069444443</v>
      </c>
      <c r="W303" s="8">
        <f t="shared" si="50"/>
        <v>43404.829733796294</v>
      </c>
      <c r="X303" s="9">
        <f t="shared" si="42"/>
        <v>3.9583333345944993E-3</v>
      </c>
      <c r="Y303" s="9">
        <f t="shared" si="43"/>
        <v>3.9583333345944993E-3</v>
      </c>
      <c r="Z303" s="31"/>
      <c r="AA303" s="10">
        <f t="shared" si="44"/>
        <v>9.1435184731381014E-4</v>
      </c>
      <c r="AB303" s="10">
        <f t="shared" si="48"/>
        <v>7.0949074070085771E-3</v>
      </c>
      <c r="AC303" s="31"/>
      <c r="AD303" s="31"/>
      <c r="AE303" s="71">
        <f t="shared" si="45"/>
        <v>43404.82916666667</v>
      </c>
      <c r="AF303" s="71">
        <f t="shared" si="46"/>
        <v>43404.840277777781</v>
      </c>
      <c r="AG303" s="26" t="str">
        <f t="shared" si="47"/>
        <v>43404.829166666743404.8402777778</v>
      </c>
      <c r="AH303" s="26" t="e">
        <f>VLOOKUP(AG303,simple_survey!$M$841:$N$1083,2,FALSE)</f>
        <v>#N/A</v>
      </c>
    </row>
    <row r="304" spans="1:34" s="3" customFormat="1" hidden="1" x14ac:dyDescent="0.4">
      <c r="A304" s="16" t="str">
        <f t="shared" si="49"/>
        <v>-</v>
      </c>
      <c r="B304" s="16" t="str">
        <f t="shared" si="41"/>
        <v>-</v>
      </c>
      <c r="C304" s="3">
        <v>19</v>
      </c>
      <c r="D304" s="2">
        <v>43404.832557870373</v>
      </c>
      <c r="E304" s="3">
        <v>8040</v>
      </c>
      <c r="F304" s="3" t="s">
        <v>191</v>
      </c>
      <c r="G304" s="3">
        <v>0</v>
      </c>
      <c r="H304" s="3">
        <v>265</v>
      </c>
      <c r="I304" s="3">
        <v>1</v>
      </c>
      <c r="J304" s="3">
        <v>2</v>
      </c>
      <c r="L304" s="2">
        <v>43404.838703703703</v>
      </c>
      <c r="M304" s="2">
        <v>43404.849004629628</v>
      </c>
      <c r="N304" s="3" t="s">
        <v>34</v>
      </c>
      <c r="O304" s="3" t="s">
        <v>35</v>
      </c>
      <c r="P304" s="3" t="s">
        <v>23</v>
      </c>
      <c r="Q304" s="3" t="s">
        <v>24</v>
      </c>
      <c r="R304" s="2">
        <v>43404.840138888889</v>
      </c>
      <c r="S304" s="2">
        <v>43404.840138888889</v>
      </c>
      <c r="T304" s="2">
        <v>43404.847604166665</v>
      </c>
      <c r="U304" s="2">
        <v>43404.853958333333</v>
      </c>
      <c r="W304" s="8">
        <f t="shared" si="50"/>
        <v>43404.832557870373</v>
      </c>
      <c r="X304" s="9">
        <f t="shared" si="42"/>
        <v>1.0300925925548654E-2</v>
      </c>
      <c r="Y304" s="9">
        <f t="shared" si="43"/>
        <v>2.0601851851097308E-2</v>
      </c>
      <c r="Z304" s="31"/>
      <c r="AA304" s="10">
        <f t="shared" si="44"/>
        <v>0</v>
      </c>
      <c r="AB304" s="10">
        <f t="shared" si="48"/>
        <v>6.1458333293558098E-3</v>
      </c>
      <c r="AC304" s="31"/>
      <c r="AD304" s="31"/>
      <c r="AE304" s="71">
        <f t="shared" si="45"/>
        <v>43404.831944444442</v>
      </c>
      <c r="AF304" s="71">
        <f t="shared" si="46"/>
        <v>43404.848611111112</v>
      </c>
      <c r="AG304" s="26" t="str">
        <f t="shared" si="47"/>
        <v>43404.831944444443404.8486111111</v>
      </c>
      <c r="AH304" s="26" t="e">
        <f>VLOOKUP(AG304,simple_survey!$M$841:$N$1083,2,FALSE)</f>
        <v>#N/A</v>
      </c>
    </row>
    <row r="305" spans="1:34" s="7" customFormat="1" x14ac:dyDescent="0.4">
      <c r="A305" s="16" t="str">
        <f>IF(V305&gt;0, "★", "-")</f>
        <v>★</v>
      </c>
      <c r="B305" s="16" t="str">
        <f>IF(K305&gt;0, "☆", "-")</f>
        <v>☆</v>
      </c>
      <c r="C305" s="7">
        <v>19</v>
      </c>
      <c r="D305" s="2">
        <v>43404.779745370368</v>
      </c>
      <c r="E305" s="3">
        <v>8016</v>
      </c>
      <c r="F305" s="3" t="s">
        <v>33</v>
      </c>
      <c r="G305" s="3">
        <v>4530</v>
      </c>
      <c r="H305" s="3">
        <v>951</v>
      </c>
      <c r="I305" s="3">
        <v>10</v>
      </c>
      <c r="J305" s="3">
        <v>3</v>
      </c>
      <c r="K305" s="2">
        <v>43404.794999999998</v>
      </c>
      <c r="L305" s="3"/>
      <c r="M305" s="3"/>
      <c r="N305" s="3" t="s">
        <v>65</v>
      </c>
      <c r="O305" s="3" t="s">
        <v>66</v>
      </c>
      <c r="P305" s="3" t="s">
        <v>27</v>
      </c>
      <c r="Q305" s="3" t="s">
        <v>28</v>
      </c>
      <c r="R305" s="2">
        <v>43404.800000000003</v>
      </c>
      <c r="S305" s="3"/>
      <c r="T305" s="2">
        <v>43404.809178240743</v>
      </c>
      <c r="U305" s="3"/>
      <c r="V305" s="2">
        <v>43404.800000000003</v>
      </c>
      <c r="W305" s="8">
        <f t="shared" si="50"/>
        <v>43404.800000000003</v>
      </c>
      <c r="X305" s="9">
        <f t="shared" si="42"/>
        <v>0</v>
      </c>
      <c r="Y305" s="9">
        <f t="shared" si="43"/>
        <v>0</v>
      </c>
      <c r="Z305" s="10"/>
      <c r="AA305" s="10">
        <f t="shared" si="44"/>
        <v>0</v>
      </c>
      <c r="AB305" s="10">
        <f t="shared" si="48"/>
        <v>0</v>
      </c>
      <c r="AC305" s="10"/>
      <c r="AD305" s="10"/>
      <c r="AE305" s="71">
        <f t="shared" si="45"/>
        <v>43404.779166666667</v>
      </c>
      <c r="AF305" s="71">
        <f t="shared" si="46"/>
        <v>0</v>
      </c>
      <c r="AG305" s="26" t="str">
        <f t="shared" si="47"/>
        <v>43404.77916666670</v>
      </c>
      <c r="AH305" s="26" t="e">
        <f>VLOOKUP(AG305,simple_survey!$M$841:$N$1083,2,FALSE)</f>
        <v>#N/A</v>
      </c>
    </row>
    <row r="306" spans="1:34" s="3" customFormat="1" hidden="1" x14ac:dyDescent="0.4">
      <c r="A306" s="16" t="str">
        <f>IF(V306&gt;0, "★", "-")</f>
        <v>-</v>
      </c>
      <c r="B306" s="16" t="str">
        <f>IF(K306&gt;0, "☆", "-")</f>
        <v>☆</v>
      </c>
      <c r="C306" s="3">
        <v>19</v>
      </c>
      <c r="D306" s="2">
        <v>43404.809583333335</v>
      </c>
      <c r="E306" s="3">
        <v>8027</v>
      </c>
      <c r="F306" s="3" t="s">
        <v>33</v>
      </c>
      <c r="G306" s="3">
        <v>2490</v>
      </c>
      <c r="H306" s="3">
        <v>379</v>
      </c>
      <c r="I306" s="3">
        <v>3</v>
      </c>
      <c r="J306" s="3">
        <v>3</v>
      </c>
      <c r="K306" s="2">
        <v>43404.813796296294</v>
      </c>
      <c r="N306" s="3" t="s">
        <v>53</v>
      </c>
      <c r="O306" s="3" t="s">
        <v>54</v>
      </c>
      <c r="P306" s="3" t="s">
        <v>50</v>
      </c>
      <c r="Q306" s="3" t="s">
        <v>51</v>
      </c>
      <c r="R306" s="2">
        <v>43404.811226851853</v>
      </c>
      <c r="T306" s="2">
        <v>43404.814745370371</v>
      </c>
      <c r="W306" s="8">
        <f t="shared" si="50"/>
        <v>43404.809583333335</v>
      </c>
      <c r="X306" s="9">
        <f t="shared" si="42"/>
        <v>0</v>
      </c>
      <c r="Y306" s="9">
        <f t="shared" si="43"/>
        <v>0</v>
      </c>
      <c r="Z306" s="31"/>
      <c r="AA306" s="10">
        <f t="shared" si="44"/>
        <v>0</v>
      </c>
      <c r="AB306" s="10">
        <f t="shared" si="48"/>
        <v>4.2129629582632333E-3</v>
      </c>
      <c r="AC306" s="31"/>
      <c r="AD306" s="31"/>
      <c r="AE306" s="71">
        <f t="shared" si="45"/>
        <v>43404.809027777781</v>
      </c>
      <c r="AF306" s="71">
        <f t="shared" si="46"/>
        <v>0</v>
      </c>
      <c r="AG306" s="26" t="str">
        <f t="shared" si="47"/>
        <v>43404.80902777780</v>
      </c>
      <c r="AH306" s="26" t="e">
        <f>VLOOKUP(AG306,simple_survey!$M$841:$N$1083,2,FALSE)</f>
        <v>#N/A</v>
      </c>
    </row>
    <row r="307" spans="1:34" s="3" customFormat="1" hidden="1" x14ac:dyDescent="0.4">
      <c r="A307" s="16" t="str">
        <f>IF(V307&gt;0, "★", "-")</f>
        <v>-</v>
      </c>
      <c r="B307" s="16" t="str">
        <f>IF(K307&gt;0, "☆", "-")</f>
        <v>☆</v>
      </c>
      <c r="C307" s="3">
        <v>19</v>
      </c>
      <c r="D307" s="2">
        <v>43404.812361111108</v>
      </c>
      <c r="E307" s="3">
        <v>8028</v>
      </c>
      <c r="F307" s="3" t="s">
        <v>33</v>
      </c>
      <c r="G307" s="3">
        <v>3713</v>
      </c>
      <c r="H307" s="3">
        <v>250</v>
      </c>
      <c r="I307" s="3">
        <v>3</v>
      </c>
      <c r="J307" s="3">
        <v>1</v>
      </c>
      <c r="K307" s="2">
        <v>43404.822847222225</v>
      </c>
      <c r="N307" s="3" t="s">
        <v>39</v>
      </c>
      <c r="O307" s="3" t="s">
        <v>40</v>
      </c>
      <c r="P307" s="3" t="s">
        <v>27</v>
      </c>
      <c r="Q307" s="3" t="s">
        <v>28</v>
      </c>
      <c r="R307" s="2">
        <v>43404.817199074074</v>
      </c>
      <c r="T307" s="2">
        <v>43404.824456018519</v>
      </c>
      <c r="W307" s="8">
        <f t="shared" si="50"/>
        <v>43404.812361111108</v>
      </c>
      <c r="X307" s="9">
        <f t="shared" si="42"/>
        <v>0</v>
      </c>
      <c r="Y307" s="9">
        <f t="shared" si="43"/>
        <v>0</v>
      </c>
      <c r="Z307" s="31"/>
      <c r="AA307" s="10">
        <f t="shared" si="44"/>
        <v>0</v>
      </c>
      <c r="AB307" s="10">
        <f t="shared" si="48"/>
        <v>1.0486111117643304E-2</v>
      </c>
      <c r="AC307" s="31"/>
      <c r="AD307" s="31"/>
      <c r="AE307" s="71">
        <f t="shared" si="45"/>
        <v>43404.811805555553</v>
      </c>
      <c r="AF307" s="71">
        <f t="shared" si="46"/>
        <v>0</v>
      </c>
      <c r="AG307" s="26" t="str">
        <f t="shared" si="47"/>
        <v>43404.81180555560</v>
      </c>
      <c r="AH307" s="26" t="e">
        <f>VLOOKUP(AG307,simple_survey!$M$841:$N$1083,2,FALSE)</f>
        <v>#N/A</v>
      </c>
    </row>
    <row r="308" spans="1:34" s="5" customFormat="1" hidden="1" x14ac:dyDescent="0.4">
      <c r="A308" s="17" t="str">
        <f>IF(V308&gt;0, "★", "-")</f>
        <v>-</v>
      </c>
      <c r="B308" s="17" t="str">
        <f>IF(K308&gt;0, "☆", "-")</f>
        <v>☆</v>
      </c>
      <c r="C308" s="5">
        <v>19</v>
      </c>
      <c r="D308" s="4">
        <v>43404.816041666665</v>
      </c>
      <c r="E308" s="5">
        <v>8033</v>
      </c>
      <c r="F308" s="5" t="s">
        <v>18</v>
      </c>
      <c r="G308" s="5">
        <v>4452</v>
      </c>
      <c r="H308" s="5">
        <v>705</v>
      </c>
      <c r="I308" s="5">
        <v>7</v>
      </c>
      <c r="J308" s="5">
        <v>1</v>
      </c>
      <c r="K308" s="4">
        <v>43404.816203703704</v>
      </c>
      <c r="N308" s="5" t="s">
        <v>19</v>
      </c>
      <c r="O308" s="5" t="s">
        <v>20</v>
      </c>
      <c r="P308" s="5" t="s">
        <v>41</v>
      </c>
      <c r="Q308" s="5" t="s">
        <v>42</v>
      </c>
      <c r="R308" s="4">
        <v>43404.818912037037</v>
      </c>
      <c r="T308" s="4">
        <v>43404.825474537036</v>
      </c>
      <c r="W308" s="13">
        <f t="shared" si="50"/>
        <v>43404.816041666665</v>
      </c>
      <c r="X308" s="18">
        <f t="shared" si="42"/>
        <v>0</v>
      </c>
      <c r="Y308" s="18">
        <f t="shared" si="43"/>
        <v>0</v>
      </c>
      <c r="Z308" s="32"/>
      <c r="AA308" s="19">
        <f t="shared" si="44"/>
        <v>0</v>
      </c>
      <c r="AB308" s="19">
        <f t="shared" si="48"/>
        <v>2.8703703719656914E-3</v>
      </c>
      <c r="AC308" s="32"/>
      <c r="AD308" s="32"/>
      <c r="AE308" s="71">
        <f t="shared" si="45"/>
        <v>43404.815972222219</v>
      </c>
      <c r="AF308" s="71">
        <f t="shared" si="46"/>
        <v>0</v>
      </c>
      <c r="AG308" s="26" t="str">
        <f t="shared" si="47"/>
        <v>43404.81597222220</v>
      </c>
      <c r="AH308" s="26" t="e">
        <f>VLOOKUP(AG308,simple_survey!$M$841:$N$1083,2,FALSE)</f>
        <v>#N/A</v>
      </c>
    </row>
    <row r="309" spans="1:34" s="21" customFormat="1" x14ac:dyDescent="0.4">
      <c r="A309" s="20" t="str">
        <f t="shared" si="49"/>
        <v>★</v>
      </c>
      <c r="B309" s="20" t="str">
        <f t="shared" si="41"/>
        <v>-</v>
      </c>
      <c r="C309" s="21">
        <v>20</v>
      </c>
      <c r="D309" s="22">
        <v>43404.834733796299</v>
      </c>
      <c r="E309" s="21">
        <v>8041</v>
      </c>
      <c r="F309" s="21" t="s">
        <v>18</v>
      </c>
      <c r="G309" s="21">
        <v>2176</v>
      </c>
      <c r="H309" s="21">
        <v>681</v>
      </c>
      <c r="I309" s="21">
        <v>8</v>
      </c>
      <c r="J309" s="21">
        <v>1</v>
      </c>
      <c r="L309" s="22">
        <v>43404.856921296298</v>
      </c>
      <c r="M309" s="22">
        <v>43404.862268518518</v>
      </c>
      <c r="N309" s="21" t="s">
        <v>37</v>
      </c>
      <c r="O309" s="21" t="s">
        <v>38</v>
      </c>
      <c r="P309" s="21" t="s">
        <v>63</v>
      </c>
      <c r="Q309" s="21" t="s">
        <v>64</v>
      </c>
      <c r="R309" s="22">
        <v>43404.855567129627</v>
      </c>
      <c r="S309" s="22">
        <v>43404.862187500003</v>
      </c>
      <c r="T309" s="22">
        <v>43404.860625000001</v>
      </c>
      <c r="U309" s="22">
        <v>43404.867372685185</v>
      </c>
      <c r="V309" s="22">
        <v>43404.855567129627</v>
      </c>
      <c r="W309" s="24">
        <f t="shared" si="50"/>
        <v>43404.855567129627</v>
      </c>
      <c r="X309" s="25">
        <f t="shared" si="42"/>
        <v>5.3472222207346931E-3</v>
      </c>
      <c r="Y309" s="25">
        <f t="shared" si="43"/>
        <v>5.3472222207346931E-3</v>
      </c>
      <c r="Z309" s="33">
        <f>SUM(Y309:Y337)</f>
        <v>0.26099537037953269</v>
      </c>
      <c r="AA309" s="26">
        <f t="shared" si="44"/>
        <v>1.3541666703531519E-3</v>
      </c>
      <c r="AB309" s="26">
        <f>IF(IF(B309="☆",(IF(K309&gt;R309,K309-W309,R309-W309)),L309-W309)&lt;0,0,IF(B309="☆",(IF(K309&gt;R309,K309-W309,R309-W309)),L309-W309))</f>
        <v>1.3541666703531519E-3</v>
      </c>
      <c r="AC309" s="33">
        <f>AVERAGE(AB309:AB337)</f>
        <v>3.3145753510200001E-3</v>
      </c>
      <c r="AD309" s="33">
        <f>MEDIAN(AB309:AB337)</f>
        <v>2.8125000026193447E-3</v>
      </c>
      <c r="AE309" s="71">
        <f t="shared" si="45"/>
        <v>43404.834722222222</v>
      </c>
      <c r="AF309" s="71">
        <f t="shared" si="46"/>
        <v>43404.861805555556</v>
      </c>
      <c r="AG309" s="26" t="str">
        <f t="shared" si="47"/>
        <v>43404.834722222243404.8618055556</v>
      </c>
      <c r="AH309" s="26" t="e">
        <f>VLOOKUP(AG309,simple_survey!$M$841:$N$1083,2,FALSE)</f>
        <v>#N/A</v>
      </c>
    </row>
    <row r="310" spans="1:34" s="3" customFormat="1" hidden="1" x14ac:dyDescent="0.4">
      <c r="A310" s="16" t="str">
        <f t="shared" si="49"/>
        <v>-</v>
      </c>
      <c r="B310" s="16" t="str">
        <f t="shared" si="41"/>
        <v>-</v>
      </c>
      <c r="C310" s="3">
        <v>20</v>
      </c>
      <c r="D310" s="2">
        <v>43404.837546296294</v>
      </c>
      <c r="E310" s="3">
        <v>8043</v>
      </c>
      <c r="F310" s="3" t="s">
        <v>18</v>
      </c>
      <c r="G310" s="3">
        <v>1603</v>
      </c>
      <c r="H310" s="3">
        <v>286</v>
      </c>
      <c r="I310" s="3">
        <v>8</v>
      </c>
      <c r="J310" s="3">
        <v>5</v>
      </c>
      <c r="L310" s="2">
        <v>43404.843055555553</v>
      </c>
      <c r="M310" s="2">
        <v>43404.850891203707</v>
      </c>
      <c r="N310" s="3" t="s">
        <v>19</v>
      </c>
      <c r="O310" s="3" t="s">
        <v>20</v>
      </c>
      <c r="P310" s="3" t="s">
        <v>63</v>
      </c>
      <c r="Q310" s="3" t="s">
        <v>64</v>
      </c>
      <c r="R310" s="2">
        <v>43404.842893518522</v>
      </c>
      <c r="S310" s="2">
        <v>43404.842893518522</v>
      </c>
      <c r="T310" s="2">
        <v>43404.852337962962</v>
      </c>
      <c r="U310" s="2">
        <v>43404.857372685183</v>
      </c>
      <c r="W310" s="8">
        <f t="shared" si="50"/>
        <v>43404.837546296294</v>
      </c>
      <c r="X310" s="9">
        <f t="shared" si="42"/>
        <v>7.8356481535593048E-3</v>
      </c>
      <c r="Y310" s="9">
        <f t="shared" si="43"/>
        <v>3.9178240767796524E-2</v>
      </c>
      <c r="Z310" s="31"/>
      <c r="AA310" s="10">
        <f t="shared" si="44"/>
        <v>1.6203703125938773E-4</v>
      </c>
      <c r="AB310" s="10">
        <f t="shared" si="48"/>
        <v>5.5092592592700385E-3</v>
      </c>
      <c r="AC310" s="31"/>
      <c r="AD310" s="31"/>
      <c r="AE310" s="71">
        <f t="shared" si="45"/>
        <v>43404.837500000001</v>
      </c>
      <c r="AF310" s="71">
        <f t="shared" si="46"/>
        <v>43404.850694444445</v>
      </c>
      <c r="AG310" s="26" t="str">
        <f t="shared" si="47"/>
        <v>43404.837543404.8506944444</v>
      </c>
      <c r="AH310" s="26" t="e">
        <f>VLOOKUP(AG310,simple_survey!$M$841:$N$1083,2,FALSE)</f>
        <v>#N/A</v>
      </c>
    </row>
    <row r="311" spans="1:34" s="3" customFormat="1" hidden="1" x14ac:dyDescent="0.4">
      <c r="A311" s="16" t="str">
        <f t="shared" si="49"/>
        <v>-</v>
      </c>
      <c r="B311" s="16" t="str">
        <f t="shared" si="41"/>
        <v>-</v>
      </c>
      <c r="C311" s="3">
        <v>20</v>
      </c>
      <c r="D311" s="2">
        <v>43404.838807870372</v>
      </c>
      <c r="E311" s="3">
        <v>8044</v>
      </c>
      <c r="F311" s="3" t="s">
        <v>191</v>
      </c>
      <c r="G311" s="3">
        <v>0</v>
      </c>
      <c r="H311" s="3">
        <v>203</v>
      </c>
      <c r="I311" s="3">
        <v>9</v>
      </c>
      <c r="J311" s="3">
        <v>1</v>
      </c>
      <c r="L311" s="2">
        <v>43404.842777777776</v>
      </c>
      <c r="M311" s="2">
        <v>43404.849363425928</v>
      </c>
      <c r="N311" s="3" t="s">
        <v>31</v>
      </c>
      <c r="O311" s="3" t="s">
        <v>32</v>
      </c>
      <c r="P311" s="3" t="s">
        <v>48</v>
      </c>
      <c r="Q311" s="3" t="s">
        <v>49</v>
      </c>
      <c r="R311" s="2">
        <v>43404.840868055559</v>
      </c>
      <c r="S311" s="2">
        <v>43404.840868055559</v>
      </c>
      <c r="T311" s="2">
        <v>43404.848298611112</v>
      </c>
      <c r="U311" s="2">
        <v>43404.848298611112</v>
      </c>
      <c r="W311" s="8">
        <f t="shared" si="50"/>
        <v>43404.838807870372</v>
      </c>
      <c r="X311" s="9">
        <f t="shared" si="42"/>
        <v>6.5856481523951516E-3</v>
      </c>
      <c r="Y311" s="9">
        <f t="shared" si="43"/>
        <v>6.5856481523951516E-3</v>
      </c>
      <c r="Z311" s="31"/>
      <c r="AA311" s="10">
        <f t="shared" si="44"/>
        <v>1.9097222175332718E-3</v>
      </c>
      <c r="AB311" s="10">
        <f t="shared" si="48"/>
        <v>3.9699074040981941E-3</v>
      </c>
      <c r="AC311" s="31"/>
      <c r="AD311" s="31"/>
      <c r="AE311" s="71">
        <f t="shared" si="45"/>
        <v>43404.838194444441</v>
      </c>
      <c r="AF311" s="71">
        <f t="shared" si="46"/>
        <v>43404.849305555559</v>
      </c>
      <c r="AG311" s="26" t="str">
        <f t="shared" si="47"/>
        <v>43404.838194444443404.8493055556</v>
      </c>
      <c r="AH311" s="26" t="e">
        <f>VLOOKUP(AG311,simple_survey!$M$841:$N$1083,2,FALSE)</f>
        <v>#N/A</v>
      </c>
    </row>
    <row r="312" spans="1:34" s="3" customFormat="1" hidden="1" x14ac:dyDescent="0.4">
      <c r="A312" s="16" t="str">
        <f t="shared" si="49"/>
        <v>-</v>
      </c>
      <c r="B312" s="16" t="str">
        <f t="shared" si="41"/>
        <v>-</v>
      </c>
      <c r="C312" s="3">
        <v>20</v>
      </c>
      <c r="D312" s="2">
        <v>43404.841145833336</v>
      </c>
      <c r="E312" s="3">
        <v>8045</v>
      </c>
      <c r="F312" s="3" t="s">
        <v>18</v>
      </c>
      <c r="G312" s="3">
        <v>4363</v>
      </c>
      <c r="H312" s="3">
        <v>538</v>
      </c>
      <c r="I312" s="3">
        <v>8</v>
      </c>
      <c r="J312" s="3">
        <v>1</v>
      </c>
      <c r="L312" s="2">
        <v>43404.843159722222</v>
      </c>
      <c r="M312" s="2">
        <v>43404.846006944441</v>
      </c>
      <c r="N312" s="3" t="s">
        <v>19</v>
      </c>
      <c r="O312" s="3" t="s">
        <v>20</v>
      </c>
      <c r="P312" s="3" t="s">
        <v>74</v>
      </c>
      <c r="Q312" s="3" t="s">
        <v>75</v>
      </c>
      <c r="R312" s="2">
        <v>43404.844629629632</v>
      </c>
      <c r="S312" s="2">
        <v>43404.844629629632</v>
      </c>
      <c r="T312" s="2">
        <v>43404.848356481481</v>
      </c>
      <c r="U312" s="2">
        <v>43404.848356481481</v>
      </c>
      <c r="W312" s="8">
        <f t="shared" si="50"/>
        <v>43404.841145833336</v>
      </c>
      <c r="X312" s="9">
        <f t="shared" si="42"/>
        <v>2.8472222184063867E-3</v>
      </c>
      <c r="Y312" s="9">
        <f t="shared" si="43"/>
        <v>2.8472222184063867E-3</v>
      </c>
      <c r="Z312" s="31"/>
      <c r="AA312" s="10">
        <f t="shared" si="44"/>
        <v>0</v>
      </c>
      <c r="AB312" s="10">
        <f t="shared" si="48"/>
        <v>2.0138888867222704E-3</v>
      </c>
      <c r="AC312" s="31"/>
      <c r="AD312" s="31"/>
      <c r="AE312" s="71">
        <f t="shared" si="45"/>
        <v>43404.84097222222</v>
      </c>
      <c r="AF312" s="71">
        <f t="shared" si="46"/>
        <v>43404.845833333333</v>
      </c>
      <c r="AG312" s="26" t="str">
        <f t="shared" si="47"/>
        <v>43404.840972222243404.8458333333</v>
      </c>
      <c r="AH312" s="26" t="e">
        <f>VLOOKUP(AG312,simple_survey!$M$841:$N$1083,2,FALSE)</f>
        <v>#N/A</v>
      </c>
    </row>
    <row r="313" spans="1:34" s="3" customFormat="1" hidden="1" x14ac:dyDescent="0.4">
      <c r="A313" s="16" t="str">
        <f t="shared" si="49"/>
        <v>-</v>
      </c>
      <c r="B313" s="16" t="str">
        <f t="shared" ref="B313" si="51">IF(K313&gt;0, "☆", "-")</f>
        <v>-</v>
      </c>
      <c r="C313" s="3">
        <v>20</v>
      </c>
      <c r="D313" s="2">
        <v>43404.841886574075</v>
      </c>
      <c r="E313" s="3">
        <v>8046</v>
      </c>
      <c r="F313" s="3" t="s">
        <v>67</v>
      </c>
      <c r="G313" s="3">
        <v>3814</v>
      </c>
      <c r="H313" s="3">
        <v>836</v>
      </c>
      <c r="I313" s="3">
        <v>4</v>
      </c>
      <c r="J313" s="3">
        <v>2</v>
      </c>
      <c r="L313" s="2">
        <v>43404.844965277778</v>
      </c>
      <c r="M313" s="2">
        <v>43404.850752314815</v>
      </c>
      <c r="N313" s="3" t="s">
        <v>34</v>
      </c>
      <c r="O313" s="3" t="s">
        <v>35</v>
      </c>
      <c r="P313" s="3" t="s">
        <v>80</v>
      </c>
      <c r="Q313" s="3" t="s">
        <v>81</v>
      </c>
      <c r="R313" s="2">
        <v>43404.844675925924</v>
      </c>
      <c r="S313" s="2">
        <v>43404.844675925924</v>
      </c>
      <c r="T313" s="2">
        <v>43404.854155092595</v>
      </c>
      <c r="U313" s="2">
        <v>43404.854155092595</v>
      </c>
      <c r="W313" s="8">
        <f t="shared" si="50"/>
        <v>43404.841886574075</v>
      </c>
      <c r="X313" s="9">
        <f t="shared" si="42"/>
        <v>5.7870370364980772E-3</v>
      </c>
      <c r="Y313" s="9">
        <f t="shared" si="43"/>
        <v>1.1574074072996154E-2</v>
      </c>
      <c r="Z313" s="31"/>
      <c r="AA313" s="10">
        <f t="shared" si="44"/>
        <v>2.8935185400769114E-4</v>
      </c>
      <c r="AB313" s="10">
        <f t="shared" si="48"/>
        <v>3.0787037030677311E-3</v>
      </c>
      <c r="AC313" s="31"/>
      <c r="AD313" s="31"/>
      <c r="AE313" s="71">
        <f t="shared" si="45"/>
        <v>43404.841666666667</v>
      </c>
      <c r="AF313" s="71">
        <f t="shared" si="46"/>
        <v>43404.850694444445</v>
      </c>
      <c r="AG313" s="26" t="str">
        <f t="shared" si="47"/>
        <v>43404.841666666743404.8506944444</v>
      </c>
      <c r="AH313" s="26" t="e">
        <f>VLOOKUP(AG313,simple_survey!$M$841:$N$1083,2,FALSE)</f>
        <v>#N/A</v>
      </c>
    </row>
    <row r="314" spans="1:34" s="3" customFormat="1" hidden="1" x14ac:dyDescent="0.4">
      <c r="A314" s="16" t="str">
        <f>IF(V314&gt;0, "★", "-")</f>
        <v>-</v>
      </c>
      <c r="B314" s="16" t="str">
        <f>IF(K314&gt;0, "☆", "-")</f>
        <v>-</v>
      </c>
      <c r="C314" s="3">
        <v>20</v>
      </c>
      <c r="D314" s="2">
        <v>43404.843472222223</v>
      </c>
      <c r="E314" s="3">
        <v>8047</v>
      </c>
      <c r="F314" s="3" t="s">
        <v>191</v>
      </c>
      <c r="G314" s="3">
        <v>0</v>
      </c>
      <c r="H314" s="3">
        <v>746</v>
      </c>
      <c r="I314" s="3">
        <v>9</v>
      </c>
      <c r="J314" s="3">
        <v>1</v>
      </c>
      <c r="L314" s="2">
        <v>43404.845312500001</v>
      </c>
      <c r="M314" s="2">
        <v>43404.852002314816</v>
      </c>
      <c r="N314" s="3" t="s">
        <v>46</v>
      </c>
      <c r="O314" s="3" t="s">
        <v>47</v>
      </c>
      <c r="P314" s="3" t="s">
        <v>72</v>
      </c>
      <c r="Q314" s="3" t="s">
        <v>73</v>
      </c>
      <c r="R314" s="2">
        <v>43404.845960648148</v>
      </c>
      <c r="S314" s="2">
        <v>43404.845960648148</v>
      </c>
      <c r="T314" s="2">
        <v>43404.855856481481</v>
      </c>
      <c r="U314" s="2">
        <v>43404.855856481481</v>
      </c>
      <c r="W314" s="8">
        <f t="shared" si="50"/>
        <v>43404.843472222223</v>
      </c>
      <c r="X314" s="9">
        <f t="shared" si="42"/>
        <v>6.6898148143081926E-3</v>
      </c>
      <c r="Y314" s="9">
        <f t="shared" si="43"/>
        <v>6.6898148143081926E-3</v>
      </c>
      <c r="Z314" s="31"/>
      <c r="AA314" s="10">
        <f t="shared" si="44"/>
        <v>0</v>
      </c>
      <c r="AB314" s="10">
        <f t="shared" si="48"/>
        <v>1.8402777786832303E-3</v>
      </c>
      <c r="AC314" s="31"/>
      <c r="AD314" s="31"/>
      <c r="AE314" s="71">
        <f t="shared" si="45"/>
        <v>43404.843055555553</v>
      </c>
      <c r="AF314" s="71">
        <f t="shared" si="46"/>
        <v>43404.851388888892</v>
      </c>
      <c r="AG314" s="26" t="str">
        <f t="shared" si="47"/>
        <v>43404.843055555643404.8513888889</v>
      </c>
      <c r="AH314" s="26" t="e">
        <f>VLOOKUP(AG314,simple_survey!$M$841:$N$1083,2,FALSE)</f>
        <v>#N/A</v>
      </c>
    </row>
    <row r="315" spans="1:34" s="3" customFormat="1" hidden="1" x14ac:dyDescent="0.4">
      <c r="A315" s="16" t="str">
        <f>IF(V315&gt;0, "★", "-")</f>
        <v>-</v>
      </c>
      <c r="B315" s="16" t="str">
        <f>IF(K315&gt;0, "☆", "-")</f>
        <v>-</v>
      </c>
      <c r="C315" s="3">
        <v>20</v>
      </c>
      <c r="D315" s="2">
        <v>43404.844224537039</v>
      </c>
      <c r="E315" s="3">
        <v>8048</v>
      </c>
      <c r="F315" s="3" t="s">
        <v>190</v>
      </c>
      <c r="G315" s="3">
        <v>0</v>
      </c>
      <c r="H315" s="3">
        <v>427</v>
      </c>
      <c r="I315" s="3">
        <v>3</v>
      </c>
      <c r="J315" s="3">
        <v>2</v>
      </c>
      <c r="L315" s="2">
        <v>43404.846944444442</v>
      </c>
      <c r="M315" s="2">
        <v>43404.853310185186</v>
      </c>
      <c r="N315" s="3" t="s">
        <v>45</v>
      </c>
      <c r="O315" s="3" t="s">
        <v>92</v>
      </c>
      <c r="P315" s="3" t="s">
        <v>19</v>
      </c>
      <c r="Q315" s="3" t="s">
        <v>20</v>
      </c>
      <c r="R315" s="2">
        <v>43404.846412037034</v>
      </c>
      <c r="S315" s="2">
        <v>43404.846412037034</v>
      </c>
      <c r="T315" s="2">
        <v>43404.85365740741</v>
      </c>
      <c r="U315" s="2">
        <v>43404.85365740741</v>
      </c>
      <c r="W315" s="8">
        <f t="shared" si="50"/>
        <v>43404.844224537039</v>
      </c>
      <c r="X315" s="9">
        <f t="shared" si="42"/>
        <v>6.3657407445134595E-3</v>
      </c>
      <c r="Y315" s="9">
        <f t="shared" si="43"/>
        <v>1.2731481489026919E-2</v>
      </c>
      <c r="Z315" s="31"/>
      <c r="AA315" s="10">
        <f t="shared" si="44"/>
        <v>5.3240740817273036E-4</v>
      </c>
      <c r="AB315" s="10">
        <f t="shared" si="48"/>
        <v>2.7199074029340409E-3</v>
      </c>
      <c r="AC315" s="31"/>
      <c r="AD315" s="31"/>
      <c r="AE315" s="71">
        <f t="shared" si="45"/>
        <v>43404.84375</v>
      </c>
      <c r="AF315" s="71">
        <f t="shared" si="46"/>
        <v>43404.852777777778</v>
      </c>
      <c r="AG315" s="26" t="str">
        <f t="shared" si="47"/>
        <v>43404.8437543404.8527777778</v>
      </c>
      <c r="AH315" s="26" t="e">
        <f>VLOOKUP(AG315,simple_survey!$M$841:$N$1083,2,FALSE)</f>
        <v>#N/A</v>
      </c>
    </row>
    <row r="316" spans="1:34" s="3" customFormat="1" hidden="1" x14ac:dyDescent="0.4">
      <c r="A316" s="16" t="str">
        <f>IF(V316&gt;0, "★", "-")</f>
        <v>-</v>
      </c>
      <c r="B316" s="16" t="str">
        <f>IF(K316&gt;0, "☆", "-")</f>
        <v>-</v>
      </c>
      <c r="C316" s="3">
        <v>20</v>
      </c>
      <c r="D316" s="2">
        <v>43404.847534722219</v>
      </c>
      <c r="E316" s="3">
        <v>8049</v>
      </c>
      <c r="F316" s="3" t="s">
        <v>18</v>
      </c>
      <c r="G316" s="3">
        <v>1742</v>
      </c>
      <c r="H316" s="3">
        <v>221</v>
      </c>
      <c r="I316" s="3">
        <v>3</v>
      </c>
      <c r="J316" s="3">
        <v>1</v>
      </c>
      <c r="L316" s="2">
        <v>43404.849733796298</v>
      </c>
      <c r="M316" s="2">
        <v>43404.863171296296</v>
      </c>
      <c r="N316" s="3" t="s">
        <v>70</v>
      </c>
      <c r="O316" s="3" t="s">
        <v>71</v>
      </c>
      <c r="P316" s="3" t="s">
        <v>63</v>
      </c>
      <c r="Q316" s="3" t="s">
        <v>64</v>
      </c>
      <c r="R316" s="2">
        <v>43404.851238425923</v>
      </c>
      <c r="S316" s="2">
        <v>43404.851238425923</v>
      </c>
      <c r="T316" s="2">
        <v>43404.865405092591</v>
      </c>
      <c r="U316" s="2">
        <v>43404.865405092591</v>
      </c>
      <c r="W316" s="8">
        <f t="shared" si="50"/>
        <v>43404.847534722219</v>
      </c>
      <c r="X316" s="9">
        <f t="shared" si="42"/>
        <v>1.3437499997962732E-2</v>
      </c>
      <c r="Y316" s="9">
        <f t="shared" si="43"/>
        <v>1.3437499997962732E-2</v>
      </c>
      <c r="Z316" s="31"/>
      <c r="AA316" s="10">
        <f t="shared" si="44"/>
        <v>0</v>
      </c>
      <c r="AB316" s="10">
        <f t="shared" si="48"/>
        <v>2.1990740788169205E-3</v>
      </c>
      <c r="AC316" s="31"/>
      <c r="AD316" s="31"/>
      <c r="AE316" s="71">
        <f t="shared" si="45"/>
        <v>43404.847222222219</v>
      </c>
      <c r="AF316" s="71">
        <f t="shared" si="46"/>
        <v>43404.862500000003</v>
      </c>
      <c r="AG316" s="26" t="str">
        <f t="shared" si="47"/>
        <v>43404.847222222243404.8625</v>
      </c>
      <c r="AH316" s="26" t="e">
        <f>VLOOKUP(AG316,simple_survey!$M$841:$N$1083,2,FALSE)</f>
        <v>#N/A</v>
      </c>
    </row>
    <row r="317" spans="1:34" s="3" customFormat="1" hidden="1" x14ac:dyDescent="0.4">
      <c r="A317" s="16" t="str">
        <f t="shared" ref="A317:A334" si="52">IF(V317&gt;0, "★", "-")</f>
        <v>-</v>
      </c>
      <c r="B317" s="16" t="str">
        <f t="shared" ref="B317:B334" si="53">IF(K317&gt;0, "☆", "-")</f>
        <v>-</v>
      </c>
      <c r="C317" s="3">
        <v>20</v>
      </c>
      <c r="D317" s="2">
        <v>43404.850925925923</v>
      </c>
      <c r="E317" s="3">
        <v>8051</v>
      </c>
      <c r="F317" s="3" t="s">
        <v>33</v>
      </c>
      <c r="G317" s="3">
        <v>2828</v>
      </c>
      <c r="H317" s="3">
        <v>873</v>
      </c>
      <c r="I317" s="3">
        <v>4</v>
      </c>
      <c r="J317" s="3">
        <v>2</v>
      </c>
      <c r="L317" s="2">
        <v>43404.853055555555</v>
      </c>
      <c r="M317" s="2">
        <v>43404.86341435185</v>
      </c>
      <c r="N317" s="3" t="s">
        <v>45</v>
      </c>
      <c r="O317" s="3" t="s">
        <v>92</v>
      </c>
      <c r="P317" s="3" t="s">
        <v>65</v>
      </c>
      <c r="Q317" s="3" t="s">
        <v>66</v>
      </c>
      <c r="R317" s="2">
        <v>43404.851956018516</v>
      </c>
      <c r="S317" s="2">
        <v>43404.85359953704</v>
      </c>
      <c r="T317" s="2">
        <v>43404.862557870372</v>
      </c>
      <c r="U317" s="2">
        <v>43404.870428240742</v>
      </c>
      <c r="W317" s="8">
        <f t="shared" si="50"/>
        <v>43404.850925925923</v>
      </c>
      <c r="X317" s="9">
        <f t="shared" si="42"/>
        <v>1.0358796294895001E-2</v>
      </c>
      <c r="Y317" s="9">
        <f t="shared" si="43"/>
        <v>2.0717592589790002E-2</v>
      </c>
      <c r="Z317" s="31"/>
      <c r="AA317" s="10">
        <f t="shared" si="44"/>
        <v>1.0995370394084603E-3</v>
      </c>
      <c r="AB317" s="10">
        <f t="shared" si="48"/>
        <v>2.1296296326909214E-3</v>
      </c>
      <c r="AC317" s="31"/>
      <c r="AD317" s="31"/>
      <c r="AE317" s="71">
        <f t="shared" si="45"/>
        <v>43404.850694444445</v>
      </c>
      <c r="AF317" s="71">
        <f t="shared" si="46"/>
        <v>43404.863194444442</v>
      </c>
      <c r="AG317" s="26" t="str">
        <f t="shared" si="47"/>
        <v>43404.850694444443404.8631944444</v>
      </c>
      <c r="AH317" s="26" t="e">
        <f>VLOOKUP(AG317,simple_survey!$M$841:$N$1083,2,FALSE)</f>
        <v>#N/A</v>
      </c>
    </row>
    <row r="318" spans="1:34" s="3" customFormat="1" hidden="1" x14ac:dyDescent="0.4">
      <c r="A318" s="16" t="str">
        <f t="shared" si="52"/>
        <v>-</v>
      </c>
      <c r="B318" s="16" t="str">
        <f t="shared" si="53"/>
        <v>-</v>
      </c>
      <c r="C318" s="3">
        <v>20</v>
      </c>
      <c r="D318" s="2">
        <v>43404.852002314816</v>
      </c>
      <c r="E318" s="3">
        <v>8052</v>
      </c>
      <c r="F318" s="3" t="s">
        <v>33</v>
      </c>
      <c r="G318" s="3">
        <v>4398</v>
      </c>
      <c r="H318" s="3">
        <v>606</v>
      </c>
      <c r="I318" s="3">
        <v>3</v>
      </c>
      <c r="J318" s="3">
        <v>2</v>
      </c>
      <c r="L318" s="2">
        <v>43404.854745370372</v>
      </c>
      <c r="M318" s="2">
        <v>43404.858564814815</v>
      </c>
      <c r="N318" s="3" t="s">
        <v>19</v>
      </c>
      <c r="O318" s="3" t="s">
        <v>20</v>
      </c>
      <c r="P318" s="3" t="s">
        <v>27</v>
      </c>
      <c r="Q318" s="3" t="s">
        <v>28</v>
      </c>
      <c r="R318" s="2">
        <v>43404.856261574074</v>
      </c>
      <c r="S318" s="2">
        <v>43404.856261574074</v>
      </c>
      <c r="T318" s="2">
        <v>43404.862210648149</v>
      </c>
      <c r="U318" s="2">
        <v>43404.862557870372</v>
      </c>
      <c r="W318" s="8">
        <f t="shared" si="50"/>
        <v>43404.852002314816</v>
      </c>
      <c r="X318" s="9">
        <f t="shared" si="42"/>
        <v>3.8194444423425011E-3</v>
      </c>
      <c r="Y318" s="9">
        <f t="shared" si="43"/>
        <v>7.6388888846850023E-3</v>
      </c>
      <c r="Z318" s="31"/>
      <c r="AA318" s="10">
        <f t="shared" si="44"/>
        <v>0</v>
      </c>
      <c r="AB318" s="10">
        <f t="shared" si="48"/>
        <v>2.7430555564933456E-3</v>
      </c>
      <c r="AC318" s="31"/>
      <c r="AD318" s="31"/>
      <c r="AE318" s="71">
        <f t="shared" si="45"/>
        <v>43404.851388888892</v>
      </c>
      <c r="AF318" s="71">
        <f t="shared" si="46"/>
        <v>43404.85833333333</v>
      </c>
      <c r="AG318" s="26" t="str">
        <f t="shared" si="47"/>
        <v>43404.851388888943404.8583333333</v>
      </c>
      <c r="AH318" s="26" t="str">
        <f>VLOOKUP(AG318,simple_survey!$M$841:$N$1083,2,FALSE)</f>
        <v>肯定的</v>
      </c>
    </row>
    <row r="319" spans="1:34" s="3" customFormat="1" hidden="1" x14ac:dyDescent="0.4">
      <c r="A319" s="16" t="str">
        <f t="shared" si="52"/>
        <v>-</v>
      </c>
      <c r="B319" s="16" t="str">
        <f t="shared" si="53"/>
        <v>-</v>
      </c>
      <c r="C319" s="3">
        <v>20</v>
      </c>
      <c r="D319" s="2">
        <v>43404.852141203701</v>
      </c>
      <c r="E319" s="3">
        <v>8053</v>
      </c>
      <c r="F319" s="3" t="s">
        <v>18</v>
      </c>
      <c r="G319" s="3">
        <v>2589</v>
      </c>
      <c r="H319" s="3">
        <v>814</v>
      </c>
      <c r="I319" s="3">
        <v>4</v>
      </c>
      <c r="J319" s="3">
        <v>1</v>
      </c>
      <c r="L319" s="2">
        <v>43404.85670138889</v>
      </c>
      <c r="M319" s="2">
        <v>43404.862210648149</v>
      </c>
      <c r="N319" s="3" t="s">
        <v>41</v>
      </c>
      <c r="O319" s="3" t="s">
        <v>42</v>
      </c>
      <c r="P319" s="3" t="s">
        <v>63</v>
      </c>
      <c r="Q319" s="3" t="s">
        <v>64</v>
      </c>
      <c r="R319" s="2">
        <v>43404.857361111113</v>
      </c>
      <c r="S319" s="2">
        <v>43404.857361111113</v>
      </c>
      <c r="T319" s="2">
        <v>43404.868460648147</v>
      </c>
      <c r="U319" s="2">
        <v>43404.868460648147</v>
      </c>
      <c r="W319" s="8">
        <f t="shared" si="50"/>
        <v>43404.852141203701</v>
      </c>
      <c r="X319" s="9">
        <f t="shared" si="42"/>
        <v>5.5092592592700385E-3</v>
      </c>
      <c r="Y319" s="9">
        <f t="shared" si="43"/>
        <v>5.5092592592700385E-3</v>
      </c>
      <c r="Z319" s="31"/>
      <c r="AA319" s="10">
        <f t="shared" si="44"/>
        <v>0</v>
      </c>
      <c r="AB319" s="10">
        <f t="shared" si="48"/>
        <v>4.5601851888932288E-3</v>
      </c>
      <c r="AC319" s="31"/>
      <c r="AD319" s="31"/>
      <c r="AE319" s="71">
        <f t="shared" si="45"/>
        <v>43404.852083333331</v>
      </c>
      <c r="AF319" s="71">
        <f t="shared" si="46"/>
        <v>43404.861805555556</v>
      </c>
      <c r="AG319" s="26" t="str">
        <f t="shared" si="47"/>
        <v>43404.852083333343404.8618055556</v>
      </c>
      <c r="AH319" s="26" t="e">
        <f>VLOOKUP(AG319,simple_survey!$M$841:$N$1083,2,FALSE)</f>
        <v>#N/A</v>
      </c>
    </row>
    <row r="320" spans="1:34" s="3" customFormat="1" hidden="1" x14ac:dyDescent="0.4">
      <c r="A320" s="16" t="str">
        <f t="shared" si="52"/>
        <v>-</v>
      </c>
      <c r="B320" s="16" t="str">
        <f t="shared" si="53"/>
        <v>-</v>
      </c>
      <c r="C320" s="3">
        <v>20</v>
      </c>
      <c r="D320" s="2">
        <v>43404.854108796295</v>
      </c>
      <c r="E320" s="3">
        <v>8054</v>
      </c>
      <c r="F320" s="3" t="s">
        <v>18</v>
      </c>
      <c r="G320" s="3">
        <v>1328</v>
      </c>
      <c r="H320" s="3">
        <v>469</v>
      </c>
      <c r="I320" s="3">
        <v>3</v>
      </c>
      <c r="J320" s="3">
        <v>1</v>
      </c>
      <c r="L320" s="2">
        <v>43404.858749999999</v>
      </c>
      <c r="M320" s="2">
        <v>43404.863136574073</v>
      </c>
      <c r="N320" s="3" t="s">
        <v>27</v>
      </c>
      <c r="O320" s="3" t="s">
        <v>28</v>
      </c>
      <c r="P320" s="3" t="s">
        <v>63</v>
      </c>
      <c r="Q320" s="3" t="s">
        <v>64</v>
      </c>
      <c r="R320" s="2">
        <v>43404.861516203702</v>
      </c>
      <c r="S320" s="2">
        <v>43404.861516203702</v>
      </c>
      <c r="T320" s="2">
        <v>43404.870995370373</v>
      </c>
      <c r="U320" s="2">
        <v>43404.870995370373</v>
      </c>
      <c r="W320" s="8">
        <f t="shared" si="50"/>
        <v>43404.854108796295</v>
      </c>
      <c r="X320" s="9">
        <f t="shared" si="42"/>
        <v>4.386574073578231E-3</v>
      </c>
      <c r="Y320" s="9">
        <f t="shared" si="43"/>
        <v>4.386574073578231E-3</v>
      </c>
      <c r="Z320" s="31"/>
      <c r="AA320" s="10">
        <f t="shared" si="44"/>
        <v>0</v>
      </c>
      <c r="AB320" s="10">
        <f t="shared" si="48"/>
        <v>4.6412037045229226E-3</v>
      </c>
      <c r="AC320" s="31"/>
      <c r="AD320" s="31"/>
      <c r="AE320" s="71">
        <f t="shared" si="45"/>
        <v>43404.853472222225</v>
      </c>
      <c r="AF320" s="71">
        <f t="shared" si="46"/>
        <v>43404.862500000003</v>
      </c>
      <c r="AG320" s="26" t="str">
        <f t="shared" si="47"/>
        <v>43404.853472222243404.8625</v>
      </c>
      <c r="AH320" s="26" t="e">
        <f>VLOOKUP(AG320,simple_survey!$M$841:$N$1083,2,FALSE)</f>
        <v>#N/A</v>
      </c>
    </row>
    <row r="321" spans="1:34" s="3" customFormat="1" hidden="1" x14ac:dyDescent="0.4">
      <c r="A321" s="16" t="str">
        <f t="shared" si="52"/>
        <v>-</v>
      </c>
      <c r="B321" s="16" t="str">
        <f t="shared" si="53"/>
        <v>-</v>
      </c>
      <c r="C321" s="3">
        <v>20</v>
      </c>
      <c r="D321" s="2">
        <v>43404.854212962964</v>
      </c>
      <c r="E321" s="3">
        <v>8055</v>
      </c>
      <c r="F321" s="3" t="s">
        <v>33</v>
      </c>
      <c r="G321" s="3">
        <v>1352</v>
      </c>
      <c r="H321" s="3">
        <v>69</v>
      </c>
      <c r="I321" s="3">
        <v>1</v>
      </c>
      <c r="J321" s="3">
        <v>1</v>
      </c>
      <c r="L321" s="2">
        <v>43404.85670138889</v>
      </c>
      <c r="M321" s="2">
        <v>43404.866238425922</v>
      </c>
      <c r="N321" s="3" t="s">
        <v>31</v>
      </c>
      <c r="O321" s="3" t="s">
        <v>32</v>
      </c>
      <c r="P321" s="3" t="s">
        <v>19</v>
      </c>
      <c r="Q321" s="3" t="s">
        <v>20</v>
      </c>
      <c r="R321" s="2">
        <v>43404.856215277781</v>
      </c>
      <c r="S321" s="2">
        <v>43404.857083333336</v>
      </c>
      <c r="T321" s="2">
        <v>43404.862997685188</v>
      </c>
      <c r="U321" s="2">
        <v>43404.868981481479</v>
      </c>
      <c r="W321" s="8">
        <f t="shared" si="50"/>
        <v>43404.854212962964</v>
      </c>
      <c r="X321" s="9">
        <f t="shared" si="42"/>
        <v>9.5370370327145793E-3</v>
      </c>
      <c r="Y321" s="9">
        <f t="shared" si="43"/>
        <v>9.5370370327145793E-3</v>
      </c>
      <c r="Z321" s="31"/>
      <c r="AA321" s="10">
        <f t="shared" si="44"/>
        <v>4.8611110833007842E-4</v>
      </c>
      <c r="AB321" s="10">
        <f t="shared" si="48"/>
        <v>2.488425925548654E-3</v>
      </c>
      <c r="AC321" s="31"/>
      <c r="AD321" s="31"/>
      <c r="AE321" s="71">
        <f t="shared" si="45"/>
        <v>43404.854166666664</v>
      </c>
      <c r="AF321" s="71">
        <f t="shared" si="46"/>
        <v>43404.865972222222</v>
      </c>
      <c r="AG321" s="26" t="str">
        <f t="shared" si="47"/>
        <v>43404.854166666743404.8659722222</v>
      </c>
      <c r="AH321" s="26" t="e">
        <f>VLOOKUP(AG321,simple_survey!$M$841:$N$1083,2,FALSE)</f>
        <v>#N/A</v>
      </c>
    </row>
    <row r="322" spans="1:34" s="3" customFormat="1" hidden="1" x14ac:dyDescent="0.4">
      <c r="A322" s="16" t="str">
        <f t="shared" si="52"/>
        <v>-</v>
      </c>
      <c r="B322" s="16" t="str">
        <f t="shared" si="53"/>
        <v>-</v>
      </c>
      <c r="C322" s="3">
        <v>20</v>
      </c>
      <c r="D322" s="2">
        <v>43404.855185185188</v>
      </c>
      <c r="E322" s="3">
        <v>8056</v>
      </c>
      <c r="F322" s="3" t="s">
        <v>33</v>
      </c>
      <c r="G322" s="3">
        <v>3175</v>
      </c>
      <c r="H322" s="3">
        <v>307</v>
      </c>
      <c r="I322" s="3">
        <v>1</v>
      </c>
      <c r="J322" s="3">
        <v>1</v>
      </c>
      <c r="L322" s="2">
        <v>43404.863229166665</v>
      </c>
      <c r="M322" s="2">
        <v>43404.867615740739</v>
      </c>
      <c r="N322" s="3" t="s">
        <v>45</v>
      </c>
      <c r="O322" s="3" t="s">
        <v>92</v>
      </c>
      <c r="P322" s="3" t="s">
        <v>34</v>
      </c>
      <c r="Q322" s="3" t="s">
        <v>35</v>
      </c>
      <c r="R322" s="2">
        <v>43404.862430555557</v>
      </c>
      <c r="S322" s="2">
        <v>43404.862430555557</v>
      </c>
      <c r="T322" s="2">
        <v>43404.871249999997</v>
      </c>
      <c r="U322" s="2">
        <v>43404.871249999997</v>
      </c>
      <c r="W322" s="8">
        <f t="shared" si="50"/>
        <v>43404.855185185188</v>
      </c>
      <c r="X322" s="9">
        <f t="shared" ref="X322:X337" si="54">M322-L322</f>
        <v>4.386574073578231E-3</v>
      </c>
      <c r="Y322" s="9">
        <f t="shared" ref="Y322:Y337" si="55">X322*J322</f>
        <v>4.386574073578231E-3</v>
      </c>
      <c r="Z322" s="31"/>
      <c r="AA322" s="10">
        <f t="shared" ref="AA322:AA337" si="56">IF(IF(A322="☆",K322-R322,L322-R322)&lt;0,0,IF(A322="☆",K322-R322,L322-R322))</f>
        <v>7.9861110862111673E-4</v>
      </c>
      <c r="AB322" s="10">
        <f t="shared" si="48"/>
        <v>8.0439814773853868E-3</v>
      </c>
      <c r="AC322" s="31"/>
      <c r="AD322" s="31"/>
      <c r="AE322" s="71">
        <f t="shared" si="45"/>
        <v>43404.854861111111</v>
      </c>
      <c r="AF322" s="71">
        <f t="shared" si="46"/>
        <v>43404.867361111108</v>
      </c>
      <c r="AG322" s="26" t="str">
        <f t="shared" si="47"/>
        <v>43404.854861111143404.8673611111</v>
      </c>
      <c r="AH322" s="26" t="e">
        <f>VLOOKUP(AG322,simple_survey!$M$841:$N$1083,2,FALSE)</f>
        <v>#N/A</v>
      </c>
    </row>
    <row r="323" spans="1:34" s="3" customFormat="1" hidden="1" x14ac:dyDescent="0.4">
      <c r="A323" s="16" t="str">
        <f t="shared" si="52"/>
        <v>-</v>
      </c>
      <c r="B323" s="16" t="str">
        <f t="shared" si="53"/>
        <v>-</v>
      </c>
      <c r="C323" s="3">
        <v>20</v>
      </c>
      <c r="D323" s="2">
        <v>43404.855428240742</v>
      </c>
      <c r="E323" s="3">
        <v>8057</v>
      </c>
      <c r="F323" s="3" t="s">
        <v>191</v>
      </c>
      <c r="G323" s="3">
        <v>0</v>
      </c>
      <c r="H323" s="3">
        <v>408</v>
      </c>
      <c r="I323" s="3">
        <v>2</v>
      </c>
      <c r="J323" s="3">
        <v>1</v>
      </c>
      <c r="L323" s="2">
        <v>43404.858622685184</v>
      </c>
      <c r="M323" s="2">
        <v>43404.867592592593</v>
      </c>
      <c r="N323" s="3" t="s">
        <v>50</v>
      </c>
      <c r="O323" s="3" t="s">
        <v>51</v>
      </c>
      <c r="P323" s="3" t="s">
        <v>37</v>
      </c>
      <c r="Q323" s="3" t="s">
        <v>38</v>
      </c>
      <c r="R323" s="2">
        <v>43404.857314814813</v>
      </c>
      <c r="S323" s="2">
        <v>43404.857314814813</v>
      </c>
      <c r="T323" s="2">
        <v>43404.866793981484</v>
      </c>
      <c r="U323" s="2">
        <v>43404.866793981484</v>
      </c>
      <c r="W323" s="8">
        <f t="shared" si="50"/>
        <v>43404.855428240742</v>
      </c>
      <c r="X323" s="9">
        <f t="shared" si="54"/>
        <v>8.969907408754807E-3</v>
      </c>
      <c r="Y323" s="9">
        <f t="shared" si="55"/>
        <v>8.969907408754807E-3</v>
      </c>
      <c r="Z323" s="31"/>
      <c r="AA323" s="10">
        <f t="shared" si="56"/>
        <v>1.3078703705104999E-3</v>
      </c>
      <c r="AB323" s="10">
        <f t="shared" si="48"/>
        <v>3.1944444417604245E-3</v>
      </c>
      <c r="AC323" s="31"/>
      <c r="AD323" s="31"/>
      <c r="AE323" s="71">
        <f t="shared" ref="AE323:AE337" si="57">INT(D323*1440)/1440</f>
        <v>43404.854861111111</v>
      </c>
      <c r="AF323" s="71">
        <f t="shared" ref="AF323:AF337" si="58">INT(M323*1440)/1440</f>
        <v>43404.867361111108</v>
      </c>
      <c r="AG323" s="26" t="str">
        <f t="shared" ref="AG323:AG337" si="59">CONCATENATE(AE323,AF323)</f>
        <v>43404.854861111143404.8673611111</v>
      </c>
      <c r="AH323" s="26" t="e">
        <f>VLOOKUP(AG323,simple_survey!$M$841:$N$1083,2,FALSE)</f>
        <v>#N/A</v>
      </c>
    </row>
    <row r="324" spans="1:34" s="3" customFormat="1" hidden="1" x14ac:dyDescent="0.4">
      <c r="A324" s="16" t="str">
        <f t="shared" si="52"/>
        <v>-</v>
      </c>
      <c r="B324" s="16" t="str">
        <f t="shared" si="53"/>
        <v>-</v>
      </c>
      <c r="C324" s="3">
        <v>20</v>
      </c>
      <c r="D324" s="2">
        <v>43404.856620370374</v>
      </c>
      <c r="E324" s="3">
        <v>8058</v>
      </c>
      <c r="F324" s="3" t="s">
        <v>191</v>
      </c>
      <c r="G324" s="3">
        <v>0</v>
      </c>
      <c r="H324" s="3">
        <v>561</v>
      </c>
      <c r="I324" s="3">
        <v>8</v>
      </c>
      <c r="J324" s="3">
        <v>2</v>
      </c>
      <c r="L324" s="2">
        <v>43404.857430555552</v>
      </c>
      <c r="M324" s="2">
        <v>43404.862361111111</v>
      </c>
      <c r="N324" s="3" t="s">
        <v>37</v>
      </c>
      <c r="O324" s="3" t="s">
        <v>38</v>
      </c>
      <c r="P324" s="3" t="s">
        <v>63</v>
      </c>
      <c r="Q324" s="3" t="s">
        <v>64</v>
      </c>
      <c r="R324" s="2">
        <v>43404.861620370371</v>
      </c>
      <c r="S324" s="2">
        <v>43404.861620370371</v>
      </c>
      <c r="T324" s="2">
        <v>43404.868067129632</v>
      </c>
      <c r="U324" s="2">
        <v>43404.868067129632</v>
      </c>
      <c r="W324" s="8">
        <f t="shared" si="50"/>
        <v>43404.856620370374</v>
      </c>
      <c r="X324" s="9">
        <f t="shared" si="54"/>
        <v>4.9305555585306138E-3</v>
      </c>
      <c r="Y324" s="9">
        <f t="shared" si="55"/>
        <v>9.8611111170612276E-3</v>
      </c>
      <c r="Z324" s="31"/>
      <c r="AA324" s="10">
        <f t="shared" si="56"/>
        <v>0</v>
      </c>
      <c r="AB324" s="10">
        <f t="shared" ref="AB324:AB337" si="60">IF(IF(B324="☆",(IF(K324&gt;R324,K324-W324,R324-W324)),L324-W324)&lt;0,0,IF(B324="☆",(IF(K324&gt;R324,K324-W324,R324-W324)),L324-W324))</f>
        <v>8.101851781248115E-4</v>
      </c>
      <c r="AC324" s="31"/>
      <c r="AD324" s="31"/>
      <c r="AE324" s="71">
        <f t="shared" si="57"/>
        <v>43404.856249999997</v>
      </c>
      <c r="AF324" s="71">
        <f t="shared" si="58"/>
        <v>43404.861805555556</v>
      </c>
      <c r="AG324" s="26" t="str">
        <f t="shared" si="59"/>
        <v>43404.8562543404.8618055556</v>
      </c>
      <c r="AH324" s="26" t="e">
        <f>VLOOKUP(AG324,simple_survey!$M$841:$N$1083,2,FALSE)</f>
        <v>#N/A</v>
      </c>
    </row>
    <row r="325" spans="1:34" s="3" customFormat="1" hidden="1" x14ac:dyDescent="0.4">
      <c r="A325" s="16" t="str">
        <f t="shared" si="52"/>
        <v>-</v>
      </c>
      <c r="B325" s="16" t="str">
        <f t="shared" si="53"/>
        <v>-</v>
      </c>
      <c r="C325" s="3">
        <v>20</v>
      </c>
      <c r="D325" s="2">
        <v>43404.859270833331</v>
      </c>
      <c r="E325" s="3">
        <v>8059</v>
      </c>
      <c r="F325" s="3" t="s">
        <v>18</v>
      </c>
      <c r="G325" s="3">
        <v>3401</v>
      </c>
      <c r="H325" s="3">
        <v>620</v>
      </c>
      <c r="I325" s="3">
        <v>2</v>
      </c>
      <c r="J325" s="3">
        <v>1</v>
      </c>
      <c r="L325" s="2">
        <v>43404.862314814818</v>
      </c>
      <c r="M325" s="2">
        <v>43404.871759259258</v>
      </c>
      <c r="N325" s="3" t="s">
        <v>27</v>
      </c>
      <c r="O325" s="3" t="s">
        <v>28</v>
      </c>
      <c r="P325" s="3" t="s">
        <v>23</v>
      </c>
      <c r="Q325" s="3" t="s">
        <v>24</v>
      </c>
      <c r="R325" s="2">
        <v>43404.862013888887</v>
      </c>
      <c r="S325" s="2">
        <v>43404.862013888887</v>
      </c>
      <c r="T325" s="2">
        <v>43404.872719907406</v>
      </c>
      <c r="U325" s="2">
        <v>43404.872719907406</v>
      </c>
      <c r="W325" s="8">
        <f t="shared" si="50"/>
        <v>43404.859270833331</v>
      </c>
      <c r="X325" s="9">
        <f t="shared" si="54"/>
        <v>9.444444440305233E-3</v>
      </c>
      <c r="Y325" s="9">
        <f t="shared" si="55"/>
        <v>9.444444440305233E-3</v>
      </c>
      <c r="Z325" s="31"/>
      <c r="AA325" s="10">
        <f t="shared" si="56"/>
        <v>3.0092593078734353E-4</v>
      </c>
      <c r="AB325" s="10">
        <f t="shared" si="60"/>
        <v>3.0439814872806892E-3</v>
      </c>
      <c r="AC325" s="31"/>
      <c r="AD325" s="31"/>
      <c r="AE325" s="71">
        <f t="shared" si="57"/>
        <v>43404.859027777777</v>
      </c>
      <c r="AF325" s="71">
        <f t="shared" si="58"/>
        <v>43404.871527777781</v>
      </c>
      <c r="AG325" s="26" t="str">
        <f t="shared" si="59"/>
        <v>43404.859027777843404.8715277778</v>
      </c>
      <c r="AH325" s="26" t="e">
        <f>VLOOKUP(AG325,simple_survey!$M$841:$N$1083,2,FALSE)</f>
        <v>#N/A</v>
      </c>
    </row>
    <row r="326" spans="1:34" s="3" customFormat="1" hidden="1" x14ac:dyDescent="0.4">
      <c r="A326" s="16" t="str">
        <f t="shared" si="52"/>
        <v>-</v>
      </c>
      <c r="B326" s="16" t="str">
        <f t="shared" si="53"/>
        <v>-</v>
      </c>
      <c r="C326" s="3">
        <v>20</v>
      </c>
      <c r="D326" s="2">
        <v>43404.860115740739</v>
      </c>
      <c r="E326" s="3">
        <v>8060</v>
      </c>
      <c r="F326" s="3" t="s">
        <v>190</v>
      </c>
      <c r="G326" s="3">
        <v>0</v>
      </c>
      <c r="H326" s="3">
        <v>613</v>
      </c>
      <c r="I326" s="3">
        <v>9</v>
      </c>
      <c r="J326" s="3">
        <v>2</v>
      </c>
      <c r="L326" s="2">
        <v>43404.864444444444</v>
      </c>
      <c r="M326" s="2">
        <v>43404.867951388886</v>
      </c>
      <c r="N326" s="3" t="s">
        <v>53</v>
      </c>
      <c r="O326" s="3" t="s">
        <v>54</v>
      </c>
      <c r="P326" s="3" t="s">
        <v>27</v>
      </c>
      <c r="Q326" s="3" t="s">
        <v>28</v>
      </c>
      <c r="R326" s="2">
        <v>43404.865914351853</v>
      </c>
      <c r="S326" s="2">
        <v>43404.865914351853</v>
      </c>
      <c r="T326" s="2">
        <v>43404.871249999997</v>
      </c>
      <c r="U326" s="2">
        <v>43404.871249999997</v>
      </c>
      <c r="W326" s="8">
        <f t="shared" si="50"/>
        <v>43404.860115740739</v>
      </c>
      <c r="X326" s="9">
        <f t="shared" si="54"/>
        <v>3.5069444420514628E-3</v>
      </c>
      <c r="Y326" s="9">
        <f t="shared" si="55"/>
        <v>7.0138888841029257E-3</v>
      </c>
      <c r="Z326" s="31"/>
      <c r="AA326" s="10">
        <f t="shared" si="56"/>
        <v>0</v>
      </c>
      <c r="AB326" s="10">
        <f t="shared" si="60"/>
        <v>4.3287037042318843E-3</v>
      </c>
      <c r="AC326" s="31"/>
      <c r="AD326" s="31"/>
      <c r="AE326" s="71">
        <f t="shared" si="57"/>
        <v>43404.859722222223</v>
      </c>
      <c r="AF326" s="71">
        <f t="shared" si="58"/>
        <v>43404.867361111108</v>
      </c>
      <c r="AG326" s="26" t="str">
        <f t="shared" si="59"/>
        <v>43404.859722222243404.8673611111</v>
      </c>
      <c r="AH326" s="26" t="e">
        <f>VLOOKUP(AG326,simple_survey!$M$841:$N$1083,2,FALSE)</f>
        <v>#N/A</v>
      </c>
    </row>
    <row r="327" spans="1:34" s="3" customFormat="1" hidden="1" x14ac:dyDescent="0.4">
      <c r="A327" s="16" t="str">
        <f t="shared" si="52"/>
        <v>-</v>
      </c>
      <c r="B327" s="16" t="str">
        <f t="shared" si="53"/>
        <v>-</v>
      </c>
      <c r="C327" s="3">
        <v>20</v>
      </c>
      <c r="D327" s="2">
        <v>43404.861435185187</v>
      </c>
      <c r="E327" s="3">
        <v>8061</v>
      </c>
      <c r="F327" s="3" t="s">
        <v>18</v>
      </c>
      <c r="G327" s="3">
        <v>3144</v>
      </c>
      <c r="H327" s="3">
        <v>374</v>
      </c>
      <c r="I327" s="3">
        <v>10</v>
      </c>
      <c r="J327" s="3">
        <v>1</v>
      </c>
      <c r="L327" s="2">
        <v>43404.863692129627</v>
      </c>
      <c r="M327" s="2">
        <v>43404.875150462962</v>
      </c>
      <c r="N327" s="3" t="s">
        <v>37</v>
      </c>
      <c r="O327" s="3" t="s">
        <v>38</v>
      </c>
      <c r="P327" s="3" t="s">
        <v>50</v>
      </c>
      <c r="Q327" s="3" t="s">
        <v>51</v>
      </c>
      <c r="R327" s="2">
        <v>43404.864479166667</v>
      </c>
      <c r="S327" s="2">
        <v>43404.864479166667</v>
      </c>
      <c r="T327" s="2">
        <v>43404.872118055559</v>
      </c>
      <c r="U327" s="2">
        <v>43404.872118055559</v>
      </c>
      <c r="W327" s="8">
        <f t="shared" si="50"/>
        <v>43404.861435185187</v>
      </c>
      <c r="X327" s="9">
        <f t="shared" si="54"/>
        <v>1.1458333334303461E-2</v>
      </c>
      <c r="Y327" s="9">
        <f t="shared" si="55"/>
        <v>1.1458333334303461E-2</v>
      </c>
      <c r="Z327" s="31"/>
      <c r="AA327" s="10">
        <f t="shared" si="56"/>
        <v>0</v>
      </c>
      <c r="AB327" s="10">
        <f t="shared" si="60"/>
        <v>2.2569444408873096E-3</v>
      </c>
      <c r="AC327" s="31"/>
      <c r="AD327" s="31"/>
      <c r="AE327" s="71">
        <f t="shared" si="57"/>
        <v>43404.861111111109</v>
      </c>
      <c r="AF327" s="71">
        <f t="shared" si="58"/>
        <v>43404.875</v>
      </c>
      <c r="AG327" s="26" t="str">
        <f t="shared" si="59"/>
        <v>43404.861111111143404.875</v>
      </c>
      <c r="AH327" s="26" t="e">
        <f>VLOOKUP(AG327,simple_survey!$M$841:$N$1083,2,FALSE)</f>
        <v>#N/A</v>
      </c>
    </row>
    <row r="328" spans="1:34" s="3" customFormat="1" hidden="1" x14ac:dyDescent="0.4">
      <c r="A328" s="16" t="str">
        <f t="shared" si="52"/>
        <v>-</v>
      </c>
      <c r="B328" s="16" t="str">
        <f t="shared" si="53"/>
        <v>-</v>
      </c>
      <c r="C328" s="3">
        <v>20</v>
      </c>
      <c r="D328" s="2">
        <v>43404.862766203703</v>
      </c>
      <c r="E328" s="3">
        <v>8062</v>
      </c>
      <c r="F328" s="3" t="s">
        <v>190</v>
      </c>
      <c r="G328" s="3">
        <v>0</v>
      </c>
      <c r="H328" s="3">
        <v>428</v>
      </c>
      <c r="I328" s="3">
        <v>2</v>
      </c>
      <c r="J328" s="3">
        <v>1</v>
      </c>
      <c r="L328" s="2">
        <v>43404.871157407404</v>
      </c>
      <c r="M328" s="2">
        <v>43404.875451388885</v>
      </c>
      <c r="N328" s="3" t="s">
        <v>37</v>
      </c>
      <c r="O328" s="3" t="s">
        <v>38</v>
      </c>
      <c r="P328" s="3" t="s">
        <v>63</v>
      </c>
      <c r="Q328" s="3" t="s">
        <v>64</v>
      </c>
      <c r="R328" s="2">
        <v>43404.86954861111</v>
      </c>
      <c r="S328" s="2">
        <v>43404.86954861111</v>
      </c>
      <c r="T328" s="2">
        <v>43404.876967592594</v>
      </c>
      <c r="U328" s="2">
        <v>43404.876967592594</v>
      </c>
      <c r="W328" s="8">
        <f t="shared" si="50"/>
        <v>43404.862766203703</v>
      </c>
      <c r="X328" s="9">
        <f t="shared" si="54"/>
        <v>4.2939814811688848E-3</v>
      </c>
      <c r="Y328" s="9">
        <f t="shared" si="55"/>
        <v>4.2939814811688848E-3</v>
      </c>
      <c r="Z328" s="31"/>
      <c r="AA328" s="10">
        <f t="shared" si="56"/>
        <v>1.6087962940218858E-3</v>
      </c>
      <c r="AB328" s="10">
        <f t="shared" si="60"/>
        <v>8.3912037007394247E-3</v>
      </c>
      <c r="AC328" s="31"/>
      <c r="AD328" s="31"/>
      <c r="AE328" s="71">
        <f t="shared" si="57"/>
        <v>43404.862500000003</v>
      </c>
      <c r="AF328" s="71">
        <f t="shared" si="58"/>
        <v>43404.875</v>
      </c>
      <c r="AG328" s="26" t="str">
        <f t="shared" si="59"/>
        <v>43404.862543404.875</v>
      </c>
      <c r="AH328" s="26" t="e">
        <f>VLOOKUP(AG328,simple_survey!$M$841:$N$1083,2,FALSE)</f>
        <v>#N/A</v>
      </c>
    </row>
    <row r="329" spans="1:34" s="3" customFormat="1" hidden="1" x14ac:dyDescent="0.4">
      <c r="A329" s="16" t="str">
        <f t="shared" si="52"/>
        <v>-</v>
      </c>
      <c r="B329" s="16" t="str">
        <f t="shared" si="53"/>
        <v>-</v>
      </c>
      <c r="C329" s="3">
        <v>20</v>
      </c>
      <c r="D329" s="2">
        <v>43404.864166666666</v>
      </c>
      <c r="E329" s="3">
        <v>8063</v>
      </c>
      <c r="F329" s="3" t="s">
        <v>191</v>
      </c>
      <c r="G329" s="3">
        <v>0</v>
      </c>
      <c r="H329" s="3">
        <v>659</v>
      </c>
      <c r="I329" s="3">
        <v>10</v>
      </c>
      <c r="J329" s="3">
        <v>1</v>
      </c>
      <c r="L329" s="2">
        <v>43404.867824074077</v>
      </c>
      <c r="M329" s="2">
        <v>43404.871238425927</v>
      </c>
      <c r="N329" s="3" t="s">
        <v>46</v>
      </c>
      <c r="O329" s="3" t="s">
        <v>47</v>
      </c>
      <c r="P329" s="3" t="s">
        <v>19</v>
      </c>
      <c r="Q329" s="3" t="s">
        <v>20</v>
      </c>
      <c r="R329" s="2">
        <v>43404.866493055553</v>
      </c>
      <c r="S329" s="2">
        <v>43404.866493055553</v>
      </c>
      <c r="T329" s="2">
        <v>43404.872557870367</v>
      </c>
      <c r="U329" s="2">
        <v>43404.872557870367</v>
      </c>
      <c r="W329" s="8">
        <f t="shared" si="50"/>
        <v>43404.864166666666</v>
      </c>
      <c r="X329" s="9">
        <f t="shared" si="54"/>
        <v>3.4143518496421166E-3</v>
      </c>
      <c r="Y329" s="9">
        <f t="shared" si="55"/>
        <v>3.4143518496421166E-3</v>
      </c>
      <c r="Z329" s="31"/>
      <c r="AA329" s="10">
        <f t="shared" si="56"/>
        <v>1.3310185240698047E-3</v>
      </c>
      <c r="AB329" s="10">
        <f t="shared" si="60"/>
        <v>3.6574074110831134E-3</v>
      </c>
      <c r="AC329" s="31"/>
      <c r="AD329" s="31"/>
      <c r="AE329" s="71">
        <f t="shared" si="57"/>
        <v>43404.863888888889</v>
      </c>
      <c r="AF329" s="71">
        <f t="shared" si="58"/>
        <v>43404.870833333334</v>
      </c>
      <c r="AG329" s="26" t="str">
        <f t="shared" si="59"/>
        <v>43404.863888888943404.8708333333</v>
      </c>
      <c r="AH329" s="26" t="e">
        <f>VLOOKUP(AG329,simple_survey!$M$841:$N$1083,2,FALSE)</f>
        <v>#N/A</v>
      </c>
    </row>
    <row r="330" spans="1:34" s="3" customFormat="1" hidden="1" x14ac:dyDescent="0.4">
      <c r="A330" s="16" t="str">
        <f t="shared" si="52"/>
        <v>-</v>
      </c>
      <c r="B330" s="16" t="str">
        <f t="shared" si="53"/>
        <v>-</v>
      </c>
      <c r="C330" s="3">
        <v>20</v>
      </c>
      <c r="D330" s="2">
        <v>43404.868298611109</v>
      </c>
      <c r="E330" s="3">
        <v>8064</v>
      </c>
      <c r="F330" s="3" t="s">
        <v>190</v>
      </c>
      <c r="G330" s="3">
        <v>0</v>
      </c>
      <c r="H330" s="3">
        <v>313</v>
      </c>
      <c r="I330" s="3">
        <v>7</v>
      </c>
      <c r="J330" s="3">
        <v>1</v>
      </c>
      <c r="L330" s="2">
        <v>43404.870555555557</v>
      </c>
      <c r="M330" s="2">
        <v>43404.884074074071</v>
      </c>
      <c r="N330" s="3" t="s">
        <v>65</v>
      </c>
      <c r="O330" s="3" t="s">
        <v>66</v>
      </c>
      <c r="P330" s="3" t="s">
        <v>61</v>
      </c>
      <c r="Q330" s="3" t="s">
        <v>62</v>
      </c>
      <c r="R330" s="2">
        <v>43404.869814814818</v>
      </c>
      <c r="S330" s="2">
        <v>43404.869814814818</v>
      </c>
      <c r="T330" s="2">
        <v>43404.880069444444</v>
      </c>
      <c r="U330" s="2">
        <v>43404.886550925927</v>
      </c>
      <c r="W330" s="8">
        <f t="shared" si="50"/>
        <v>43404.868298611109</v>
      </c>
      <c r="X330" s="9">
        <f t="shared" si="54"/>
        <v>1.3518518513592426E-2</v>
      </c>
      <c r="Y330" s="9">
        <f t="shared" si="55"/>
        <v>1.3518518513592426E-2</v>
      </c>
      <c r="Z330" s="31"/>
      <c r="AA330" s="10">
        <f t="shared" si="56"/>
        <v>7.4074073927477002E-4</v>
      </c>
      <c r="AB330" s="10">
        <f t="shared" si="60"/>
        <v>2.2569444481632672E-3</v>
      </c>
      <c r="AC330" s="31"/>
      <c r="AD330" s="31"/>
      <c r="AE330" s="71">
        <f t="shared" si="57"/>
        <v>43404.868055555555</v>
      </c>
      <c r="AF330" s="71">
        <f t="shared" si="58"/>
        <v>43404.884027777778</v>
      </c>
      <c r="AG330" s="26" t="str">
        <f t="shared" si="59"/>
        <v>43404.868055555643404.8840277778</v>
      </c>
      <c r="AH330" s="26" t="e">
        <f>VLOOKUP(AG330,simple_survey!$M$841:$N$1083,2,FALSE)</f>
        <v>#N/A</v>
      </c>
    </row>
    <row r="331" spans="1:34" s="3" customFormat="1" hidden="1" x14ac:dyDescent="0.4">
      <c r="A331" s="16" t="str">
        <f t="shared" si="52"/>
        <v>-</v>
      </c>
      <c r="B331" s="16" t="str">
        <f t="shared" si="53"/>
        <v>-</v>
      </c>
      <c r="C331" s="3">
        <v>20</v>
      </c>
      <c r="D331" s="2">
        <v>43404.869675925926</v>
      </c>
      <c r="E331" s="3">
        <v>8065</v>
      </c>
      <c r="F331" s="3" t="s">
        <v>18</v>
      </c>
      <c r="G331" s="3">
        <v>1497</v>
      </c>
      <c r="H331" s="3">
        <v>284</v>
      </c>
      <c r="I331" s="3">
        <v>8</v>
      </c>
      <c r="J331" s="3">
        <v>6</v>
      </c>
      <c r="L331" s="2">
        <v>43404.874837962961</v>
      </c>
      <c r="M331" s="2">
        <v>43404.879537037035</v>
      </c>
      <c r="N331" s="3" t="s">
        <v>45</v>
      </c>
      <c r="O331" s="3" t="s">
        <v>92</v>
      </c>
      <c r="P331" s="3" t="s">
        <v>19</v>
      </c>
      <c r="Q331" s="3" t="s">
        <v>20</v>
      </c>
      <c r="R331" s="2">
        <v>43404.875578703701</v>
      </c>
      <c r="S331" s="2">
        <v>43404.875578703701</v>
      </c>
      <c r="T331" s="2">
        <v>43404.885601851849</v>
      </c>
      <c r="U331" s="2">
        <v>43404.885601851849</v>
      </c>
      <c r="W331" s="8">
        <f t="shared" si="50"/>
        <v>43404.869675925926</v>
      </c>
      <c r="X331" s="9">
        <f t="shared" si="54"/>
        <v>4.6990740738692693E-3</v>
      </c>
      <c r="Y331" s="9">
        <f t="shared" si="55"/>
        <v>2.8194444443215616E-2</v>
      </c>
      <c r="Z331" s="31"/>
      <c r="AA331" s="10">
        <f t="shared" si="56"/>
        <v>0</v>
      </c>
      <c r="AB331" s="10">
        <f t="shared" si="60"/>
        <v>5.1620370359160006E-3</v>
      </c>
      <c r="AC331" s="31"/>
      <c r="AD331" s="31"/>
      <c r="AE331" s="71">
        <f t="shared" si="57"/>
        <v>43404.869444444441</v>
      </c>
      <c r="AF331" s="71">
        <f t="shared" si="58"/>
        <v>43404.879166666666</v>
      </c>
      <c r="AG331" s="26" t="str">
        <f t="shared" si="59"/>
        <v>43404.869444444443404.8791666667</v>
      </c>
      <c r="AH331" s="26" t="e">
        <f>VLOOKUP(AG331,simple_survey!$M$841:$N$1083,2,FALSE)</f>
        <v>#N/A</v>
      </c>
    </row>
    <row r="332" spans="1:34" s="3" customFormat="1" hidden="1" x14ac:dyDescent="0.4">
      <c r="A332" s="16" t="str">
        <f t="shared" si="52"/>
        <v>-</v>
      </c>
      <c r="B332" s="16" t="str">
        <f t="shared" si="53"/>
        <v>-</v>
      </c>
      <c r="C332" s="3">
        <v>20</v>
      </c>
      <c r="D332" s="2">
        <v>43404.86991898148</v>
      </c>
      <c r="E332" s="3">
        <v>8066</v>
      </c>
      <c r="F332" s="3" t="s">
        <v>191</v>
      </c>
      <c r="G332" s="3">
        <v>0</v>
      </c>
      <c r="H332" s="3">
        <v>382</v>
      </c>
      <c r="I332" s="3">
        <v>1</v>
      </c>
      <c r="J332" s="3">
        <v>1</v>
      </c>
      <c r="L332" s="2">
        <v>43404.872731481482</v>
      </c>
      <c r="M332" s="2">
        <v>43404.876898148148</v>
      </c>
      <c r="N332" s="3" t="s">
        <v>25</v>
      </c>
      <c r="O332" s="3" t="s">
        <v>26</v>
      </c>
      <c r="P332" s="3" t="s">
        <v>23</v>
      </c>
      <c r="Q332" s="3" t="s">
        <v>24</v>
      </c>
      <c r="R332" s="2">
        <v>43404.87462962963</v>
      </c>
      <c r="S332" s="2">
        <v>43404.87462962963</v>
      </c>
      <c r="T332" s="2">
        <v>43404.879918981482</v>
      </c>
      <c r="U332" s="2">
        <v>43404.879918981482</v>
      </c>
      <c r="W332" s="8">
        <f t="shared" si="50"/>
        <v>43404.86991898148</v>
      </c>
      <c r="X332" s="9">
        <f t="shared" si="54"/>
        <v>4.166666665696539E-3</v>
      </c>
      <c r="Y332" s="9">
        <f t="shared" si="55"/>
        <v>4.166666665696539E-3</v>
      </c>
      <c r="Z332" s="31"/>
      <c r="AA332" s="10">
        <f t="shared" si="56"/>
        <v>0</v>
      </c>
      <c r="AB332" s="10">
        <f t="shared" si="60"/>
        <v>2.8125000026193447E-3</v>
      </c>
      <c r="AC332" s="31"/>
      <c r="AD332" s="31"/>
      <c r="AE332" s="71">
        <f t="shared" si="57"/>
        <v>43404.869444444441</v>
      </c>
      <c r="AF332" s="71">
        <f t="shared" si="58"/>
        <v>43404.876388888886</v>
      </c>
      <c r="AG332" s="26" t="str">
        <f t="shared" si="59"/>
        <v>43404.869444444443404.8763888889</v>
      </c>
      <c r="AH332" s="26" t="e">
        <f>VLOOKUP(AG332,simple_survey!$M$841:$N$1083,2,FALSE)</f>
        <v>#N/A</v>
      </c>
    </row>
    <row r="333" spans="1:34" s="3" customFormat="1" hidden="1" x14ac:dyDescent="0.4">
      <c r="A333" s="16" t="str">
        <f t="shared" si="52"/>
        <v>-</v>
      </c>
      <c r="B333" s="16" t="str">
        <f t="shared" si="53"/>
        <v>-</v>
      </c>
      <c r="C333" s="3">
        <v>20</v>
      </c>
      <c r="D333" s="2">
        <v>43404.872812499998</v>
      </c>
      <c r="E333" s="3">
        <v>8068</v>
      </c>
      <c r="F333" s="3" t="s">
        <v>33</v>
      </c>
      <c r="G333" s="3">
        <v>3598</v>
      </c>
      <c r="H333" s="3">
        <v>228</v>
      </c>
      <c r="I333" s="3">
        <v>3</v>
      </c>
      <c r="J333" s="3">
        <v>1</v>
      </c>
      <c r="L333" s="2">
        <v>43404.875150462962</v>
      </c>
      <c r="M333" s="2">
        <v>43404.879259259258</v>
      </c>
      <c r="N333" s="3" t="s">
        <v>80</v>
      </c>
      <c r="O333" s="3" t="s">
        <v>81</v>
      </c>
      <c r="P333" s="3" t="s">
        <v>65</v>
      </c>
      <c r="Q333" s="3" t="s">
        <v>66</v>
      </c>
      <c r="R333" s="2">
        <v>43404.873854166668</v>
      </c>
      <c r="S333" s="2">
        <v>43404.873854166668</v>
      </c>
      <c r="T333" s="2">
        <v>43404.883784722224</v>
      </c>
      <c r="U333" s="2">
        <v>43404.883784722224</v>
      </c>
      <c r="W333" s="8">
        <f t="shared" si="50"/>
        <v>43404.872812499998</v>
      </c>
      <c r="X333" s="9">
        <f t="shared" si="54"/>
        <v>4.1087962963501923E-3</v>
      </c>
      <c r="Y333" s="9">
        <f t="shared" si="55"/>
        <v>4.1087962963501923E-3</v>
      </c>
      <c r="Z333" s="31"/>
      <c r="AA333" s="10">
        <f t="shared" si="56"/>
        <v>1.2962962937308475E-3</v>
      </c>
      <c r="AB333" s="10">
        <f t="shared" si="60"/>
        <v>2.3379629637929611E-3</v>
      </c>
      <c r="AC333" s="31"/>
      <c r="AD333" s="31"/>
      <c r="AE333" s="71">
        <f t="shared" si="57"/>
        <v>43404.87222222222</v>
      </c>
      <c r="AF333" s="71">
        <f t="shared" si="58"/>
        <v>43404.879166666666</v>
      </c>
      <c r="AG333" s="26" t="str">
        <f t="shared" si="59"/>
        <v>43404.872222222243404.8791666667</v>
      </c>
      <c r="AH333" s="26" t="e">
        <f>VLOOKUP(AG333,simple_survey!$M$841:$N$1083,2,FALSE)</f>
        <v>#N/A</v>
      </c>
    </row>
    <row r="334" spans="1:34" s="3" customFormat="1" hidden="1" x14ac:dyDescent="0.4">
      <c r="A334" s="16" t="str">
        <f t="shared" si="52"/>
        <v>-</v>
      </c>
      <c r="B334" s="16" t="str">
        <f t="shared" si="53"/>
        <v>-</v>
      </c>
      <c r="C334" s="3">
        <v>20</v>
      </c>
      <c r="D334" s="2">
        <v>43404.873842592591</v>
      </c>
      <c r="E334" s="3">
        <v>8069</v>
      </c>
      <c r="F334" s="3" t="s">
        <v>33</v>
      </c>
      <c r="G334" s="3">
        <v>3674</v>
      </c>
      <c r="H334" s="3">
        <v>890</v>
      </c>
      <c r="I334" s="3">
        <v>7</v>
      </c>
      <c r="J334" s="3">
        <v>1</v>
      </c>
      <c r="L334" s="2">
        <v>43404.878020833334</v>
      </c>
      <c r="M334" s="2">
        <v>43404.884004629632</v>
      </c>
      <c r="N334" s="3" t="s">
        <v>27</v>
      </c>
      <c r="O334" s="3" t="s">
        <v>28</v>
      </c>
      <c r="P334" s="3" t="s">
        <v>78</v>
      </c>
      <c r="Q334" s="3" t="s">
        <v>79</v>
      </c>
      <c r="R334" s="2">
        <v>43404.879791666666</v>
      </c>
      <c r="S334" s="2">
        <v>43404.879791666666</v>
      </c>
      <c r="T334" s="2">
        <v>43404.886041666665</v>
      </c>
      <c r="U334" s="2">
        <v>43404.886041666665</v>
      </c>
      <c r="W334" s="8">
        <f t="shared" si="50"/>
        <v>43404.873842592591</v>
      </c>
      <c r="X334" s="9">
        <f t="shared" si="54"/>
        <v>5.9837962980964221E-3</v>
      </c>
      <c r="Y334" s="9">
        <f t="shared" si="55"/>
        <v>5.9837962980964221E-3</v>
      </c>
      <c r="Z334" s="31"/>
      <c r="AA334" s="10">
        <f t="shared" si="56"/>
        <v>0</v>
      </c>
      <c r="AB334" s="10">
        <f t="shared" si="60"/>
        <v>4.1782407424761914E-3</v>
      </c>
      <c r="AC334" s="31"/>
      <c r="AD334" s="31"/>
      <c r="AE334" s="71">
        <f t="shared" si="57"/>
        <v>43404.873611111114</v>
      </c>
      <c r="AF334" s="71">
        <f t="shared" si="58"/>
        <v>43404.883333333331</v>
      </c>
      <c r="AG334" s="26" t="str">
        <f t="shared" si="59"/>
        <v>43404.873611111143404.8833333333</v>
      </c>
      <c r="AH334" s="26" t="e">
        <f>VLOOKUP(AG334,simple_survey!$M$841:$N$1083,2,FALSE)</f>
        <v>#N/A</v>
      </c>
    </row>
    <row r="335" spans="1:34" s="3" customFormat="1" hidden="1" x14ac:dyDescent="0.4">
      <c r="A335" s="16" t="str">
        <f>IF(V335&gt;0, "★", "-")</f>
        <v>-</v>
      </c>
      <c r="B335" s="16" t="str">
        <f>IF(K335&gt;0, "☆", "-")</f>
        <v>☆</v>
      </c>
      <c r="C335" s="3">
        <v>20</v>
      </c>
      <c r="D335" s="2">
        <v>43404.837476851855</v>
      </c>
      <c r="E335" s="3">
        <v>8042</v>
      </c>
      <c r="F335" s="3" t="s">
        <v>18</v>
      </c>
      <c r="G335" s="3">
        <v>4363</v>
      </c>
      <c r="H335" s="3">
        <v>196</v>
      </c>
      <c r="I335" s="3">
        <v>1</v>
      </c>
      <c r="J335" s="3">
        <v>1</v>
      </c>
      <c r="K335" s="2">
        <v>43404.840405092589</v>
      </c>
      <c r="L335" s="2">
        <v>43404.838645833333</v>
      </c>
      <c r="N335" s="3" t="s">
        <v>34</v>
      </c>
      <c r="O335" s="3" t="s">
        <v>35</v>
      </c>
      <c r="P335" s="3" t="s">
        <v>74</v>
      </c>
      <c r="Q335" s="3" t="s">
        <v>75</v>
      </c>
      <c r="R335" s="2">
        <v>43404.83902777778</v>
      </c>
      <c r="S335" s="2">
        <v>43404.83902777778</v>
      </c>
      <c r="T335" s="2">
        <v>43404.845289351855</v>
      </c>
      <c r="W335" s="8">
        <f t="shared" si="50"/>
        <v>43404.837476851855</v>
      </c>
      <c r="X335" s="9"/>
      <c r="Y335" s="9"/>
      <c r="Z335" s="31"/>
      <c r="AA335" s="10">
        <f t="shared" si="56"/>
        <v>0</v>
      </c>
      <c r="AB335" s="10">
        <f t="shared" si="60"/>
        <v>2.9282407340360805E-3</v>
      </c>
      <c r="AC335" s="31"/>
      <c r="AD335" s="31"/>
      <c r="AE335" s="71">
        <f t="shared" si="57"/>
        <v>43404.836805555555</v>
      </c>
      <c r="AF335" s="71">
        <f t="shared" si="58"/>
        <v>0</v>
      </c>
      <c r="AG335" s="26" t="str">
        <f t="shared" si="59"/>
        <v>43404.83680555560</v>
      </c>
      <c r="AH335" s="26" t="e">
        <f>VLOOKUP(AG335,simple_survey!$M$841:$N$1083,2,FALSE)</f>
        <v>#N/A</v>
      </c>
    </row>
    <row r="336" spans="1:34" s="3" customFormat="1" hidden="1" x14ac:dyDescent="0.4">
      <c r="A336" s="16" t="str">
        <f>IF(V336&gt;0, "★", "-")</f>
        <v>-</v>
      </c>
      <c r="B336" s="16" t="str">
        <f>IF(K336&gt;0, "☆", "-")</f>
        <v>☆</v>
      </c>
      <c r="C336" s="3">
        <v>20</v>
      </c>
      <c r="D336" s="2">
        <v>43404.850439814814</v>
      </c>
      <c r="E336" s="3">
        <v>8050</v>
      </c>
      <c r="F336" s="3" t="s">
        <v>33</v>
      </c>
      <c r="G336" s="3">
        <v>4398</v>
      </c>
      <c r="H336" s="3">
        <v>30</v>
      </c>
      <c r="I336" s="3">
        <v>9</v>
      </c>
      <c r="J336" s="3">
        <v>2</v>
      </c>
      <c r="K336" s="2">
        <v>43404.850891203707</v>
      </c>
      <c r="N336" s="3" t="s">
        <v>19</v>
      </c>
      <c r="O336" s="3" t="s">
        <v>20</v>
      </c>
      <c r="P336" s="3" t="s">
        <v>27</v>
      </c>
      <c r="Q336" s="3" t="s">
        <v>28</v>
      </c>
      <c r="R336" s="2">
        <v>43404.852465277778</v>
      </c>
      <c r="T336" s="2">
        <v>43404.860648148147</v>
      </c>
      <c r="W336" s="8">
        <f t="shared" si="50"/>
        <v>43404.850439814814</v>
      </c>
      <c r="X336" s="9">
        <f t="shared" si="54"/>
        <v>0</v>
      </c>
      <c r="Y336" s="9">
        <f t="shared" si="55"/>
        <v>0</v>
      </c>
      <c r="Z336" s="31"/>
      <c r="AA336" s="10">
        <f t="shared" si="56"/>
        <v>0</v>
      </c>
      <c r="AB336" s="10">
        <f t="shared" si="60"/>
        <v>2.0254629635019228E-3</v>
      </c>
      <c r="AC336" s="31"/>
      <c r="AD336" s="31"/>
      <c r="AE336" s="71">
        <f t="shared" si="57"/>
        <v>43404.85</v>
      </c>
      <c r="AF336" s="71">
        <f t="shared" si="58"/>
        <v>0</v>
      </c>
      <c r="AG336" s="26" t="str">
        <f t="shared" si="59"/>
        <v>43404.850</v>
      </c>
      <c r="AH336" s="26" t="e">
        <f>VLOOKUP(AG336,simple_survey!$M$841:$N$1083,2,FALSE)</f>
        <v>#N/A</v>
      </c>
    </row>
    <row r="337" spans="1:34" s="5" customFormat="1" hidden="1" x14ac:dyDescent="0.4">
      <c r="A337" s="17" t="str">
        <f>IF(V337&gt;0, "★", "-")</f>
        <v>-</v>
      </c>
      <c r="B337" s="17" t="str">
        <f>IF(K337&gt;0, "☆", "-")</f>
        <v>☆</v>
      </c>
      <c r="C337" s="5">
        <v>20</v>
      </c>
      <c r="D337" s="4">
        <v>43404.870428240742</v>
      </c>
      <c r="E337" s="5">
        <v>8067</v>
      </c>
      <c r="F337" s="5" t="s">
        <v>33</v>
      </c>
      <c r="G337" s="5">
        <v>3598</v>
      </c>
      <c r="H337" s="5">
        <v>571</v>
      </c>
      <c r="I337" s="5">
        <v>3</v>
      </c>
      <c r="J337" s="5">
        <v>1</v>
      </c>
      <c r="K337" s="4">
        <v>43404.871874999997</v>
      </c>
      <c r="N337" s="5" t="s">
        <v>80</v>
      </c>
      <c r="O337" s="5" t="s">
        <v>81</v>
      </c>
      <c r="P337" s="5" t="s">
        <v>65</v>
      </c>
      <c r="Q337" s="5" t="s">
        <v>66</v>
      </c>
      <c r="R337" s="4">
        <v>43404.871493055558</v>
      </c>
      <c r="T337" s="4">
        <v>43404.881423611114</v>
      </c>
      <c r="W337" s="13">
        <f t="shared" si="50"/>
        <v>43404.870428240742</v>
      </c>
      <c r="X337" s="18">
        <f t="shared" si="54"/>
        <v>0</v>
      </c>
      <c r="Y337" s="18">
        <f t="shared" si="55"/>
        <v>0</v>
      </c>
      <c r="Z337" s="32"/>
      <c r="AA337" s="19">
        <f t="shared" si="56"/>
        <v>0</v>
      </c>
      <c r="AB337" s="19">
        <f t="shared" si="60"/>
        <v>1.4467592554865405E-3</v>
      </c>
      <c r="AC337" s="32"/>
      <c r="AD337" s="32"/>
      <c r="AE337" s="71">
        <f t="shared" si="57"/>
        <v>43404.870138888888</v>
      </c>
      <c r="AF337" s="71">
        <f t="shared" si="58"/>
        <v>0</v>
      </c>
      <c r="AG337" s="26" t="str">
        <f t="shared" si="59"/>
        <v>43404.87013888890</v>
      </c>
      <c r="AH337" s="26" t="e">
        <f>VLOOKUP(AG337,simple_survey!$M$841:$N$1083,2,FALSE)</f>
        <v>#N/A</v>
      </c>
    </row>
    <row r="338" spans="1:34" ht="19.5" thickBot="1" x14ac:dyDescent="0.45"/>
    <row r="339" spans="1:34" ht="19.5" thickBot="1" x14ac:dyDescent="0.45">
      <c r="A339">
        <f>SUBTOTAL(3,A2:A337)</f>
        <v>34</v>
      </c>
      <c r="G339" s="74">
        <f>SUMPRODUCT(1/COUNTIF(G2:G337,G2:G337))-1</f>
        <v>104.99999999999984</v>
      </c>
      <c r="K339">
        <f>SUBTOTAL(3,K2:K337)</f>
        <v>8</v>
      </c>
      <c r="M339">
        <f>SUBTOTAL(3,M2:M337)</f>
        <v>26</v>
      </c>
      <c r="AH339" s="72">
        <f>SUBTOTAL(3,AH2:AH337)</f>
        <v>34</v>
      </c>
    </row>
    <row r="340" spans="1:34" x14ac:dyDescent="0.4">
      <c r="AB340" s="75">
        <f xml:space="preserve"> SUBTOTAL(3,AB2:AB337)</f>
        <v>34</v>
      </c>
    </row>
    <row r="341" spans="1:34" x14ac:dyDescent="0.4">
      <c r="AB341">
        <f>SUBTOTAL(3,K2:K337)</f>
        <v>8</v>
      </c>
    </row>
  </sheetData>
  <autoFilter ref="A1:AL337">
    <filterColumn colId="0">
      <filters>
        <filter val="★"/>
      </filters>
    </filterColumn>
  </autoFilter>
  <phoneticPr fontId="18"/>
  <conditionalFormatting sqref="A2:AD337">
    <cfRule type="expression" dxfId="6" priority="3">
      <formula>$B2="☆"</formula>
    </cfRule>
  </conditionalFormatting>
  <conditionalFormatting sqref="AE2:AH337">
    <cfRule type="expression" dxfId="5" priority="2">
      <formula>$B2="☆"</formula>
    </cfRule>
  </conditionalFormatting>
  <conditionalFormatting sqref="AB340">
    <cfRule type="expression" dxfId="4" priority="1">
      <formula>$B340="☆"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403"/>
  <sheetViews>
    <sheetView tabSelected="1" zoomScale="80" zoomScaleNormal="80" workbookViewId="0">
      <pane ySplit="1" topLeftCell="A383" activePane="bottomLeft" state="frozen"/>
      <selection activeCell="O1" sqref="O1"/>
      <selection pane="bottomLeft" activeCell="A402" sqref="A402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1" max="33" width="19.625" style="6" customWidth="1"/>
    <col min="35" max="35" width="18.625" bestFit="1" customWidth="1"/>
  </cols>
  <sheetData>
    <row r="1" spans="1:36" x14ac:dyDescent="0.4">
      <c r="A1" s="27"/>
      <c r="B1" s="2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 t="s">
        <v>184</v>
      </c>
      <c r="AF1" s="15" t="s">
        <v>185</v>
      </c>
      <c r="AG1" s="15" t="s">
        <v>186</v>
      </c>
      <c r="AH1" s="15" t="s">
        <v>187</v>
      </c>
      <c r="AI1" s="15" t="s">
        <v>95</v>
      </c>
    </row>
    <row r="2" spans="1:36" s="23" customFormat="1" hidden="1" x14ac:dyDescent="0.4">
      <c r="A2" s="20" t="str">
        <f t="shared" ref="A2:A65" si="0">IF(V2&gt;0, "★", "-")</f>
        <v>-</v>
      </c>
      <c r="B2" s="20" t="str">
        <f t="shared" ref="B2:B65" si="1">IF(K2&gt;0, "☆", "-")</f>
        <v>-</v>
      </c>
      <c r="C2" s="23">
        <v>10</v>
      </c>
      <c r="D2" s="22">
        <v>43405.395810185182</v>
      </c>
      <c r="E2" s="21">
        <v>8072</v>
      </c>
      <c r="F2" s="21" t="s">
        <v>191</v>
      </c>
      <c r="G2" s="21">
        <v>0</v>
      </c>
      <c r="H2" s="21">
        <v>335</v>
      </c>
      <c r="I2" s="21">
        <v>3</v>
      </c>
      <c r="J2" s="21">
        <v>2</v>
      </c>
      <c r="K2" s="21"/>
      <c r="L2" s="22">
        <v>43405.425694444442</v>
      </c>
      <c r="M2" s="22">
        <v>43405.43167824074</v>
      </c>
      <c r="N2" s="21" t="s">
        <v>19</v>
      </c>
      <c r="O2" s="21" t="s">
        <v>20</v>
      </c>
      <c r="P2" s="21" t="s">
        <v>55</v>
      </c>
      <c r="Q2" s="21" t="s">
        <v>56</v>
      </c>
      <c r="R2" s="22">
        <v>43405.419675925928</v>
      </c>
      <c r="S2" s="22">
        <v>43405.419675925928</v>
      </c>
      <c r="T2" s="22">
        <v>43405.428148148145</v>
      </c>
      <c r="U2" s="22">
        <v>43405.428148148145</v>
      </c>
      <c r="V2" s="21"/>
      <c r="W2" s="24">
        <f t="shared" ref="W2:W65" si="2">IF(V2&gt;0,V2,D2)</f>
        <v>43405.395810185182</v>
      </c>
      <c r="X2" s="25">
        <f t="shared" ref="X2:X65" si="3">M2-L2</f>
        <v>5.9837962980964221E-3</v>
      </c>
      <c r="Y2" s="25">
        <f t="shared" ref="Y2:Y65" si="4">X2*J2</f>
        <v>1.1967592596192844E-2</v>
      </c>
      <c r="Z2" s="26">
        <f>SUM(Y2:Y31)</f>
        <v>0.26916666666511446</v>
      </c>
      <c r="AA2" s="26">
        <f t="shared" ref="AA2:AA65" si="5">IF(IF(A2="☆",K2-R2,L2-R2)&lt;0,0,IF(A2="☆",K2-R2,L2-R2))</f>
        <v>6.018518513883464E-3</v>
      </c>
      <c r="AB2" s="26">
        <f>L2-AI2</f>
        <v>8.9120370321325026E-3</v>
      </c>
      <c r="AC2" s="26">
        <f>AVERAGE(AB2:AB31)</f>
        <v>5.4956896540182968E-3</v>
      </c>
      <c r="AD2" s="26">
        <f>MEDIAN(AB2:AB31)</f>
        <v>6.1574074061354622E-3</v>
      </c>
      <c r="AE2" s="71">
        <f>INT(D2*1440)/1440</f>
        <v>43405.395138888889</v>
      </c>
      <c r="AF2" s="71">
        <f>INT(M2*1440)/1440</f>
        <v>43405.431250000001</v>
      </c>
      <c r="AG2" s="26" t="str">
        <f>CONCATENATE(AE2,AF2)</f>
        <v>43405.395138888943405.43125</v>
      </c>
      <c r="AH2" s="26" t="e">
        <f>VLOOKUP(AG2,simple_survey!$M$841:$N$1083,2,FALSE)</f>
        <v>#N/A</v>
      </c>
      <c r="AI2" s="8">
        <v>43405.41678240741</v>
      </c>
      <c r="AJ2" s="7" t="s">
        <v>96</v>
      </c>
    </row>
    <row r="3" spans="1:36" s="7" customFormat="1" hidden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43405.40247685185</v>
      </c>
      <c r="E3" s="3">
        <v>8074</v>
      </c>
      <c r="F3" s="3" t="s">
        <v>18</v>
      </c>
      <c r="G3" s="3">
        <v>3162</v>
      </c>
      <c r="H3" s="3">
        <v>379</v>
      </c>
      <c r="I3" s="3">
        <v>9</v>
      </c>
      <c r="J3" s="3">
        <v>2</v>
      </c>
      <c r="K3" s="3"/>
      <c r="L3" s="2">
        <v>43405.412268518521</v>
      </c>
      <c r="M3" s="2">
        <v>43405.412407407406</v>
      </c>
      <c r="N3" s="3" t="s">
        <v>50</v>
      </c>
      <c r="O3" s="3" t="s">
        <v>51</v>
      </c>
      <c r="P3" s="3" t="s">
        <v>63</v>
      </c>
      <c r="Q3" s="3" t="s">
        <v>64</v>
      </c>
      <c r="R3" s="2">
        <v>43405.424884259257</v>
      </c>
      <c r="S3" s="2">
        <v>43405.424884259257</v>
      </c>
      <c r="T3" s="2">
        <v>43405.43645833333</v>
      </c>
      <c r="U3" s="2">
        <v>43405.43645833333</v>
      </c>
      <c r="V3" s="3"/>
      <c r="W3" s="8">
        <f t="shared" si="2"/>
        <v>43405.40247685185</v>
      </c>
      <c r="X3" s="9">
        <f t="shared" si="3"/>
        <v>1.3888888497604057E-4</v>
      </c>
      <c r="Y3" s="9">
        <f t="shared" si="4"/>
        <v>2.7777776995208114E-4</v>
      </c>
      <c r="Z3" s="10"/>
      <c r="AA3" s="10">
        <f t="shared" si="5"/>
        <v>0</v>
      </c>
      <c r="AB3" s="10">
        <v>0</v>
      </c>
      <c r="AC3" s="10"/>
      <c r="AD3" s="10"/>
      <c r="AE3" s="71">
        <f t="shared" ref="AE3:AE66" si="6">INT(D3*1440)/1440</f>
        <v>43405.402083333334</v>
      </c>
      <c r="AF3" s="71">
        <f t="shared" ref="AF3:AF66" si="7">INT(M3*1440)/1440</f>
        <v>43405.411805555559</v>
      </c>
      <c r="AG3" s="26" t="str">
        <f t="shared" ref="AG3:AG66" si="8">CONCATENATE(AE3,AF3)</f>
        <v>43405.402083333343405.4118055556</v>
      </c>
      <c r="AH3" s="26" t="str">
        <f>VLOOKUP(AG3,simple_survey!$M$841:$N$1083,2,FALSE)</f>
        <v>否定的</v>
      </c>
      <c r="AI3" s="8">
        <v>43405.41678240741</v>
      </c>
      <c r="AJ3" s="7" t="s">
        <v>96</v>
      </c>
    </row>
    <row r="4" spans="1:36" s="7" customFormat="1" x14ac:dyDescent="0.4">
      <c r="A4" s="16" t="str">
        <f t="shared" si="0"/>
        <v>★</v>
      </c>
      <c r="B4" s="16" t="str">
        <f t="shared" si="1"/>
        <v>-</v>
      </c>
      <c r="C4" s="7">
        <v>10</v>
      </c>
      <c r="D4" s="2">
        <v>43405.403483796297</v>
      </c>
      <c r="E4" s="3">
        <v>8075</v>
      </c>
      <c r="F4" s="3" t="s">
        <v>67</v>
      </c>
      <c r="G4" s="3">
        <v>2161</v>
      </c>
      <c r="H4" s="3">
        <v>648</v>
      </c>
      <c r="I4" s="3">
        <v>5</v>
      </c>
      <c r="J4" s="3">
        <v>1</v>
      </c>
      <c r="K4" s="3"/>
      <c r="L4" s="2">
        <v>43405.44321759259</v>
      </c>
      <c r="M4" s="2">
        <v>43405.447962962964</v>
      </c>
      <c r="N4" s="3" t="s">
        <v>19</v>
      </c>
      <c r="O4" s="3" t="s">
        <v>20</v>
      </c>
      <c r="P4" s="3" t="s">
        <v>41</v>
      </c>
      <c r="Q4" s="3" t="s">
        <v>42</v>
      </c>
      <c r="R4" s="2">
        <v>43405.445138888892</v>
      </c>
      <c r="S4" s="2">
        <v>43405.445138888892</v>
      </c>
      <c r="T4" s="2">
        <v>43405.451701388891</v>
      </c>
      <c r="U4" s="2">
        <v>43405.451701388891</v>
      </c>
      <c r="V4" s="2">
        <v>43405.445138888892</v>
      </c>
      <c r="W4" s="8">
        <f t="shared" si="2"/>
        <v>43405.445138888892</v>
      </c>
      <c r="X4" s="9">
        <f t="shared" si="3"/>
        <v>4.7453703737119213E-3</v>
      </c>
      <c r="Y4" s="9">
        <f t="shared" si="4"/>
        <v>4.7453703737119213E-3</v>
      </c>
      <c r="Z4" s="10"/>
      <c r="AA4" s="10">
        <f t="shared" si="5"/>
        <v>0</v>
      </c>
      <c r="AB4" s="10">
        <f t="shared" ref="AB4:AB67" si="9">IF(IF(B4="☆",(IF(K4&gt;R4,K4-W4,R4-W4)),L4-W4)&lt;0,0,IF(B4="☆",(IF(K4&gt;R4,K4-W4,R4-W4)),L4-W4))</f>
        <v>0</v>
      </c>
      <c r="AC4" s="10"/>
      <c r="AD4" s="10"/>
      <c r="AE4" s="71">
        <f t="shared" si="6"/>
        <v>43405.40347222222</v>
      </c>
      <c r="AF4" s="71">
        <f t="shared" si="7"/>
        <v>43405.447916666664</v>
      </c>
      <c r="AG4" s="26" t="str">
        <f t="shared" si="8"/>
        <v>43405.403472222243405.4479166667</v>
      </c>
      <c r="AH4" s="26" t="e">
        <f>VLOOKUP(AG4,simple_survey!$M$841:$N$1083,2,FALSE)</f>
        <v>#N/A</v>
      </c>
      <c r="AI4" s="8">
        <v>43405.41678240741</v>
      </c>
      <c r="AJ4" s="7" t="s">
        <v>96</v>
      </c>
    </row>
    <row r="5" spans="1:36" s="7" customFormat="1" hidden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43405.405486111114</v>
      </c>
      <c r="E5" s="3">
        <v>8076</v>
      </c>
      <c r="F5" s="3" t="s">
        <v>18</v>
      </c>
      <c r="G5" s="3">
        <v>4032</v>
      </c>
      <c r="H5" s="3">
        <v>249</v>
      </c>
      <c r="I5" s="3">
        <v>8</v>
      </c>
      <c r="J5" s="3">
        <v>2</v>
      </c>
      <c r="K5" s="3"/>
      <c r="L5" s="2">
        <v>43405.423368055555</v>
      </c>
      <c r="M5" s="2">
        <v>43405.427743055552</v>
      </c>
      <c r="N5" s="3" t="s">
        <v>65</v>
      </c>
      <c r="O5" s="3" t="s">
        <v>66</v>
      </c>
      <c r="P5" s="3" t="s">
        <v>25</v>
      </c>
      <c r="Q5" s="3" t="s">
        <v>26</v>
      </c>
      <c r="R5" s="2">
        <v>43405.41747685185</v>
      </c>
      <c r="S5" s="2">
        <v>43405.41747685185</v>
      </c>
      <c r="T5" s="2">
        <v>43405.425000000003</v>
      </c>
      <c r="U5" s="2">
        <v>43405.425347222219</v>
      </c>
      <c r="V5" s="3"/>
      <c r="W5" s="8">
        <f t="shared" si="2"/>
        <v>43405.405486111114</v>
      </c>
      <c r="X5" s="9">
        <f t="shared" si="3"/>
        <v>4.3749999967985786E-3</v>
      </c>
      <c r="Y5" s="9">
        <f t="shared" si="4"/>
        <v>8.7499999935971573E-3</v>
      </c>
      <c r="Z5" s="10"/>
      <c r="AA5" s="10">
        <f t="shared" si="5"/>
        <v>5.8912037056870759E-3</v>
      </c>
      <c r="AB5" s="10">
        <f>L5-AI5</f>
        <v>6.5856481451191939E-3</v>
      </c>
      <c r="AC5" s="10"/>
      <c r="AD5" s="10"/>
      <c r="AE5" s="71">
        <f t="shared" si="6"/>
        <v>43405.404861111114</v>
      </c>
      <c r="AF5" s="71">
        <f t="shared" si="7"/>
        <v>43405.427083333336</v>
      </c>
      <c r="AG5" s="26" t="str">
        <f t="shared" si="8"/>
        <v>43405.404861111143405.4270833333</v>
      </c>
      <c r="AH5" s="26" t="str">
        <f>VLOOKUP(AG5,simple_survey!$M$841:$N$1083,2,FALSE)</f>
        <v>肯定的</v>
      </c>
      <c r="AI5" s="8">
        <v>43405.41678240741</v>
      </c>
      <c r="AJ5" s="7" t="s">
        <v>96</v>
      </c>
    </row>
    <row r="6" spans="1:36" s="7" customFormat="1" hidden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43405.415173611109</v>
      </c>
      <c r="E6" s="3">
        <v>8077</v>
      </c>
      <c r="F6" s="3" t="s">
        <v>33</v>
      </c>
      <c r="G6" s="3">
        <v>2435</v>
      </c>
      <c r="H6" s="3">
        <v>135</v>
      </c>
      <c r="I6" s="3">
        <v>8</v>
      </c>
      <c r="J6" s="3">
        <v>1</v>
      </c>
      <c r="K6" s="3"/>
      <c r="L6" s="2">
        <v>43405.423414351855</v>
      </c>
      <c r="M6" s="2">
        <v>43405.430995370371</v>
      </c>
      <c r="N6" s="3" t="s">
        <v>65</v>
      </c>
      <c r="O6" s="3" t="s">
        <v>66</v>
      </c>
      <c r="P6" s="3" t="s">
        <v>41</v>
      </c>
      <c r="Q6" s="3" t="s">
        <v>42</v>
      </c>
      <c r="R6" s="2">
        <v>43405.418171296296</v>
      </c>
      <c r="S6" s="2">
        <v>43405.418171296296</v>
      </c>
      <c r="T6" s="2">
        <v>43405.432175925926</v>
      </c>
      <c r="U6" s="2">
        <v>43405.432175925926</v>
      </c>
      <c r="V6" s="3"/>
      <c r="W6" s="8">
        <f t="shared" si="2"/>
        <v>43405.415173611109</v>
      </c>
      <c r="X6" s="9">
        <f t="shared" si="3"/>
        <v>7.5810185153386556E-3</v>
      </c>
      <c r="Y6" s="9">
        <f t="shared" si="4"/>
        <v>7.5810185153386556E-3</v>
      </c>
      <c r="Z6" s="10"/>
      <c r="AA6" s="10">
        <f t="shared" si="5"/>
        <v>5.2430555588216521E-3</v>
      </c>
      <c r="AB6" s="10">
        <f>L6-AI6</f>
        <v>6.6319444449618459E-3</v>
      </c>
      <c r="AC6" s="10"/>
      <c r="AD6" s="10"/>
      <c r="AE6" s="71">
        <f t="shared" si="6"/>
        <v>43405.414583333331</v>
      </c>
      <c r="AF6" s="71">
        <f t="shared" si="7"/>
        <v>43405.430555555555</v>
      </c>
      <c r="AG6" s="26" t="str">
        <f t="shared" si="8"/>
        <v>43405.414583333343405.4305555556</v>
      </c>
      <c r="AH6" s="26" t="e">
        <f>VLOOKUP(AG6,simple_survey!$M$841:$N$1083,2,FALSE)</f>
        <v>#N/A</v>
      </c>
      <c r="AI6" s="8">
        <v>43405.41678240741</v>
      </c>
      <c r="AJ6" s="7" t="s">
        <v>96</v>
      </c>
    </row>
    <row r="7" spans="1:36" s="7" customFormat="1" hidden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43405.417094907411</v>
      </c>
      <c r="E7" s="3">
        <v>8078</v>
      </c>
      <c r="F7" s="3" t="s">
        <v>33</v>
      </c>
      <c r="G7" s="3">
        <v>2051</v>
      </c>
      <c r="H7" s="3">
        <v>580</v>
      </c>
      <c r="I7" s="3">
        <v>6</v>
      </c>
      <c r="J7" s="3">
        <v>1</v>
      </c>
      <c r="K7" s="3"/>
      <c r="L7" s="2">
        <v>43405.423587962963</v>
      </c>
      <c r="M7" s="2">
        <v>43405.429178240738</v>
      </c>
      <c r="N7" s="3" t="s">
        <v>65</v>
      </c>
      <c r="O7" s="3" t="s">
        <v>66</v>
      </c>
      <c r="P7" s="3" t="s">
        <v>27</v>
      </c>
      <c r="Q7" s="3" t="s">
        <v>28</v>
      </c>
      <c r="R7" s="2">
        <v>43405.418136574073</v>
      </c>
      <c r="S7" s="2">
        <v>43405.419340277775</v>
      </c>
      <c r="T7" s="2">
        <v>43405.425925925927</v>
      </c>
      <c r="U7" s="2">
        <v>43405.428101851852</v>
      </c>
      <c r="V7" s="3"/>
      <c r="W7" s="8">
        <f t="shared" si="2"/>
        <v>43405.417094907411</v>
      </c>
      <c r="X7" s="9">
        <f t="shared" si="3"/>
        <v>5.5902777748997323E-3</v>
      </c>
      <c r="Y7" s="9">
        <f t="shared" si="4"/>
        <v>5.5902777748997323E-3</v>
      </c>
      <c r="Z7" s="10"/>
      <c r="AA7" s="10">
        <f t="shared" si="5"/>
        <v>5.4513888899236917E-3</v>
      </c>
      <c r="AB7" s="10">
        <f t="shared" si="9"/>
        <v>6.4930555527098477E-3</v>
      </c>
      <c r="AC7" s="10"/>
      <c r="AD7" s="10"/>
      <c r="AE7" s="71">
        <f t="shared" si="6"/>
        <v>43405.416666666664</v>
      </c>
      <c r="AF7" s="71">
        <f t="shared" si="7"/>
        <v>43405.429166666669</v>
      </c>
      <c r="AG7" s="26" t="str">
        <f t="shared" si="8"/>
        <v>43405.416666666743405.4291666667</v>
      </c>
      <c r="AH7" s="26" t="str">
        <f>VLOOKUP(AG7,simple_survey!$M$841:$N$1083,2,FALSE)</f>
        <v>肯定的</v>
      </c>
    </row>
    <row r="8" spans="1:36" s="7" customFormat="1" hidden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43405.417592592596</v>
      </c>
      <c r="E8" s="3">
        <v>8079</v>
      </c>
      <c r="F8" s="3" t="s">
        <v>33</v>
      </c>
      <c r="G8" s="3">
        <v>4342</v>
      </c>
      <c r="H8" s="3">
        <v>137</v>
      </c>
      <c r="I8" s="3">
        <v>7</v>
      </c>
      <c r="J8" s="3">
        <v>1</v>
      </c>
      <c r="K8" s="3"/>
      <c r="L8" s="2">
        <v>43405.427708333336</v>
      </c>
      <c r="M8" s="2">
        <v>43405.433229166665</v>
      </c>
      <c r="N8" s="3" t="s">
        <v>50</v>
      </c>
      <c r="O8" s="3" t="s">
        <v>51</v>
      </c>
      <c r="P8" s="3" t="s">
        <v>55</v>
      </c>
      <c r="Q8" s="3" t="s">
        <v>56</v>
      </c>
      <c r="R8" s="2">
        <v>43405.425810185188</v>
      </c>
      <c r="S8" s="2">
        <v>43405.425810185188</v>
      </c>
      <c r="T8" s="2">
        <v>43405.4296875</v>
      </c>
      <c r="U8" s="2">
        <v>43405.4296875</v>
      </c>
      <c r="V8" s="3"/>
      <c r="W8" s="8">
        <f t="shared" si="2"/>
        <v>43405.417592592596</v>
      </c>
      <c r="X8" s="9">
        <f t="shared" si="3"/>
        <v>5.5208333287737332E-3</v>
      </c>
      <c r="Y8" s="9">
        <f t="shared" si="4"/>
        <v>5.5208333287737332E-3</v>
      </c>
      <c r="Z8" s="10"/>
      <c r="AA8" s="10">
        <f t="shared" si="5"/>
        <v>1.898148148029577E-3</v>
      </c>
      <c r="AB8" s="10">
        <f t="shared" si="9"/>
        <v>1.0115740740729962E-2</v>
      </c>
      <c r="AC8" s="10"/>
      <c r="AD8" s="10"/>
      <c r="AE8" s="71">
        <f t="shared" si="6"/>
        <v>43405.417361111111</v>
      </c>
      <c r="AF8" s="71">
        <f t="shared" si="7"/>
        <v>43405.432638888888</v>
      </c>
      <c r="AG8" s="26" t="str">
        <f t="shared" si="8"/>
        <v>43405.417361111143405.4326388889</v>
      </c>
      <c r="AH8" s="26" t="e">
        <f>VLOOKUP(AG8,simple_survey!$M$841:$N$1083,2,FALSE)</f>
        <v>#N/A</v>
      </c>
      <c r="AI8" s="8"/>
    </row>
    <row r="9" spans="1:36" s="7" customFormat="1" hidden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43405.417627314811</v>
      </c>
      <c r="E9" s="3">
        <v>8080</v>
      </c>
      <c r="F9" s="3" t="s">
        <v>18</v>
      </c>
      <c r="G9" s="3">
        <v>3162</v>
      </c>
      <c r="H9" s="3">
        <v>602</v>
      </c>
      <c r="I9" s="3">
        <v>9</v>
      </c>
      <c r="J9" s="3">
        <v>2</v>
      </c>
      <c r="K9" s="3"/>
      <c r="L9" s="2">
        <v>43405.427418981482</v>
      </c>
      <c r="M9" s="2">
        <v>43405.439722222225</v>
      </c>
      <c r="N9" s="3" t="s">
        <v>50</v>
      </c>
      <c r="O9" s="3" t="s">
        <v>51</v>
      </c>
      <c r="P9" s="3" t="s">
        <v>63</v>
      </c>
      <c r="Q9" s="3" t="s">
        <v>64</v>
      </c>
      <c r="R9" s="2">
        <v>43405.425856481481</v>
      </c>
      <c r="S9" s="2">
        <v>43405.427708333336</v>
      </c>
      <c r="T9" s="2">
        <v>43405.437430555554</v>
      </c>
      <c r="U9" s="2">
        <v>43405.440798611111</v>
      </c>
      <c r="V9" s="3"/>
      <c r="W9" s="8">
        <f t="shared" si="2"/>
        <v>43405.417627314811</v>
      </c>
      <c r="X9" s="9">
        <f t="shared" si="3"/>
        <v>1.230324074276723E-2</v>
      </c>
      <c r="Y9" s="9">
        <f t="shared" si="4"/>
        <v>2.4606481485534459E-2</v>
      </c>
      <c r="Z9" s="10"/>
      <c r="AA9" s="10">
        <f t="shared" si="5"/>
        <v>1.5625000014551915E-3</v>
      </c>
      <c r="AB9" s="10">
        <f t="shared" si="9"/>
        <v>9.7916666709352285E-3</v>
      </c>
      <c r="AC9" s="10"/>
      <c r="AD9" s="10"/>
      <c r="AE9" s="71">
        <f t="shared" si="6"/>
        <v>43405.417361111111</v>
      </c>
      <c r="AF9" s="71">
        <f t="shared" si="7"/>
        <v>43405.439583333333</v>
      </c>
      <c r="AG9" s="26" t="str">
        <f t="shared" si="8"/>
        <v>43405.417361111143405.4395833333</v>
      </c>
      <c r="AH9" s="26" t="str">
        <f>VLOOKUP(AG9,simple_survey!$M$841:$N$1083,2,FALSE)</f>
        <v>肯定的</v>
      </c>
      <c r="AI9" s="8"/>
    </row>
    <row r="10" spans="1:36" s="7" customFormat="1" hidden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43405.41777777778</v>
      </c>
      <c r="E10" s="3">
        <v>8081</v>
      </c>
      <c r="F10" s="3" t="s">
        <v>191</v>
      </c>
      <c r="G10" s="3">
        <v>0</v>
      </c>
      <c r="H10" s="3">
        <v>971</v>
      </c>
      <c r="I10" s="3">
        <v>5</v>
      </c>
      <c r="J10" s="3">
        <v>1</v>
      </c>
      <c r="K10" s="3"/>
      <c r="L10" s="2">
        <v>43405.430150462962</v>
      </c>
      <c r="M10" s="2">
        <v>43405.436273148145</v>
      </c>
      <c r="N10" s="3" t="s">
        <v>43</v>
      </c>
      <c r="O10" s="3" t="s">
        <v>44</v>
      </c>
      <c r="P10" s="3" t="s">
        <v>19</v>
      </c>
      <c r="Q10" s="3" t="s">
        <v>20</v>
      </c>
      <c r="R10" s="2">
        <v>43405.427708333336</v>
      </c>
      <c r="S10" s="2">
        <v>43405.427708333336</v>
      </c>
      <c r="T10" s="2">
        <v>43405.43613425926</v>
      </c>
      <c r="U10" s="2">
        <v>43405.43613425926</v>
      </c>
      <c r="V10" s="3"/>
      <c r="W10" s="8">
        <f t="shared" si="2"/>
        <v>43405.41777777778</v>
      </c>
      <c r="X10" s="9">
        <f t="shared" si="3"/>
        <v>6.1226851830724627E-3</v>
      </c>
      <c r="Y10" s="9">
        <f t="shared" si="4"/>
        <v>6.1226851830724627E-3</v>
      </c>
      <c r="Z10" s="10"/>
      <c r="AA10" s="10">
        <f t="shared" si="5"/>
        <v>2.4421296257060021E-3</v>
      </c>
      <c r="AB10" s="10">
        <f t="shared" si="9"/>
        <v>1.2372685181617271E-2</v>
      </c>
      <c r="AC10" s="10"/>
      <c r="AD10" s="10"/>
      <c r="AE10" s="71">
        <f t="shared" si="6"/>
        <v>43405.417361111111</v>
      </c>
      <c r="AF10" s="71">
        <f t="shared" si="7"/>
        <v>43405.436111111114</v>
      </c>
      <c r="AG10" s="26" t="str">
        <f t="shared" si="8"/>
        <v>43405.417361111143405.4361111111</v>
      </c>
      <c r="AH10" s="26" t="e">
        <f>VLOOKUP(AG10,simple_survey!$M$841:$N$1083,2,FALSE)</f>
        <v>#N/A</v>
      </c>
      <c r="AI10" s="8"/>
    </row>
    <row r="11" spans="1:36" s="7" customFormat="1" hidden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2">
        <v>43405.418541666666</v>
      </c>
      <c r="E11" s="3">
        <v>8082</v>
      </c>
      <c r="F11" s="3" t="s">
        <v>33</v>
      </c>
      <c r="G11" s="3">
        <v>4434</v>
      </c>
      <c r="H11" s="3">
        <v>292</v>
      </c>
      <c r="I11" s="3">
        <v>6</v>
      </c>
      <c r="J11" s="3">
        <v>1</v>
      </c>
      <c r="K11" s="3"/>
      <c r="L11" s="2">
        <v>43405.425752314812</v>
      </c>
      <c r="M11" s="2">
        <v>43405.436006944445</v>
      </c>
      <c r="N11" s="3" t="s">
        <v>72</v>
      </c>
      <c r="O11" s="3" t="s">
        <v>73</v>
      </c>
      <c r="P11" s="3" t="s">
        <v>29</v>
      </c>
      <c r="Q11" s="3" t="s">
        <v>30</v>
      </c>
      <c r="R11" s="2">
        <v>43405.424062500002</v>
      </c>
      <c r="S11" s="2">
        <v>43405.424062500002</v>
      </c>
      <c r="T11" s="2">
        <v>43405.436226851853</v>
      </c>
      <c r="U11" s="2">
        <v>43405.436226851853</v>
      </c>
      <c r="V11" s="3"/>
      <c r="W11" s="8">
        <f t="shared" si="2"/>
        <v>43405.418541666666</v>
      </c>
      <c r="X11" s="9">
        <f t="shared" si="3"/>
        <v>1.025462963298196E-2</v>
      </c>
      <c r="Y11" s="9">
        <f t="shared" si="4"/>
        <v>1.025462963298196E-2</v>
      </c>
      <c r="Z11" s="10"/>
      <c r="AA11" s="10">
        <f t="shared" si="5"/>
        <v>1.6898148096515797E-3</v>
      </c>
      <c r="AB11" s="10">
        <f t="shared" si="9"/>
        <v>7.2106481457012706E-3</v>
      </c>
      <c r="AC11" s="10"/>
      <c r="AD11" s="10"/>
      <c r="AE11" s="71">
        <f t="shared" si="6"/>
        <v>43405.418055555558</v>
      </c>
      <c r="AF11" s="71">
        <f t="shared" si="7"/>
        <v>43405.435416666667</v>
      </c>
      <c r="AG11" s="26" t="str">
        <f t="shared" si="8"/>
        <v>43405.418055555643405.4354166667</v>
      </c>
      <c r="AH11" s="26" t="e">
        <f>VLOOKUP(AG11,simple_survey!$M$841:$N$1083,2,FALSE)</f>
        <v>#N/A</v>
      </c>
    </row>
    <row r="12" spans="1:36" s="7" customFormat="1" hidden="1" x14ac:dyDescent="0.4">
      <c r="A12" s="16" t="str">
        <f t="shared" si="0"/>
        <v>-</v>
      </c>
      <c r="B12" s="16" t="str">
        <f t="shared" si="1"/>
        <v>-</v>
      </c>
      <c r="C12" s="7">
        <v>10</v>
      </c>
      <c r="D12" s="2">
        <v>43405.421168981484</v>
      </c>
      <c r="E12" s="3">
        <v>8083</v>
      </c>
      <c r="F12" s="3" t="s">
        <v>190</v>
      </c>
      <c r="G12" s="3">
        <v>0</v>
      </c>
      <c r="H12" s="3">
        <v>723</v>
      </c>
      <c r="I12" s="3">
        <v>2</v>
      </c>
      <c r="J12" s="3">
        <v>2</v>
      </c>
      <c r="K12" s="3"/>
      <c r="L12" s="2">
        <v>43405.432395833333</v>
      </c>
      <c r="M12" s="2">
        <v>43405.441944444443</v>
      </c>
      <c r="N12" s="3" t="s">
        <v>19</v>
      </c>
      <c r="O12" s="3" t="s">
        <v>20</v>
      </c>
      <c r="P12" s="3" t="s">
        <v>25</v>
      </c>
      <c r="Q12" s="3" t="s">
        <v>26</v>
      </c>
      <c r="R12" s="2">
        <v>43405.425081018519</v>
      </c>
      <c r="S12" s="2">
        <v>43405.427708333336</v>
      </c>
      <c r="T12" s="2">
        <v>43405.430879629632</v>
      </c>
      <c r="U12" s="2">
        <v>43405.435798611114</v>
      </c>
      <c r="V12" s="3"/>
      <c r="W12" s="8">
        <f t="shared" si="2"/>
        <v>43405.421168981484</v>
      </c>
      <c r="X12" s="9">
        <f t="shared" si="3"/>
        <v>9.5486111094942316E-3</v>
      </c>
      <c r="Y12" s="9">
        <f t="shared" si="4"/>
        <v>1.9097222218988463E-2</v>
      </c>
      <c r="Z12" s="10"/>
      <c r="AA12" s="10">
        <f t="shared" si="5"/>
        <v>7.3148148148902692E-3</v>
      </c>
      <c r="AB12" s="10">
        <f t="shared" si="9"/>
        <v>1.1226851849642117E-2</v>
      </c>
      <c r="AC12" s="10"/>
      <c r="AD12" s="10"/>
      <c r="AE12" s="71">
        <f t="shared" si="6"/>
        <v>43405.42083333333</v>
      </c>
      <c r="AF12" s="71">
        <f t="shared" si="7"/>
        <v>43405.441666666666</v>
      </c>
      <c r="AG12" s="26" t="str">
        <f t="shared" si="8"/>
        <v>43405.420833333343405.4416666667</v>
      </c>
      <c r="AH12" s="26" t="e">
        <f>VLOOKUP(AG12,simple_survey!$M$841:$N$1083,2,FALSE)</f>
        <v>#N/A</v>
      </c>
    </row>
    <row r="13" spans="1:36" s="7" customFormat="1" hidden="1" x14ac:dyDescent="0.4">
      <c r="A13" s="16" t="str">
        <f>IF(V13&gt;0, "★", "-")</f>
        <v>-</v>
      </c>
      <c r="B13" s="16" t="str">
        <f>IF(K13&gt;0, "☆", "-")</f>
        <v>-</v>
      </c>
      <c r="C13" s="7">
        <v>10</v>
      </c>
      <c r="D13" s="2">
        <v>43405.421331018515</v>
      </c>
      <c r="E13" s="3">
        <v>8084</v>
      </c>
      <c r="F13" s="3" t="s">
        <v>190</v>
      </c>
      <c r="G13" s="3">
        <v>0</v>
      </c>
      <c r="H13" s="3">
        <v>655</v>
      </c>
      <c r="I13" s="3">
        <v>4</v>
      </c>
      <c r="J13" s="3">
        <v>1</v>
      </c>
      <c r="K13" s="3"/>
      <c r="L13" s="2">
        <v>43405.423576388886</v>
      </c>
      <c r="M13" s="2">
        <v>43405.437002314815</v>
      </c>
      <c r="N13" s="3" t="s">
        <v>65</v>
      </c>
      <c r="O13" s="3" t="s">
        <v>66</v>
      </c>
      <c r="P13" s="3" t="s">
        <v>70</v>
      </c>
      <c r="Q13" s="3" t="s">
        <v>71</v>
      </c>
      <c r="R13" s="2">
        <v>43405.423182870371</v>
      </c>
      <c r="S13" s="2">
        <v>43405.423182870371</v>
      </c>
      <c r="T13" s="2">
        <v>43405.433344907404</v>
      </c>
      <c r="U13" s="2">
        <v>43405.439571759256</v>
      </c>
      <c r="V13" s="3"/>
      <c r="W13" s="8">
        <f>IF(V13&gt;0,V13,D13)</f>
        <v>43405.421331018515</v>
      </c>
      <c r="X13" s="9">
        <f t="shared" si="3"/>
        <v>1.3425925928459037E-2</v>
      </c>
      <c r="Y13" s="9">
        <f t="shared" si="4"/>
        <v>1.3425925928459037E-2</v>
      </c>
      <c r="Z13" s="10"/>
      <c r="AA13" s="10">
        <f t="shared" si="5"/>
        <v>3.9351851592073217E-4</v>
      </c>
      <c r="AB13" s="10">
        <f t="shared" si="9"/>
        <v>2.2453703713836148E-3</v>
      </c>
      <c r="AC13" s="10"/>
      <c r="AD13" s="10"/>
      <c r="AE13" s="71">
        <f t="shared" si="6"/>
        <v>43405.42083333333</v>
      </c>
      <c r="AF13" s="71">
        <f t="shared" si="7"/>
        <v>43405.436805555553</v>
      </c>
      <c r="AG13" s="26" t="str">
        <f t="shared" si="8"/>
        <v>43405.420833333343405.4368055556</v>
      </c>
      <c r="AH13" s="26" t="e">
        <f>VLOOKUP(AG13,simple_survey!$M$841:$N$1083,2,FALSE)</f>
        <v>#N/A</v>
      </c>
    </row>
    <row r="14" spans="1:36" s="7" customFormat="1" hidden="1" x14ac:dyDescent="0.4">
      <c r="A14" s="16" t="str">
        <f>IF(V14&gt;0, "★", "-")</f>
        <v>-</v>
      </c>
      <c r="B14" s="16" t="str">
        <f>IF(K14&gt;0, "☆", "-")</f>
        <v>-</v>
      </c>
      <c r="C14" s="7">
        <v>10</v>
      </c>
      <c r="D14" s="2">
        <v>43405.421979166669</v>
      </c>
      <c r="E14" s="3">
        <v>8085</v>
      </c>
      <c r="F14" s="3" t="s">
        <v>18</v>
      </c>
      <c r="G14" s="3">
        <v>2124</v>
      </c>
      <c r="H14" s="3">
        <v>281</v>
      </c>
      <c r="I14" s="3">
        <v>2</v>
      </c>
      <c r="J14" s="3">
        <v>1</v>
      </c>
      <c r="K14" s="3"/>
      <c r="L14" s="2">
        <v>43405.436249999999</v>
      </c>
      <c r="M14" s="2">
        <v>43405.44840277778</v>
      </c>
      <c r="N14" s="3" t="s">
        <v>68</v>
      </c>
      <c r="O14" s="3" t="s">
        <v>69</v>
      </c>
      <c r="P14" s="3" t="s">
        <v>63</v>
      </c>
      <c r="Q14" s="3" t="s">
        <v>64</v>
      </c>
      <c r="R14" s="2">
        <v>43405.429131944446</v>
      </c>
      <c r="S14" s="2">
        <v>43405.430960648147</v>
      </c>
      <c r="T14" s="2">
        <v>43405.439895833333</v>
      </c>
      <c r="U14" s="2">
        <v>43405.442071759258</v>
      </c>
      <c r="V14" s="3"/>
      <c r="W14" s="8">
        <f>IF(V14&gt;0,V14,D14)</f>
        <v>43405.421979166669</v>
      </c>
      <c r="X14" s="9">
        <f t="shared" si="3"/>
        <v>1.2152777781011537E-2</v>
      </c>
      <c r="Y14" s="9">
        <f t="shared" si="4"/>
        <v>1.2152777781011537E-2</v>
      </c>
      <c r="Z14" s="10"/>
      <c r="AA14" s="10">
        <f t="shared" si="5"/>
        <v>7.1180555532919243E-3</v>
      </c>
      <c r="AB14" s="10">
        <f t="shared" si="9"/>
        <v>1.4270833329646848E-2</v>
      </c>
      <c r="AC14" s="10"/>
      <c r="AD14" s="10"/>
      <c r="AE14" s="71">
        <f t="shared" si="6"/>
        <v>43405.421527777777</v>
      </c>
      <c r="AF14" s="71">
        <f t="shared" si="7"/>
        <v>43405.447916666664</v>
      </c>
      <c r="AG14" s="26" t="str">
        <f t="shared" si="8"/>
        <v>43405.421527777843405.4479166667</v>
      </c>
      <c r="AH14" s="26" t="e">
        <f>VLOOKUP(AG14,simple_survey!$M$841:$N$1083,2,FALSE)</f>
        <v>#N/A</v>
      </c>
    </row>
    <row r="15" spans="1:36" s="7" customFormat="1" hidden="1" x14ac:dyDescent="0.4">
      <c r="A15" s="16" t="str">
        <f>IF(V15&gt;0, "★", "-")</f>
        <v>-</v>
      </c>
      <c r="B15" s="16" t="str">
        <f>IF(K15&gt;0, "☆", "-")</f>
        <v>-</v>
      </c>
      <c r="C15" s="7">
        <v>10</v>
      </c>
      <c r="D15" s="2">
        <v>43405.423391203702</v>
      </c>
      <c r="E15" s="3">
        <v>8086</v>
      </c>
      <c r="F15" s="3" t="s">
        <v>18</v>
      </c>
      <c r="G15" s="3">
        <v>3989</v>
      </c>
      <c r="H15" s="3">
        <v>654</v>
      </c>
      <c r="I15" s="3">
        <v>4</v>
      </c>
      <c r="J15" s="3">
        <v>1</v>
      </c>
      <c r="K15" s="3"/>
      <c r="L15" s="2">
        <v>43405.425196759257</v>
      </c>
      <c r="M15" s="2">
        <v>43405.432870370372</v>
      </c>
      <c r="N15" s="3" t="s">
        <v>65</v>
      </c>
      <c r="O15" s="3" t="s">
        <v>66</v>
      </c>
      <c r="P15" s="3" t="s">
        <v>53</v>
      </c>
      <c r="Q15" s="3" t="s">
        <v>54</v>
      </c>
      <c r="R15" s="2">
        <v>43405.428263888891</v>
      </c>
      <c r="S15" s="2">
        <v>43405.428263888891</v>
      </c>
      <c r="T15" s="2">
        <v>43405.436574074076</v>
      </c>
      <c r="U15" s="2">
        <v>43405.436574074076</v>
      </c>
      <c r="V15" s="3"/>
      <c r="W15" s="8">
        <f>IF(V15&gt;0,V15,D15)</f>
        <v>43405.423391203702</v>
      </c>
      <c r="X15" s="9">
        <f t="shared" si="3"/>
        <v>7.6736111150239594E-3</v>
      </c>
      <c r="Y15" s="9">
        <f t="shared" si="4"/>
        <v>7.6736111150239594E-3</v>
      </c>
      <c r="Z15" s="10"/>
      <c r="AA15" s="10">
        <f t="shared" si="5"/>
        <v>0</v>
      </c>
      <c r="AB15" s="10">
        <f t="shared" si="9"/>
        <v>1.8055555556202307E-3</v>
      </c>
      <c r="AC15" s="10"/>
      <c r="AD15" s="10"/>
      <c r="AE15" s="71">
        <f t="shared" si="6"/>
        <v>43405.42291666667</v>
      </c>
      <c r="AF15" s="71">
        <f t="shared" si="7"/>
        <v>43405.432638888888</v>
      </c>
      <c r="AG15" s="26" t="str">
        <f t="shared" si="8"/>
        <v>43405.422916666743405.4326388889</v>
      </c>
      <c r="AH15" s="26" t="e">
        <f>VLOOKUP(AG15,simple_survey!$M$841:$N$1083,2,FALSE)</f>
        <v>#N/A</v>
      </c>
    </row>
    <row r="16" spans="1:36" s="7" customFormat="1" hidden="1" x14ac:dyDescent="0.4">
      <c r="A16" s="16" t="str">
        <f t="shared" si="0"/>
        <v>-</v>
      </c>
      <c r="B16" s="16" t="str">
        <f t="shared" si="1"/>
        <v>-</v>
      </c>
      <c r="C16" s="7">
        <v>10</v>
      </c>
      <c r="D16" s="2">
        <v>43405.425925925927</v>
      </c>
      <c r="E16" s="3">
        <v>8087</v>
      </c>
      <c r="F16" s="3" t="s">
        <v>191</v>
      </c>
      <c r="G16" s="3">
        <v>0</v>
      </c>
      <c r="H16" s="3">
        <v>866</v>
      </c>
      <c r="I16" s="3">
        <v>9</v>
      </c>
      <c r="J16" s="3">
        <v>1</v>
      </c>
      <c r="K16" s="3"/>
      <c r="L16" s="2">
        <v>43405.434548611112</v>
      </c>
      <c r="M16" s="2">
        <v>43405.440821759257</v>
      </c>
      <c r="N16" s="3" t="s">
        <v>19</v>
      </c>
      <c r="O16" s="3" t="s">
        <v>20</v>
      </c>
      <c r="P16" s="3" t="s">
        <v>29</v>
      </c>
      <c r="Q16" s="3" t="s">
        <v>30</v>
      </c>
      <c r="R16" s="2">
        <v>43405.43378472222</v>
      </c>
      <c r="S16" s="2">
        <v>43405.43378472222</v>
      </c>
      <c r="T16" s="2">
        <v>43405.445219907408</v>
      </c>
      <c r="U16" s="2">
        <v>43405.445219907408</v>
      </c>
      <c r="V16" s="3"/>
      <c r="W16" s="8">
        <f t="shared" si="2"/>
        <v>43405.425925925927</v>
      </c>
      <c r="X16" s="9">
        <f t="shared" si="3"/>
        <v>6.2731481448281556E-3</v>
      </c>
      <c r="Y16" s="9">
        <f t="shared" si="4"/>
        <v>6.2731481448281556E-3</v>
      </c>
      <c r="Z16" s="10"/>
      <c r="AA16" s="10">
        <f t="shared" si="5"/>
        <v>7.638888928340748E-4</v>
      </c>
      <c r="AB16" s="10">
        <f t="shared" si="9"/>
        <v>8.6226851854007691E-3</v>
      </c>
      <c r="AC16" s="10"/>
      <c r="AD16" s="10"/>
      <c r="AE16" s="71">
        <f t="shared" si="6"/>
        <v>43405.425694444442</v>
      </c>
      <c r="AF16" s="71">
        <f t="shared" si="7"/>
        <v>43405.44027777778</v>
      </c>
      <c r="AG16" s="26" t="str">
        <f t="shared" si="8"/>
        <v>43405.425694444443405.4402777778</v>
      </c>
      <c r="AH16" s="26" t="e">
        <f>VLOOKUP(AG16,simple_survey!$M$841:$N$1083,2,FALSE)</f>
        <v>#N/A</v>
      </c>
    </row>
    <row r="17" spans="1:36" s="7" customFormat="1" hidden="1" x14ac:dyDescent="0.4">
      <c r="A17" s="16" t="str">
        <f t="shared" si="0"/>
        <v>-</v>
      </c>
      <c r="B17" s="16" t="str">
        <f t="shared" si="1"/>
        <v>-</v>
      </c>
      <c r="C17" s="7">
        <v>10</v>
      </c>
      <c r="D17" s="2">
        <v>43405.426249999997</v>
      </c>
      <c r="E17" s="3">
        <v>8088</v>
      </c>
      <c r="F17" s="3" t="s">
        <v>33</v>
      </c>
      <c r="G17" s="3">
        <v>4363</v>
      </c>
      <c r="H17" s="3">
        <v>677</v>
      </c>
      <c r="I17" s="3">
        <v>4</v>
      </c>
      <c r="J17" s="3">
        <v>1</v>
      </c>
      <c r="K17" s="3"/>
      <c r="L17" s="2">
        <v>43405.429143518515</v>
      </c>
      <c r="M17" s="2">
        <v>43405.435740740744</v>
      </c>
      <c r="N17" s="3" t="s">
        <v>72</v>
      </c>
      <c r="O17" s="3" t="s">
        <v>73</v>
      </c>
      <c r="P17" s="3" t="s">
        <v>45</v>
      </c>
      <c r="Q17" s="3" t="s">
        <v>92</v>
      </c>
      <c r="R17" s="2">
        <v>43405.432222222225</v>
      </c>
      <c r="S17" s="2">
        <v>43405.432222222225</v>
      </c>
      <c r="T17" s="2">
        <v>43405.438379629632</v>
      </c>
      <c r="U17" s="2">
        <v>43405.438379629632</v>
      </c>
      <c r="V17" s="3"/>
      <c r="W17" s="8">
        <f t="shared" si="2"/>
        <v>43405.426249999997</v>
      </c>
      <c r="X17" s="9">
        <f t="shared" si="3"/>
        <v>6.5972222291748039E-3</v>
      </c>
      <c r="Y17" s="9">
        <f t="shared" si="4"/>
        <v>6.5972222291748039E-3</v>
      </c>
      <c r="Z17" s="10"/>
      <c r="AA17" s="10">
        <f t="shared" si="5"/>
        <v>0</v>
      </c>
      <c r="AB17" s="10">
        <f t="shared" si="9"/>
        <v>2.8935185182490386E-3</v>
      </c>
      <c r="AC17" s="10"/>
      <c r="AD17" s="10"/>
      <c r="AE17" s="71">
        <f t="shared" si="6"/>
        <v>43405.425694444442</v>
      </c>
      <c r="AF17" s="71">
        <f t="shared" si="7"/>
        <v>43405.435416666667</v>
      </c>
      <c r="AG17" s="26" t="str">
        <f t="shared" si="8"/>
        <v>43405.425694444443405.4354166667</v>
      </c>
      <c r="AH17" s="26" t="e">
        <f>VLOOKUP(AG17,simple_survey!$M$841:$N$1083,2,FALSE)</f>
        <v>#N/A</v>
      </c>
    </row>
    <row r="18" spans="1:36" s="7" customFormat="1" hidden="1" x14ac:dyDescent="0.4">
      <c r="A18" s="16" t="str">
        <f t="shared" si="0"/>
        <v>-</v>
      </c>
      <c r="B18" s="16" t="str">
        <f t="shared" si="1"/>
        <v>-</v>
      </c>
      <c r="C18" s="7">
        <v>10</v>
      </c>
      <c r="D18" s="2">
        <v>43405.426550925928</v>
      </c>
      <c r="E18" s="3">
        <v>8089</v>
      </c>
      <c r="F18" s="3" t="s">
        <v>190</v>
      </c>
      <c r="G18" s="3">
        <v>0</v>
      </c>
      <c r="H18" s="3">
        <v>251</v>
      </c>
      <c r="I18" s="3">
        <v>2</v>
      </c>
      <c r="J18" s="3">
        <v>1</v>
      </c>
      <c r="K18" s="3"/>
      <c r="L18" s="2">
        <v>43405.436377314814</v>
      </c>
      <c r="M18" s="2">
        <v>43405.449988425928</v>
      </c>
      <c r="N18" s="3" t="s">
        <v>68</v>
      </c>
      <c r="O18" s="3" t="s">
        <v>69</v>
      </c>
      <c r="P18" s="3" t="s">
        <v>65</v>
      </c>
      <c r="Q18" s="3" t="s">
        <v>66</v>
      </c>
      <c r="R18" s="2">
        <v>43405.431307870371</v>
      </c>
      <c r="S18" s="2">
        <v>43405.431307870371</v>
      </c>
      <c r="T18" s="2">
        <v>43405.443692129629</v>
      </c>
      <c r="U18" s="2">
        <v>43405.443692129629</v>
      </c>
      <c r="V18" s="3"/>
      <c r="W18" s="8">
        <f t="shared" si="2"/>
        <v>43405.426550925928</v>
      </c>
      <c r="X18" s="9">
        <f t="shared" si="3"/>
        <v>1.361111111327773E-2</v>
      </c>
      <c r="Y18" s="9">
        <f t="shared" si="4"/>
        <v>1.361111111327773E-2</v>
      </c>
      <c r="Z18" s="10"/>
      <c r="AA18" s="10">
        <f t="shared" si="5"/>
        <v>5.0694444435066544E-3</v>
      </c>
      <c r="AB18" s="10">
        <f t="shared" si="9"/>
        <v>9.8263888867222704E-3</v>
      </c>
      <c r="AC18" s="10"/>
      <c r="AD18" s="10"/>
      <c r="AE18" s="71">
        <f t="shared" si="6"/>
        <v>43405.426388888889</v>
      </c>
      <c r="AF18" s="71">
        <f t="shared" si="7"/>
        <v>43405.449305555558</v>
      </c>
      <c r="AG18" s="26" t="str">
        <f t="shared" si="8"/>
        <v>43405.426388888943405.4493055556</v>
      </c>
      <c r="AH18" s="26" t="e">
        <f>VLOOKUP(AG18,simple_survey!$M$841:$N$1083,2,FALSE)</f>
        <v>#N/A</v>
      </c>
    </row>
    <row r="19" spans="1:36" s="7" customFormat="1" hidden="1" x14ac:dyDescent="0.4">
      <c r="A19" s="16" t="str">
        <f>IF(V19&gt;0, "★", "-")</f>
        <v>-</v>
      </c>
      <c r="B19" s="16" t="str">
        <f>IF(K19&gt;0, "☆", "-")</f>
        <v>-</v>
      </c>
      <c r="C19" s="7">
        <v>10</v>
      </c>
      <c r="D19" s="2">
        <v>43405.426932870374</v>
      </c>
      <c r="E19" s="3">
        <v>8090</v>
      </c>
      <c r="F19" s="3" t="s">
        <v>18</v>
      </c>
      <c r="G19" s="3">
        <v>3457</v>
      </c>
      <c r="H19" s="3">
        <v>740</v>
      </c>
      <c r="I19" s="3">
        <v>1</v>
      </c>
      <c r="J19" s="3">
        <v>1</v>
      </c>
      <c r="K19" s="3"/>
      <c r="L19" s="2">
        <v>43405.429780092592</v>
      </c>
      <c r="M19" s="2">
        <v>43405.43310185185</v>
      </c>
      <c r="N19" s="3" t="s">
        <v>37</v>
      </c>
      <c r="O19" s="3" t="s">
        <v>38</v>
      </c>
      <c r="P19" s="3" t="s">
        <v>21</v>
      </c>
      <c r="Q19" s="3" t="s">
        <v>22</v>
      </c>
      <c r="R19" s="2">
        <v>43405.431168981479</v>
      </c>
      <c r="S19" s="2">
        <v>43405.431168981479</v>
      </c>
      <c r="T19" s="2">
        <v>43405.435162037036</v>
      </c>
      <c r="U19" s="2">
        <v>43405.435162037036</v>
      </c>
      <c r="V19" s="3"/>
      <c r="W19" s="8">
        <f>IF(V19&gt;0,V19,D19)</f>
        <v>43405.426932870374</v>
      </c>
      <c r="X19" s="9">
        <f t="shared" si="3"/>
        <v>3.3217592572327703E-3</v>
      </c>
      <c r="Y19" s="9">
        <f t="shared" si="4"/>
        <v>3.3217592572327703E-3</v>
      </c>
      <c r="Z19" s="10"/>
      <c r="AA19" s="10">
        <f t="shared" si="5"/>
        <v>0</v>
      </c>
      <c r="AB19" s="10">
        <f t="shared" si="9"/>
        <v>2.8472222184063867E-3</v>
      </c>
      <c r="AC19" s="10"/>
      <c r="AD19" s="10"/>
      <c r="AE19" s="71">
        <f t="shared" si="6"/>
        <v>43405.426388888889</v>
      </c>
      <c r="AF19" s="71">
        <f t="shared" si="7"/>
        <v>43405.432638888888</v>
      </c>
      <c r="AG19" s="26" t="str">
        <f t="shared" si="8"/>
        <v>43405.426388888943405.4326388889</v>
      </c>
      <c r="AH19" s="26" t="e">
        <f>VLOOKUP(AG19,simple_survey!$M$841:$N$1083,2,FALSE)</f>
        <v>#N/A</v>
      </c>
      <c r="AI19" s="8"/>
    </row>
    <row r="20" spans="1:36" s="7" customFormat="1" x14ac:dyDescent="0.4">
      <c r="A20" s="16" t="str">
        <f>IF(V20&gt;0, "★", "-")</f>
        <v>★</v>
      </c>
      <c r="B20" s="16" t="str">
        <f>IF(K20&gt;0, "☆", "-")</f>
        <v>-</v>
      </c>
      <c r="C20" s="7">
        <v>10</v>
      </c>
      <c r="D20" s="2">
        <v>43405.429363425923</v>
      </c>
      <c r="E20" s="3">
        <v>8091</v>
      </c>
      <c r="F20" s="3" t="s">
        <v>18</v>
      </c>
      <c r="G20" s="3">
        <v>1015</v>
      </c>
      <c r="H20" s="3">
        <v>58</v>
      </c>
      <c r="I20" s="3">
        <v>6</v>
      </c>
      <c r="J20" s="3">
        <v>2</v>
      </c>
      <c r="K20" s="3"/>
      <c r="L20" s="2">
        <v>43405.448379629626</v>
      </c>
      <c r="M20" s="2">
        <v>43405.451226851852</v>
      </c>
      <c r="N20" s="3" t="s">
        <v>29</v>
      </c>
      <c r="O20" s="3" t="s">
        <v>30</v>
      </c>
      <c r="P20" s="3" t="s">
        <v>19</v>
      </c>
      <c r="Q20" s="3" t="s">
        <v>20</v>
      </c>
      <c r="R20" s="2">
        <v>43405.45</v>
      </c>
      <c r="S20" s="2">
        <v>43405.45</v>
      </c>
      <c r="T20" s="2">
        <v>43405.456250000003</v>
      </c>
      <c r="U20" s="2">
        <v>43405.456250000003</v>
      </c>
      <c r="V20" s="2">
        <v>43405.45</v>
      </c>
      <c r="W20" s="8">
        <f>IF(V20&gt;0,V20,D20)</f>
        <v>43405.45</v>
      </c>
      <c r="X20" s="9">
        <f t="shared" si="3"/>
        <v>2.8472222256823443E-3</v>
      </c>
      <c r="Y20" s="9">
        <f t="shared" si="4"/>
        <v>5.6944444513646886E-3</v>
      </c>
      <c r="Z20" s="10"/>
      <c r="AA20" s="10">
        <f t="shared" si="5"/>
        <v>0</v>
      </c>
      <c r="AB20" s="10">
        <f t="shared" si="9"/>
        <v>0</v>
      </c>
      <c r="AC20" s="10"/>
      <c r="AD20" s="10"/>
      <c r="AE20" s="71">
        <f t="shared" si="6"/>
        <v>43405.429166666669</v>
      </c>
      <c r="AF20" s="71">
        <f t="shared" si="7"/>
        <v>43405.450694444444</v>
      </c>
      <c r="AG20" s="26" t="str">
        <f t="shared" si="8"/>
        <v>43405.429166666743405.4506944444</v>
      </c>
      <c r="AH20" s="26" t="e">
        <f>VLOOKUP(AG20,simple_survey!$M$841:$N$1083,2,FALSE)</f>
        <v>#N/A</v>
      </c>
    </row>
    <row r="21" spans="1:36" s="7" customFormat="1" x14ac:dyDescent="0.4">
      <c r="A21" s="16" t="str">
        <f t="shared" si="0"/>
        <v>★</v>
      </c>
      <c r="B21" s="16" t="str">
        <f t="shared" si="1"/>
        <v>-</v>
      </c>
      <c r="C21" s="7">
        <v>10</v>
      </c>
      <c r="D21" s="2">
        <v>43405.434282407405</v>
      </c>
      <c r="E21" s="3">
        <v>8093</v>
      </c>
      <c r="F21" s="3" t="s">
        <v>191</v>
      </c>
      <c r="G21" s="3">
        <v>0</v>
      </c>
      <c r="H21" s="3">
        <v>940</v>
      </c>
      <c r="I21" s="3">
        <v>6</v>
      </c>
      <c r="J21" s="3">
        <v>2</v>
      </c>
      <c r="K21" s="3"/>
      <c r="L21" s="2">
        <v>43405.475659722222</v>
      </c>
      <c r="M21" s="2">
        <v>43405.48574074074</v>
      </c>
      <c r="N21" s="3" t="s">
        <v>34</v>
      </c>
      <c r="O21" s="3" t="s">
        <v>35</v>
      </c>
      <c r="P21" s="3" t="s">
        <v>25</v>
      </c>
      <c r="Q21" s="3" t="s">
        <v>26</v>
      </c>
      <c r="R21" s="2">
        <v>43405.475613425922</v>
      </c>
      <c r="S21" s="2">
        <v>43405.475613425922</v>
      </c>
      <c r="T21" s="2">
        <v>43405.483807870369</v>
      </c>
      <c r="U21" s="2">
        <v>43405.484293981484</v>
      </c>
      <c r="V21" s="2">
        <v>43405.475613425922</v>
      </c>
      <c r="W21" s="8">
        <f t="shared" si="2"/>
        <v>43405.475613425922</v>
      </c>
      <c r="X21" s="9">
        <f t="shared" si="3"/>
        <v>1.0081018517666962E-2</v>
      </c>
      <c r="Y21" s="9">
        <f t="shared" si="4"/>
        <v>2.0162037035333924E-2</v>
      </c>
      <c r="Z21" s="10"/>
      <c r="AA21" s="10">
        <f t="shared" si="5"/>
        <v>4.6296299842651933E-5</v>
      </c>
      <c r="AB21" s="10">
        <f t="shared" si="9"/>
        <v>4.6296299842651933E-5</v>
      </c>
      <c r="AC21" s="10"/>
      <c r="AD21" s="10"/>
      <c r="AE21" s="71">
        <f t="shared" si="6"/>
        <v>43405.434027777781</v>
      </c>
      <c r="AF21" s="71">
        <f t="shared" si="7"/>
        <v>43405.48541666667</v>
      </c>
      <c r="AG21" s="26" t="str">
        <f t="shared" si="8"/>
        <v>43405.434027777843405.4854166667</v>
      </c>
      <c r="AH21" s="26" t="e">
        <f>VLOOKUP(AG21,simple_survey!$M$841:$N$1083,2,FALSE)</f>
        <v>#N/A</v>
      </c>
    </row>
    <row r="22" spans="1:36" s="7" customFormat="1" hidden="1" x14ac:dyDescent="0.4">
      <c r="A22" s="16" t="str">
        <f t="shared" si="0"/>
        <v>-</v>
      </c>
      <c r="B22" s="16" t="str">
        <f t="shared" si="1"/>
        <v>-</v>
      </c>
      <c r="C22" s="7">
        <v>10</v>
      </c>
      <c r="D22" s="2">
        <v>43405.436203703706</v>
      </c>
      <c r="E22" s="3">
        <v>8096</v>
      </c>
      <c r="F22" s="3" t="s">
        <v>191</v>
      </c>
      <c r="G22" s="3">
        <v>0</v>
      </c>
      <c r="H22" s="3">
        <v>797</v>
      </c>
      <c r="I22" s="3">
        <v>7</v>
      </c>
      <c r="J22" s="3">
        <v>2</v>
      </c>
      <c r="K22" s="3"/>
      <c r="L22" s="2">
        <v>43405.442361111112</v>
      </c>
      <c r="M22" s="2">
        <v>43405.450729166667</v>
      </c>
      <c r="N22" s="3" t="s">
        <v>50</v>
      </c>
      <c r="O22" s="3" t="s">
        <v>51</v>
      </c>
      <c r="P22" s="3" t="s">
        <v>29</v>
      </c>
      <c r="Q22" s="3" t="s">
        <v>30</v>
      </c>
      <c r="R22" s="2">
        <v>43405.437245370369</v>
      </c>
      <c r="S22" s="2">
        <v>43405.437245370369</v>
      </c>
      <c r="T22" s="2">
        <v>43405.447534722225</v>
      </c>
      <c r="U22" s="2">
        <v>43405.447534722225</v>
      </c>
      <c r="V22" s="3"/>
      <c r="W22" s="8">
        <f t="shared" si="2"/>
        <v>43405.436203703706</v>
      </c>
      <c r="X22" s="9">
        <f t="shared" si="3"/>
        <v>8.3680555544560775E-3</v>
      </c>
      <c r="Y22" s="9">
        <f t="shared" si="4"/>
        <v>1.6736111108912155E-2</v>
      </c>
      <c r="Z22" s="10"/>
      <c r="AA22" s="10">
        <f t="shared" si="5"/>
        <v>5.1157407433493063E-3</v>
      </c>
      <c r="AB22" s="10">
        <f t="shared" si="9"/>
        <v>6.1574074061354622E-3</v>
      </c>
      <c r="AC22" s="10"/>
      <c r="AD22" s="10"/>
      <c r="AE22" s="71">
        <f t="shared" si="6"/>
        <v>43405.436111111114</v>
      </c>
      <c r="AF22" s="71">
        <f t="shared" si="7"/>
        <v>43405.450694444444</v>
      </c>
      <c r="AG22" s="26" t="str">
        <f t="shared" si="8"/>
        <v>43405.436111111143405.4506944444</v>
      </c>
      <c r="AH22" s="26" t="e">
        <f>VLOOKUP(AG22,simple_survey!$M$841:$N$1083,2,FALSE)</f>
        <v>#N/A</v>
      </c>
    </row>
    <row r="23" spans="1:36" s="7" customFormat="1" hidden="1" x14ac:dyDescent="0.4">
      <c r="A23" s="16" t="str">
        <f t="shared" si="0"/>
        <v>-</v>
      </c>
      <c r="B23" s="16" t="str">
        <f t="shared" si="1"/>
        <v>-</v>
      </c>
      <c r="C23" s="7">
        <v>10</v>
      </c>
      <c r="D23" s="2">
        <v>43405.439918981479</v>
      </c>
      <c r="E23" s="3">
        <v>8097</v>
      </c>
      <c r="F23" s="3" t="s">
        <v>190</v>
      </c>
      <c r="G23" s="3">
        <v>0</v>
      </c>
      <c r="H23" s="3">
        <v>160</v>
      </c>
      <c r="I23" s="3">
        <v>8</v>
      </c>
      <c r="J23" s="3">
        <v>1</v>
      </c>
      <c r="K23" s="3"/>
      <c r="L23" s="2">
        <v>43405.44321759259</v>
      </c>
      <c r="M23" s="2">
        <v>43405.450219907405</v>
      </c>
      <c r="N23" s="3" t="s">
        <v>63</v>
      </c>
      <c r="O23" s="3" t="s">
        <v>64</v>
      </c>
      <c r="P23" s="3" t="s">
        <v>43</v>
      </c>
      <c r="Q23" s="3" t="s">
        <v>44</v>
      </c>
      <c r="R23" s="2">
        <v>43405.442395833335</v>
      </c>
      <c r="S23" s="2">
        <v>43405.442395833335</v>
      </c>
      <c r="T23" s="2">
        <v>43405.453483796293</v>
      </c>
      <c r="U23" s="2">
        <v>43405.453483796293</v>
      </c>
      <c r="V23" s="3"/>
      <c r="W23" s="8">
        <f t="shared" si="2"/>
        <v>43405.439918981479</v>
      </c>
      <c r="X23" s="9">
        <f t="shared" si="3"/>
        <v>7.0023148145992309E-3</v>
      </c>
      <c r="Y23" s="9">
        <f t="shared" si="4"/>
        <v>7.0023148145992309E-3</v>
      </c>
      <c r="Z23" s="10"/>
      <c r="AA23" s="10">
        <f t="shared" si="5"/>
        <v>8.2175925490446389E-4</v>
      </c>
      <c r="AB23" s="10">
        <f t="shared" si="9"/>
        <v>3.2986111109494232E-3</v>
      </c>
      <c r="AC23" s="10"/>
      <c r="AD23" s="10"/>
      <c r="AE23" s="71">
        <f t="shared" si="6"/>
        <v>43405.439583333333</v>
      </c>
      <c r="AF23" s="71">
        <f t="shared" si="7"/>
        <v>43405.45</v>
      </c>
      <c r="AG23" s="26" t="str">
        <f t="shared" si="8"/>
        <v>43405.439583333343405.45</v>
      </c>
      <c r="AH23" s="26" t="e">
        <f>VLOOKUP(AG23,simple_survey!$M$841:$N$1083,2,FALSE)</f>
        <v>#N/A</v>
      </c>
    </row>
    <row r="24" spans="1:36" s="7" customFormat="1" x14ac:dyDescent="0.4">
      <c r="A24" s="16" t="str">
        <f t="shared" si="0"/>
        <v>★</v>
      </c>
      <c r="B24" s="16" t="str">
        <f t="shared" si="1"/>
        <v>-</v>
      </c>
      <c r="C24" s="7">
        <v>10</v>
      </c>
      <c r="D24" s="2">
        <v>43405.450833333336</v>
      </c>
      <c r="E24" s="3">
        <v>8099</v>
      </c>
      <c r="F24" s="3" t="s">
        <v>67</v>
      </c>
      <c r="G24" s="3">
        <v>3620</v>
      </c>
      <c r="H24" s="3">
        <v>33</v>
      </c>
      <c r="I24" s="3">
        <v>2</v>
      </c>
      <c r="J24" s="3">
        <v>2</v>
      </c>
      <c r="K24" s="3"/>
      <c r="L24" s="2">
        <v>43405.477905092594</v>
      </c>
      <c r="M24" s="2">
        <v>43405.488888888889</v>
      </c>
      <c r="N24" s="3" t="s">
        <v>63</v>
      </c>
      <c r="O24" s="3" t="s">
        <v>64</v>
      </c>
      <c r="P24" s="3" t="s">
        <v>53</v>
      </c>
      <c r="Q24" s="3" t="s">
        <v>54</v>
      </c>
      <c r="R24" s="2">
        <v>43405.471655092595</v>
      </c>
      <c r="S24" s="2">
        <v>43405.475706018522</v>
      </c>
      <c r="T24" s="2">
        <v>43405.48133101852</v>
      </c>
      <c r="U24" s="2">
        <v>43405.486597222225</v>
      </c>
      <c r="V24" s="2">
        <v>43405.471655092595</v>
      </c>
      <c r="W24" s="8">
        <f t="shared" si="2"/>
        <v>43405.471655092595</v>
      </c>
      <c r="X24" s="9">
        <f t="shared" si="3"/>
        <v>1.0983796295477077E-2</v>
      </c>
      <c r="Y24" s="9">
        <f t="shared" si="4"/>
        <v>2.1967592590954155E-2</v>
      </c>
      <c r="Z24" s="10"/>
      <c r="AA24" s="10">
        <f t="shared" si="5"/>
        <v>6.2499999985448085E-3</v>
      </c>
      <c r="AB24" s="10">
        <f t="shared" si="9"/>
        <v>6.2499999985448085E-3</v>
      </c>
      <c r="AC24" s="10"/>
      <c r="AD24" s="10"/>
      <c r="AE24" s="71">
        <f t="shared" si="6"/>
        <v>43405.450694444444</v>
      </c>
      <c r="AF24" s="71">
        <f t="shared" si="7"/>
        <v>43405.488888888889</v>
      </c>
      <c r="AG24" s="26" t="str">
        <f t="shared" si="8"/>
        <v>43405.450694444443405.4888888889</v>
      </c>
      <c r="AH24" s="26" t="e">
        <f>VLOOKUP(AG24,simple_survey!$M$841:$N$1083,2,FALSE)</f>
        <v>#N/A</v>
      </c>
    </row>
    <row r="25" spans="1:36" s="7" customFormat="1" hidden="1" x14ac:dyDescent="0.4">
      <c r="A25" s="16" t="str">
        <f t="shared" si="0"/>
        <v>-</v>
      </c>
      <c r="B25" s="16" t="str">
        <f t="shared" si="1"/>
        <v>-</v>
      </c>
      <c r="C25" s="7">
        <v>10</v>
      </c>
      <c r="D25" s="2">
        <v>43405.452384259261</v>
      </c>
      <c r="E25" s="3">
        <v>8100</v>
      </c>
      <c r="F25" s="3" t="s">
        <v>18</v>
      </c>
      <c r="G25" s="3">
        <v>4032</v>
      </c>
      <c r="H25" s="3">
        <v>249</v>
      </c>
      <c r="I25" s="3">
        <v>1</v>
      </c>
      <c r="J25" s="3">
        <v>2</v>
      </c>
      <c r="K25" s="3"/>
      <c r="L25" s="2">
        <v>43405.455578703702</v>
      </c>
      <c r="M25" s="2">
        <v>43405.460439814815</v>
      </c>
      <c r="N25" s="3" t="s">
        <v>25</v>
      </c>
      <c r="O25" s="3" t="s">
        <v>26</v>
      </c>
      <c r="P25" s="3" t="s">
        <v>45</v>
      </c>
      <c r="Q25" s="3" t="s">
        <v>92</v>
      </c>
      <c r="R25" s="2">
        <v>43405.454918981479</v>
      </c>
      <c r="S25" s="2">
        <v>43405.454918981479</v>
      </c>
      <c r="T25" s="2">
        <v>43405.463483796295</v>
      </c>
      <c r="U25" s="2">
        <v>43405.463483796295</v>
      </c>
      <c r="V25" s="3"/>
      <c r="W25" s="8">
        <f t="shared" si="2"/>
        <v>43405.452384259261</v>
      </c>
      <c r="X25" s="9">
        <f t="shared" si="3"/>
        <v>4.8611111124046147E-3</v>
      </c>
      <c r="Y25" s="9">
        <f t="shared" si="4"/>
        <v>9.7222222248092294E-3</v>
      </c>
      <c r="Z25" s="10"/>
      <c r="AA25" s="10">
        <f t="shared" si="5"/>
        <v>6.5972222364507616E-4</v>
      </c>
      <c r="AB25" s="10">
        <f t="shared" si="9"/>
        <v>3.1944444417604245E-3</v>
      </c>
      <c r="AC25" s="10"/>
      <c r="AD25" s="10"/>
      <c r="AE25" s="71">
        <f t="shared" si="6"/>
        <v>43405.45208333333</v>
      </c>
      <c r="AF25" s="71">
        <f t="shared" si="7"/>
        <v>43405.460416666669</v>
      </c>
      <c r="AG25" s="26" t="str">
        <f t="shared" si="8"/>
        <v>43405.452083333343405.4604166667</v>
      </c>
      <c r="AH25" s="26" t="str">
        <f>VLOOKUP(AG25,simple_survey!$M$841:$N$1083,2,FALSE)</f>
        <v>肯定的</v>
      </c>
    </row>
    <row r="26" spans="1:36" s="7" customFormat="1" hidden="1" x14ac:dyDescent="0.4">
      <c r="A26" s="16" t="str">
        <f t="shared" si="0"/>
        <v>-</v>
      </c>
      <c r="B26" s="16" t="str">
        <f t="shared" si="1"/>
        <v>-</v>
      </c>
      <c r="C26" s="7">
        <v>10</v>
      </c>
      <c r="D26" s="2">
        <v>43405.457766203705</v>
      </c>
      <c r="E26" s="3">
        <v>8101</v>
      </c>
      <c r="F26" s="3" t="s">
        <v>18</v>
      </c>
      <c r="G26" s="3">
        <v>3162</v>
      </c>
      <c r="H26" s="3">
        <v>747</v>
      </c>
      <c r="I26" s="3">
        <v>7</v>
      </c>
      <c r="J26" s="3">
        <v>1</v>
      </c>
      <c r="K26" s="3"/>
      <c r="L26" s="2">
        <v>43405.459560185183</v>
      </c>
      <c r="M26" s="2">
        <v>43405.470833333333</v>
      </c>
      <c r="N26" s="3" t="s">
        <v>63</v>
      </c>
      <c r="O26" s="3" t="s">
        <v>64</v>
      </c>
      <c r="P26" s="3" t="s">
        <v>76</v>
      </c>
      <c r="Q26" s="3" t="s">
        <v>77</v>
      </c>
      <c r="R26" s="2">
        <v>43405.459988425922</v>
      </c>
      <c r="S26" s="2">
        <v>43405.459988425922</v>
      </c>
      <c r="T26" s="2">
        <v>43405.465543981481</v>
      </c>
      <c r="U26" s="2">
        <v>43405.465543981481</v>
      </c>
      <c r="V26" s="3"/>
      <c r="W26" s="8">
        <f t="shared" si="2"/>
        <v>43405.457766203705</v>
      </c>
      <c r="X26" s="9">
        <f t="shared" si="3"/>
        <v>1.1273148149484769E-2</v>
      </c>
      <c r="Y26" s="9">
        <f t="shared" si="4"/>
        <v>1.1273148149484769E-2</v>
      </c>
      <c r="Z26" s="10"/>
      <c r="AA26" s="10">
        <f t="shared" si="5"/>
        <v>0</v>
      </c>
      <c r="AB26" s="10">
        <f t="shared" si="9"/>
        <v>1.7939814788405783E-3</v>
      </c>
      <c r="AC26" s="10"/>
      <c r="AD26" s="10"/>
      <c r="AE26" s="71">
        <f t="shared" si="6"/>
        <v>43405.457638888889</v>
      </c>
      <c r="AF26" s="71">
        <f t="shared" si="7"/>
        <v>43405.470833333333</v>
      </c>
      <c r="AG26" s="26" t="str">
        <f t="shared" si="8"/>
        <v>43405.457638888943405.4708333333</v>
      </c>
      <c r="AH26" s="26" t="e">
        <f>VLOOKUP(AG26,simple_survey!$M$841:$N$1083,2,FALSE)</f>
        <v>#N/A</v>
      </c>
    </row>
    <row r="27" spans="1:36" s="7" customFormat="1" hidden="1" x14ac:dyDescent="0.4">
      <c r="A27" s="16" t="str">
        <f t="shared" si="0"/>
        <v>-</v>
      </c>
      <c r="B27" s="16" t="str">
        <f t="shared" si="1"/>
        <v>-</v>
      </c>
      <c r="C27" s="7">
        <v>10</v>
      </c>
      <c r="D27" s="2">
        <v>43405.457974537036</v>
      </c>
      <c r="E27" s="3">
        <v>8102</v>
      </c>
      <c r="F27" s="3" t="s">
        <v>191</v>
      </c>
      <c r="G27" s="3">
        <v>0</v>
      </c>
      <c r="H27" s="3">
        <v>606</v>
      </c>
      <c r="I27" s="3">
        <v>3</v>
      </c>
      <c r="J27" s="3">
        <v>1</v>
      </c>
      <c r="K27" s="3"/>
      <c r="L27" s="2">
        <v>43405.460138888891</v>
      </c>
      <c r="M27" s="2">
        <v>43405.469178240739</v>
      </c>
      <c r="N27" s="3" t="s">
        <v>53</v>
      </c>
      <c r="O27" s="3" t="s">
        <v>54</v>
      </c>
      <c r="P27" s="3" t="s">
        <v>19</v>
      </c>
      <c r="Q27" s="3" t="s">
        <v>20</v>
      </c>
      <c r="R27" s="2">
        <v>43405.459016203706</v>
      </c>
      <c r="S27" s="2">
        <v>43405.460057870368</v>
      </c>
      <c r="T27" s="2">
        <v>43405.46534722222</v>
      </c>
      <c r="U27" s="2">
        <v>43405.472268518519</v>
      </c>
      <c r="V27" s="3"/>
      <c r="W27" s="8">
        <f t="shared" si="2"/>
        <v>43405.457974537036</v>
      </c>
      <c r="X27" s="9">
        <f t="shared" si="3"/>
        <v>9.0393518476048484E-3</v>
      </c>
      <c r="Y27" s="9">
        <f t="shared" si="4"/>
        <v>9.0393518476048484E-3</v>
      </c>
      <c r="Z27" s="10"/>
      <c r="AA27" s="10">
        <f t="shared" si="5"/>
        <v>1.1226851856918074E-3</v>
      </c>
      <c r="AB27" s="10">
        <f t="shared" si="9"/>
        <v>2.164351855753921E-3</v>
      </c>
      <c r="AC27" s="10"/>
      <c r="AD27" s="10"/>
      <c r="AE27" s="71">
        <f t="shared" si="6"/>
        <v>43405.457638888889</v>
      </c>
      <c r="AF27" s="71">
        <f t="shared" si="7"/>
        <v>43405.46875</v>
      </c>
      <c r="AG27" s="26" t="str">
        <f t="shared" si="8"/>
        <v>43405.457638888943405.46875</v>
      </c>
      <c r="AH27" s="26" t="e">
        <f>VLOOKUP(AG27,simple_survey!$M$841:$N$1083,2,FALSE)</f>
        <v>#N/A</v>
      </c>
    </row>
    <row r="28" spans="1:36" s="7" customFormat="1" hidden="1" x14ac:dyDescent="0.4">
      <c r="A28" s="16" t="str">
        <f>IF(V28&gt;0, "★", "-")</f>
        <v>-</v>
      </c>
      <c r="B28" s="16" t="str">
        <f t="shared" si="1"/>
        <v>☆</v>
      </c>
      <c r="C28" s="7">
        <v>10</v>
      </c>
      <c r="D28" s="2">
        <v>43405.387812499997</v>
      </c>
      <c r="E28" s="3">
        <v>8070</v>
      </c>
      <c r="F28" s="3" t="s">
        <v>33</v>
      </c>
      <c r="G28" s="3">
        <v>4363</v>
      </c>
      <c r="H28" s="3">
        <v>136</v>
      </c>
      <c r="I28" s="3">
        <v>1</v>
      </c>
      <c r="J28" s="3">
        <v>1</v>
      </c>
      <c r="K28" s="2">
        <v>43405.388553240744</v>
      </c>
      <c r="L28" s="3"/>
      <c r="M28" s="3"/>
      <c r="N28" s="3" t="s">
        <v>68</v>
      </c>
      <c r="O28" s="3" t="s">
        <v>69</v>
      </c>
      <c r="P28" s="3" t="s">
        <v>45</v>
      </c>
      <c r="Q28" s="3" t="s">
        <v>92</v>
      </c>
      <c r="R28" s="2">
        <v>43405.421365740738</v>
      </c>
      <c r="S28" s="3"/>
      <c r="T28" s="2">
        <v>43405.425636574073</v>
      </c>
      <c r="U28" s="3"/>
      <c r="V28" s="3"/>
      <c r="W28" s="8">
        <f t="shared" si="2"/>
        <v>43405.387812499997</v>
      </c>
      <c r="X28" s="9">
        <f>M28-L28</f>
        <v>0</v>
      </c>
      <c r="Y28" s="9">
        <f>X28*J28</f>
        <v>0</v>
      </c>
      <c r="Z28" s="10"/>
      <c r="AA28" s="10">
        <f>IF(IF(A28="☆",K28-R28,L28-R28)&lt;0,0,IF(A28="☆",K28-R28,L28-R28))</f>
        <v>0</v>
      </c>
      <c r="AB28" s="10">
        <f>R28-AI28</f>
        <v>4.5833333279006183E-3</v>
      </c>
      <c r="AC28" s="10"/>
      <c r="AD28" s="10"/>
      <c r="AE28" s="71">
        <f t="shared" si="6"/>
        <v>43405.387499999997</v>
      </c>
      <c r="AF28" s="71">
        <f t="shared" si="7"/>
        <v>0</v>
      </c>
      <c r="AG28" s="26" t="str">
        <f t="shared" si="8"/>
        <v>43405.38750</v>
      </c>
      <c r="AH28" s="26" t="e">
        <f>VLOOKUP(AG28,simple_survey!$M$841:$N$1083,2,FALSE)</f>
        <v>#N/A</v>
      </c>
      <c r="AI28" s="8">
        <v>43405.41678240741</v>
      </c>
      <c r="AJ28" s="7" t="s">
        <v>96</v>
      </c>
    </row>
    <row r="29" spans="1:36" s="7" customFormat="1" hidden="1" x14ac:dyDescent="0.4">
      <c r="A29" s="16" t="str">
        <f>IF(V29&gt;0, "★", "-")</f>
        <v>-</v>
      </c>
      <c r="B29" s="16" t="str">
        <f t="shared" si="1"/>
        <v>☆</v>
      </c>
      <c r="C29" s="7">
        <v>10</v>
      </c>
      <c r="D29" s="2">
        <v>43405.388935185183</v>
      </c>
      <c r="E29" s="3">
        <v>8071</v>
      </c>
      <c r="F29" s="3" t="s">
        <v>33</v>
      </c>
      <c r="G29" s="3">
        <v>4363</v>
      </c>
      <c r="H29" s="3">
        <v>560</v>
      </c>
      <c r="I29" s="3">
        <v>1</v>
      </c>
      <c r="J29" s="3">
        <v>1</v>
      </c>
      <c r="K29" s="2">
        <v>43405.42596064815</v>
      </c>
      <c r="L29" s="3"/>
      <c r="M29" s="3"/>
      <c r="N29" s="3" t="s">
        <v>72</v>
      </c>
      <c r="O29" s="3" t="s">
        <v>73</v>
      </c>
      <c r="P29" s="3" t="s">
        <v>45</v>
      </c>
      <c r="Q29" s="3" t="s">
        <v>92</v>
      </c>
      <c r="R29" s="2">
        <v>43405.420335648145</v>
      </c>
      <c r="S29" s="3"/>
      <c r="T29" s="2">
        <v>43405.42527777778</v>
      </c>
      <c r="U29" s="3"/>
      <c r="V29" s="3"/>
      <c r="W29" s="8">
        <f t="shared" si="2"/>
        <v>43405.388935185183</v>
      </c>
      <c r="X29" s="9">
        <f>M29-L29</f>
        <v>0</v>
      </c>
      <c r="Y29" s="9">
        <f>X29*J29</f>
        <v>0</v>
      </c>
      <c r="Z29" s="29"/>
      <c r="AA29" s="10">
        <f>IF(IF(A29="☆",K29-R29,L29-R29)&lt;0,0,IF(A29="☆",K29-R29,L29-R29))</f>
        <v>0</v>
      </c>
      <c r="AB29" s="10"/>
      <c r="AC29" s="10"/>
      <c r="AD29" s="10"/>
      <c r="AE29" s="71">
        <f t="shared" si="6"/>
        <v>43405.388888888891</v>
      </c>
      <c r="AF29" s="71">
        <f t="shared" si="7"/>
        <v>0</v>
      </c>
      <c r="AG29" s="26" t="str">
        <f t="shared" si="8"/>
        <v>43405.38888888890</v>
      </c>
      <c r="AH29" s="26" t="e">
        <f>VLOOKUP(AG29,simple_survey!$M$841:$N$1083,2,FALSE)</f>
        <v>#N/A</v>
      </c>
      <c r="AI29" s="8">
        <v>43405.41678240741</v>
      </c>
      <c r="AJ29" s="7" t="s">
        <v>96</v>
      </c>
    </row>
    <row r="30" spans="1:36" s="7" customFormat="1" hidden="1" x14ac:dyDescent="0.4">
      <c r="A30" s="16" t="str">
        <f>IF(V30&gt;0, "★", "-")</f>
        <v>-</v>
      </c>
      <c r="B30" s="16" t="str">
        <f t="shared" si="1"/>
        <v>☆</v>
      </c>
      <c r="C30" s="7">
        <v>10</v>
      </c>
      <c r="D30" s="2">
        <v>43405.40179398148</v>
      </c>
      <c r="E30" s="3">
        <v>8073</v>
      </c>
      <c r="F30" s="3" t="s">
        <v>18</v>
      </c>
      <c r="G30" s="3">
        <v>3162</v>
      </c>
      <c r="H30" s="3">
        <v>298</v>
      </c>
      <c r="I30" s="3">
        <v>9</v>
      </c>
      <c r="J30" s="3">
        <v>2</v>
      </c>
      <c r="K30" s="2">
        <v>43405.402199074073</v>
      </c>
      <c r="L30" s="3"/>
      <c r="M30" s="3"/>
      <c r="N30" s="3" t="s">
        <v>50</v>
      </c>
      <c r="O30" s="3" t="s">
        <v>51</v>
      </c>
      <c r="P30" s="3" t="s">
        <v>63</v>
      </c>
      <c r="Q30" s="3" t="s">
        <v>64</v>
      </c>
      <c r="R30" s="2">
        <v>43405.424884259257</v>
      </c>
      <c r="S30" s="3"/>
      <c r="T30" s="2">
        <v>43405.43645833333</v>
      </c>
      <c r="U30" s="3"/>
      <c r="V30" s="3"/>
      <c r="W30" s="8">
        <f t="shared" si="2"/>
        <v>43405.40179398148</v>
      </c>
      <c r="X30" s="9">
        <f>M30-L30</f>
        <v>0</v>
      </c>
      <c r="Y30" s="9">
        <f>X30*J30</f>
        <v>0</v>
      </c>
      <c r="Z30" s="10"/>
      <c r="AA30" s="10">
        <f>IF(IF(A30="☆",K30-R30,L30-R30)&lt;0,0,IF(A30="☆",K30-R30,L30-R30))</f>
        <v>0</v>
      </c>
      <c r="AB30" s="10">
        <f>R30-AI30</f>
        <v>8.1018518467317335E-3</v>
      </c>
      <c r="AC30" s="10"/>
      <c r="AD30" s="10"/>
      <c r="AE30" s="71">
        <f t="shared" si="6"/>
        <v>43405.401388888888</v>
      </c>
      <c r="AF30" s="71">
        <f t="shared" si="7"/>
        <v>0</v>
      </c>
      <c r="AG30" s="26" t="str">
        <f t="shared" si="8"/>
        <v>43405.40138888890</v>
      </c>
      <c r="AH30" s="26" t="e">
        <f>VLOOKUP(AG30,simple_survey!$M$841:$N$1083,2,FALSE)</f>
        <v>#N/A</v>
      </c>
      <c r="AI30" s="8">
        <v>43405.41678240741</v>
      </c>
      <c r="AJ30" s="7" t="s">
        <v>96</v>
      </c>
    </row>
    <row r="31" spans="1:36" s="12" customFormat="1" hidden="1" x14ac:dyDescent="0.4">
      <c r="A31" s="17" t="str">
        <f>IF(V31&gt;0, "★", "-")</f>
        <v>-</v>
      </c>
      <c r="B31" s="17" t="str">
        <f t="shared" si="1"/>
        <v>☆</v>
      </c>
      <c r="C31" s="12">
        <v>10</v>
      </c>
      <c r="D31" s="4">
        <v>43405.44939814815</v>
      </c>
      <c r="E31" s="5">
        <v>8098</v>
      </c>
      <c r="F31" s="5" t="s">
        <v>33</v>
      </c>
      <c r="G31" s="5">
        <v>4032</v>
      </c>
      <c r="H31" s="5">
        <v>38</v>
      </c>
      <c r="I31" s="5">
        <v>10</v>
      </c>
      <c r="J31" s="5">
        <v>2</v>
      </c>
      <c r="K31" s="4">
        <v>43405.449629629627</v>
      </c>
      <c r="L31" s="5"/>
      <c r="M31" s="5"/>
      <c r="N31" s="5" t="s">
        <v>25</v>
      </c>
      <c r="O31" s="5" t="s">
        <v>26</v>
      </c>
      <c r="P31" s="5" t="s">
        <v>45</v>
      </c>
      <c r="Q31" s="5" t="s">
        <v>92</v>
      </c>
      <c r="R31" s="4">
        <v>43405.451331018521</v>
      </c>
      <c r="S31" s="5"/>
      <c r="T31" s="4">
        <v>43405.45989583333</v>
      </c>
      <c r="U31" s="5"/>
      <c r="V31" s="5"/>
      <c r="W31" s="13">
        <f t="shared" si="2"/>
        <v>43405.44939814815</v>
      </c>
      <c r="X31" s="18">
        <f>M31-L31</f>
        <v>0</v>
      </c>
      <c r="Y31" s="18">
        <f>X31*J31</f>
        <v>0</v>
      </c>
      <c r="Z31" s="19"/>
      <c r="AA31" s="19">
        <f>IF(IF(A31="☆",K31-R31,L31-R31)&lt;0,0,IF(A31="☆",K31-R31,L31-R31))</f>
        <v>0</v>
      </c>
      <c r="AB31" s="19">
        <f>IF(IF(B31="☆",(IF(K31&gt;R31,K31-W31,R31-W31)),L31-W31)&lt;0,0,IF(B31="☆",(IF(K31&gt;R31,K31-W31,R31-W31)),L31-W31))</f>
        <v>1.9328703710925765E-3</v>
      </c>
      <c r="AC31" s="19"/>
      <c r="AD31" s="19"/>
      <c r="AE31" s="71">
        <f t="shared" si="6"/>
        <v>43405.449305555558</v>
      </c>
      <c r="AF31" s="71">
        <f t="shared" si="7"/>
        <v>0</v>
      </c>
      <c r="AG31" s="26" t="str">
        <f t="shared" si="8"/>
        <v>43405.44930555560</v>
      </c>
      <c r="AH31" s="26" t="e">
        <f>VLOOKUP(AG31,simple_survey!$M$841:$N$1083,2,FALSE)</f>
        <v>#N/A</v>
      </c>
    </row>
    <row r="32" spans="1:36" s="23" customFormat="1" hidden="1" x14ac:dyDescent="0.4">
      <c r="A32" s="20" t="str">
        <f t="shared" si="0"/>
        <v>-</v>
      </c>
      <c r="B32" s="20" t="str">
        <f t="shared" si="1"/>
        <v>-</v>
      </c>
      <c r="C32" s="23">
        <v>11</v>
      </c>
      <c r="D32" s="22">
        <v>43405.458877314813</v>
      </c>
      <c r="E32" s="21">
        <v>8103</v>
      </c>
      <c r="F32" s="21" t="s">
        <v>190</v>
      </c>
      <c r="G32" s="21">
        <v>0</v>
      </c>
      <c r="H32" s="21">
        <v>807</v>
      </c>
      <c r="I32" s="21">
        <v>3</v>
      </c>
      <c r="J32" s="21">
        <v>2</v>
      </c>
      <c r="K32" s="21"/>
      <c r="L32" s="22">
        <v>43405.462164351855</v>
      </c>
      <c r="M32" s="22">
        <v>43405.467141203706</v>
      </c>
      <c r="N32" s="21" t="s">
        <v>80</v>
      </c>
      <c r="O32" s="21" t="s">
        <v>81</v>
      </c>
      <c r="P32" s="21" t="s">
        <v>72</v>
      </c>
      <c r="Q32" s="21" t="s">
        <v>73</v>
      </c>
      <c r="R32" s="22">
        <v>43405.461782407408</v>
      </c>
      <c r="S32" s="22">
        <v>43405.461782407408</v>
      </c>
      <c r="T32" s="22">
        <v>43405.468842592592</v>
      </c>
      <c r="U32" s="22">
        <v>43405.468842592592</v>
      </c>
      <c r="V32" s="21"/>
      <c r="W32" s="24">
        <f t="shared" si="2"/>
        <v>43405.458877314813</v>
      </c>
      <c r="X32" s="25">
        <f t="shared" si="3"/>
        <v>4.9768518510973081E-3</v>
      </c>
      <c r="Y32" s="25">
        <f t="shared" si="4"/>
        <v>9.9537037021946162E-3</v>
      </c>
      <c r="Z32" s="26">
        <f>SUM(Y32:Y59)</f>
        <v>0.26525462960125878</v>
      </c>
      <c r="AA32" s="26">
        <f t="shared" si="5"/>
        <v>3.819444464170374E-4</v>
      </c>
      <c r="AB32" s="26">
        <f t="shared" si="9"/>
        <v>3.2870370414457284E-3</v>
      </c>
      <c r="AC32" s="26">
        <f>AVERAGE(AB32:AB59)</f>
        <v>3.3624828542492147E-3</v>
      </c>
      <c r="AD32" s="26">
        <f>MEDIAN(AB32:AB59)</f>
        <v>3.4837963030440733E-3</v>
      </c>
      <c r="AE32" s="71">
        <f t="shared" si="6"/>
        <v>43405.458333333336</v>
      </c>
      <c r="AF32" s="71">
        <f t="shared" si="7"/>
        <v>43405.466666666667</v>
      </c>
      <c r="AG32" s="26" t="str">
        <f t="shared" si="8"/>
        <v>43405.458333333343405.4666666667</v>
      </c>
      <c r="AH32" s="26" t="e">
        <f>VLOOKUP(AG32,simple_survey!$M$841:$N$1083,2,FALSE)</f>
        <v>#N/A</v>
      </c>
    </row>
    <row r="33" spans="1:34" s="7" customFormat="1" hidden="1" x14ac:dyDescent="0.4">
      <c r="A33" s="16" t="str">
        <f t="shared" si="0"/>
        <v>-</v>
      </c>
      <c r="B33" s="16" t="str">
        <f t="shared" si="1"/>
        <v>-</v>
      </c>
      <c r="C33" s="7">
        <v>11</v>
      </c>
      <c r="D33" s="2">
        <v>43405.460393518515</v>
      </c>
      <c r="E33" s="3">
        <v>8104</v>
      </c>
      <c r="F33" s="3" t="s">
        <v>33</v>
      </c>
      <c r="G33" s="3">
        <v>4073</v>
      </c>
      <c r="H33" s="3">
        <v>770</v>
      </c>
      <c r="I33" s="3">
        <v>7</v>
      </c>
      <c r="J33" s="3">
        <v>1</v>
      </c>
      <c r="K33" s="3"/>
      <c r="L33" s="2">
        <v>43405.463310185187</v>
      </c>
      <c r="M33" s="2">
        <v>43405.47457175926</v>
      </c>
      <c r="N33" s="3" t="s">
        <v>63</v>
      </c>
      <c r="O33" s="3" t="s">
        <v>64</v>
      </c>
      <c r="P33" s="3" t="s">
        <v>53</v>
      </c>
      <c r="Q33" s="3" t="s">
        <v>54</v>
      </c>
      <c r="R33" s="2">
        <v>43405.464097222219</v>
      </c>
      <c r="S33" s="2">
        <v>43405.464097222219</v>
      </c>
      <c r="T33" s="2">
        <v>43405.47451388889</v>
      </c>
      <c r="U33" s="2">
        <v>43405.47451388889</v>
      </c>
      <c r="V33" s="3"/>
      <c r="W33" s="8">
        <f t="shared" si="2"/>
        <v>43405.460393518515</v>
      </c>
      <c r="X33" s="9">
        <f t="shared" si="3"/>
        <v>1.1261574072705116E-2</v>
      </c>
      <c r="Y33" s="9">
        <f t="shared" si="4"/>
        <v>1.1261574072705116E-2</v>
      </c>
      <c r="Z33" s="10"/>
      <c r="AA33" s="10">
        <f t="shared" si="5"/>
        <v>0</v>
      </c>
      <c r="AB33" s="10">
        <f t="shared" si="9"/>
        <v>2.9166666718083434E-3</v>
      </c>
      <c r="AC33" s="10"/>
      <c r="AD33" s="10"/>
      <c r="AE33" s="71">
        <f t="shared" si="6"/>
        <v>43405.459722222222</v>
      </c>
      <c r="AF33" s="71">
        <f t="shared" si="7"/>
        <v>43405.474305555559</v>
      </c>
      <c r="AG33" s="26" t="str">
        <f t="shared" si="8"/>
        <v>43405.459722222243405.4743055556</v>
      </c>
      <c r="AH33" s="26" t="e">
        <f>VLOOKUP(AG33,simple_survey!$M$841:$N$1083,2,FALSE)</f>
        <v>#N/A</v>
      </c>
    </row>
    <row r="34" spans="1:34" s="7" customFormat="1" hidden="1" x14ac:dyDescent="0.4">
      <c r="A34" s="16" t="str">
        <f t="shared" si="0"/>
        <v>-</v>
      </c>
      <c r="B34" s="16" t="str">
        <f t="shared" si="1"/>
        <v>-</v>
      </c>
      <c r="C34" s="7">
        <v>11</v>
      </c>
      <c r="D34" s="2">
        <v>43405.460509259261</v>
      </c>
      <c r="E34" s="3">
        <v>8105</v>
      </c>
      <c r="F34" s="3" t="s">
        <v>52</v>
      </c>
      <c r="G34" s="3">
        <v>4569</v>
      </c>
      <c r="H34" s="3">
        <v>206</v>
      </c>
      <c r="I34" s="3">
        <v>8</v>
      </c>
      <c r="J34" s="3">
        <v>3</v>
      </c>
      <c r="K34" s="3"/>
      <c r="L34" s="2">
        <v>43405.465613425928</v>
      </c>
      <c r="M34" s="2">
        <v>43405.473263888889</v>
      </c>
      <c r="N34" s="3" t="s">
        <v>50</v>
      </c>
      <c r="O34" s="3" t="s">
        <v>51</v>
      </c>
      <c r="P34" s="3" t="s">
        <v>34</v>
      </c>
      <c r="Q34" s="3" t="s">
        <v>35</v>
      </c>
      <c r="R34" s="2">
        <v>43405.462361111109</v>
      </c>
      <c r="S34" s="2">
        <v>43405.463356481479</v>
      </c>
      <c r="T34" s="2">
        <v>43405.470567129632</v>
      </c>
      <c r="U34" s="2">
        <v>43405.476099537038</v>
      </c>
      <c r="V34" s="3"/>
      <c r="W34" s="8">
        <f t="shared" si="2"/>
        <v>43405.460509259261</v>
      </c>
      <c r="X34" s="9">
        <f t="shared" si="3"/>
        <v>7.6504629614646547E-3</v>
      </c>
      <c r="Y34" s="9">
        <f t="shared" si="4"/>
        <v>2.2951388884393964E-2</v>
      </c>
      <c r="Z34" s="10"/>
      <c r="AA34" s="10">
        <f t="shared" si="5"/>
        <v>3.2523148183827288E-3</v>
      </c>
      <c r="AB34" s="10">
        <f t="shared" si="9"/>
        <v>5.1041666665696539E-3</v>
      </c>
      <c r="AC34" s="10"/>
      <c r="AD34" s="10"/>
      <c r="AE34" s="71">
        <f t="shared" si="6"/>
        <v>43405.460416666669</v>
      </c>
      <c r="AF34" s="71">
        <f t="shared" si="7"/>
        <v>43405.472916666666</v>
      </c>
      <c r="AG34" s="26" t="str">
        <f t="shared" si="8"/>
        <v>43405.460416666743405.4729166667</v>
      </c>
      <c r="AH34" s="26" t="e">
        <f>VLOOKUP(AG34,simple_survey!$M$841:$N$1083,2,FALSE)</f>
        <v>#N/A</v>
      </c>
    </row>
    <row r="35" spans="1:34" s="7" customFormat="1" hidden="1" x14ac:dyDescent="0.4">
      <c r="A35" s="16" t="str">
        <f t="shared" si="0"/>
        <v>-</v>
      </c>
      <c r="B35" s="16" t="str">
        <f t="shared" si="1"/>
        <v>-</v>
      </c>
      <c r="C35" s="7">
        <v>11</v>
      </c>
      <c r="D35" s="2">
        <v>43405.46334490741</v>
      </c>
      <c r="E35" s="3">
        <v>8107</v>
      </c>
      <c r="F35" s="3" t="s">
        <v>52</v>
      </c>
      <c r="G35" s="3">
        <v>4570</v>
      </c>
      <c r="H35" s="3">
        <v>513</v>
      </c>
      <c r="I35" s="3">
        <v>8</v>
      </c>
      <c r="J35" s="3">
        <v>1</v>
      </c>
      <c r="K35" s="3"/>
      <c r="L35" s="2">
        <v>43405.467534722222</v>
      </c>
      <c r="M35" s="2">
        <v>43405.471388888887</v>
      </c>
      <c r="N35" s="3" t="s">
        <v>45</v>
      </c>
      <c r="O35" s="3" t="s">
        <v>92</v>
      </c>
      <c r="P35" s="3" t="s">
        <v>19</v>
      </c>
      <c r="Q35" s="3" t="s">
        <v>20</v>
      </c>
      <c r="R35" s="2">
        <v>43405.466585648152</v>
      </c>
      <c r="S35" s="2">
        <v>43405.467430555553</v>
      </c>
      <c r="T35" s="2">
        <v>43405.473136574074</v>
      </c>
      <c r="U35" s="2">
        <v>43405.473981481482</v>
      </c>
      <c r="V35" s="3"/>
      <c r="W35" s="8">
        <f t="shared" si="2"/>
        <v>43405.46334490741</v>
      </c>
      <c r="X35" s="9">
        <f t="shared" si="3"/>
        <v>3.8541666654055007E-3</v>
      </c>
      <c r="Y35" s="9">
        <f t="shared" si="4"/>
        <v>3.8541666654055007E-3</v>
      </c>
      <c r="Z35" s="10"/>
      <c r="AA35" s="10">
        <f t="shared" si="5"/>
        <v>9.4907407037680969E-4</v>
      </c>
      <c r="AB35" s="10">
        <f t="shared" si="9"/>
        <v>4.1898148119798861E-3</v>
      </c>
      <c r="AC35" s="10"/>
      <c r="AD35" s="10"/>
      <c r="AE35" s="71">
        <f t="shared" si="6"/>
        <v>43405.463194444441</v>
      </c>
      <c r="AF35" s="71">
        <f t="shared" si="7"/>
        <v>43405.470833333333</v>
      </c>
      <c r="AG35" s="26" t="str">
        <f t="shared" si="8"/>
        <v>43405.463194444443405.4708333333</v>
      </c>
      <c r="AH35" s="26" t="e">
        <f>VLOOKUP(AG35,simple_survey!$M$841:$N$1083,2,FALSE)</f>
        <v>#N/A</v>
      </c>
    </row>
    <row r="36" spans="1:34" s="7" customFormat="1" hidden="1" x14ac:dyDescent="0.4">
      <c r="A36" s="16" t="str">
        <f t="shared" si="0"/>
        <v>-</v>
      </c>
      <c r="B36" s="16" t="str">
        <f t="shared" si="1"/>
        <v>-</v>
      </c>
      <c r="C36" s="7">
        <v>11</v>
      </c>
      <c r="D36" s="2">
        <v>43405.464432870373</v>
      </c>
      <c r="E36" s="3">
        <v>8108</v>
      </c>
      <c r="F36" s="3" t="s">
        <v>191</v>
      </c>
      <c r="G36" s="3">
        <v>0</v>
      </c>
      <c r="H36" s="3">
        <v>415</v>
      </c>
      <c r="I36" s="3">
        <v>7</v>
      </c>
      <c r="J36" s="3">
        <v>2</v>
      </c>
      <c r="K36" s="3"/>
      <c r="L36" s="2">
        <v>43405.469212962962</v>
      </c>
      <c r="M36" s="2">
        <v>43405.476736111108</v>
      </c>
      <c r="N36" s="3" t="s">
        <v>29</v>
      </c>
      <c r="O36" s="3" t="s">
        <v>30</v>
      </c>
      <c r="P36" s="3" t="s">
        <v>45</v>
      </c>
      <c r="Q36" s="3" t="s">
        <v>92</v>
      </c>
      <c r="R36" s="2">
        <v>43405.467986111114</v>
      </c>
      <c r="S36" s="2">
        <v>43405.467986111114</v>
      </c>
      <c r="T36" s="2">
        <v>43405.47828703704</v>
      </c>
      <c r="U36" s="2">
        <v>43405.47828703704</v>
      </c>
      <c r="V36" s="3"/>
      <c r="W36" s="8">
        <f t="shared" si="2"/>
        <v>43405.464432870373</v>
      </c>
      <c r="X36" s="9">
        <f t="shared" si="3"/>
        <v>7.5231481459923089E-3</v>
      </c>
      <c r="Y36" s="9">
        <f t="shared" si="4"/>
        <v>1.5046296291984618E-2</v>
      </c>
      <c r="Z36" s="10"/>
      <c r="AA36" s="10">
        <f t="shared" si="5"/>
        <v>1.2268518476048484E-3</v>
      </c>
      <c r="AB36" s="10">
        <f t="shared" si="9"/>
        <v>4.7800925894989632E-3</v>
      </c>
      <c r="AC36" s="10"/>
      <c r="AD36" s="10"/>
      <c r="AE36" s="71">
        <f t="shared" si="6"/>
        <v>43405.463888888888</v>
      </c>
      <c r="AF36" s="71">
        <f t="shared" si="7"/>
        <v>43405.476388888892</v>
      </c>
      <c r="AG36" s="26" t="str">
        <f t="shared" si="8"/>
        <v>43405.463888888943405.4763888889</v>
      </c>
      <c r="AH36" s="26" t="str">
        <f>VLOOKUP(AG36,simple_survey!$M$841:$N$1083,2,FALSE)</f>
        <v>肯定的</v>
      </c>
    </row>
    <row r="37" spans="1:34" s="7" customFormat="1" hidden="1" x14ac:dyDescent="0.4">
      <c r="A37" s="16" t="str">
        <f t="shared" si="0"/>
        <v>-</v>
      </c>
      <c r="B37" s="16" t="str">
        <f t="shared" si="1"/>
        <v>-</v>
      </c>
      <c r="C37" s="7">
        <v>11</v>
      </c>
      <c r="D37" s="2">
        <v>43405.465416666666</v>
      </c>
      <c r="E37" s="3">
        <v>8109</v>
      </c>
      <c r="F37" s="3" t="s">
        <v>18</v>
      </c>
      <c r="G37" s="3">
        <v>4511</v>
      </c>
      <c r="H37" s="3">
        <v>166</v>
      </c>
      <c r="I37" s="3">
        <v>2</v>
      </c>
      <c r="J37" s="3">
        <v>1</v>
      </c>
      <c r="K37" s="3"/>
      <c r="L37" s="2">
        <v>43405.473437499997</v>
      </c>
      <c r="M37" s="2">
        <v>43405.481793981482</v>
      </c>
      <c r="N37" s="3" t="s">
        <v>37</v>
      </c>
      <c r="O37" s="3" t="s">
        <v>38</v>
      </c>
      <c r="P37" s="3" t="s">
        <v>19</v>
      </c>
      <c r="Q37" s="3" t="s">
        <v>20</v>
      </c>
      <c r="R37" s="2">
        <v>43405.470995370371</v>
      </c>
      <c r="S37" s="2">
        <v>43405.470995370371</v>
      </c>
      <c r="T37" s="2">
        <v>43405.481134259258</v>
      </c>
      <c r="U37" s="2">
        <v>43405.481134259258</v>
      </c>
      <c r="V37" s="3"/>
      <c r="W37" s="8">
        <f t="shared" si="2"/>
        <v>43405.465416666666</v>
      </c>
      <c r="X37" s="9">
        <f t="shared" si="3"/>
        <v>8.3564814849523827E-3</v>
      </c>
      <c r="Y37" s="9">
        <f t="shared" si="4"/>
        <v>8.3564814849523827E-3</v>
      </c>
      <c r="Z37" s="10"/>
      <c r="AA37" s="10">
        <f t="shared" si="5"/>
        <v>2.4421296257060021E-3</v>
      </c>
      <c r="AB37" s="10">
        <f t="shared" si="9"/>
        <v>8.0208333311020397E-3</v>
      </c>
      <c r="AC37" s="10"/>
      <c r="AD37" s="10"/>
      <c r="AE37" s="71">
        <f t="shared" si="6"/>
        <v>43405.465277777781</v>
      </c>
      <c r="AF37" s="71">
        <f t="shared" si="7"/>
        <v>43405.481249999997</v>
      </c>
      <c r="AG37" s="26" t="str">
        <f t="shared" si="8"/>
        <v>43405.465277777843405.48125</v>
      </c>
      <c r="AH37" s="26" t="e">
        <f>VLOOKUP(AG37,simple_survey!$M$841:$N$1083,2,FALSE)</f>
        <v>#N/A</v>
      </c>
    </row>
    <row r="38" spans="1:34" s="7" customFormat="1" x14ac:dyDescent="0.4">
      <c r="A38" s="16" t="str">
        <f t="shared" si="0"/>
        <v>★</v>
      </c>
      <c r="B38" s="16" t="str">
        <f t="shared" si="1"/>
        <v>-</v>
      </c>
      <c r="C38" s="7">
        <v>11</v>
      </c>
      <c r="D38" s="2">
        <v>43405.46733796296</v>
      </c>
      <c r="E38" s="3">
        <v>8110</v>
      </c>
      <c r="F38" s="3" t="s">
        <v>191</v>
      </c>
      <c r="G38" s="3">
        <v>0</v>
      </c>
      <c r="H38" s="3">
        <v>854</v>
      </c>
      <c r="I38" s="3">
        <v>8</v>
      </c>
      <c r="J38" s="3">
        <v>1</v>
      </c>
      <c r="K38" s="3"/>
      <c r="L38" s="2">
        <v>43405.486064814817</v>
      </c>
      <c r="M38" s="2">
        <v>43405.49559027778</v>
      </c>
      <c r="N38" s="3" t="s">
        <v>34</v>
      </c>
      <c r="O38" s="3" t="s">
        <v>35</v>
      </c>
      <c r="P38" s="3" t="s">
        <v>45</v>
      </c>
      <c r="Q38" s="3" t="s">
        <v>92</v>
      </c>
      <c r="R38" s="2">
        <v>43405.488078703704</v>
      </c>
      <c r="S38" s="2">
        <v>43405.488078703704</v>
      </c>
      <c r="T38" s="2">
        <v>43405.496122685188</v>
      </c>
      <c r="U38" s="2">
        <v>43405.501435185186</v>
      </c>
      <c r="V38" s="2">
        <v>43405.488078703704</v>
      </c>
      <c r="W38" s="8">
        <f t="shared" si="2"/>
        <v>43405.488078703704</v>
      </c>
      <c r="X38" s="9">
        <f t="shared" si="3"/>
        <v>9.5254629632108845E-3</v>
      </c>
      <c r="Y38" s="9">
        <f t="shared" si="4"/>
        <v>9.5254629632108845E-3</v>
      </c>
      <c r="Z38" s="10"/>
      <c r="AA38" s="10">
        <f t="shared" si="5"/>
        <v>0</v>
      </c>
      <c r="AB38" s="10">
        <f t="shared" si="9"/>
        <v>0</v>
      </c>
      <c r="AC38" s="10"/>
      <c r="AD38" s="10"/>
      <c r="AE38" s="71">
        <f t="shared" si="6"/>
        <v>43405.466666666667</v>
      </c>
      <c r="AF38" s="71">
        <f t="shared" si="7"/>
        <v>43405.495138888888</v>
      </c>
      <c r="AG38" s="26" t="str">
        <f t="shared" si="8"/>
        <v>43405.466666666743405.4951388889</v>
      </c>
      <c r="AH38" s="26" t="e">
        <f>VLOOKUP(AG38,simple_survey!$M$841:$N$1083,2,FALSE)</f>
        <v>#N/A</v>
      </c>
    </row>
    <row r="39" spans="1:34" s="7" customFormat="1" hidden="1" x14ac:dyDescent="0.4">
      <c r="A39" s="16" t="str">
        <f t="shared" si="0"/>
        <v>-</v>
      </c>
      <c r="B39" s="16" t="str">
        <f t="shared" si="1"/>
        <v>-</v>
      </c>
      <c r="C39" s="7">
        <v>11</v>
      </c>
      <c r="D39" s="2">
        <v>43405.46775462963</v>
      </c>
      <c r="E39" s="3">
        <v>8111</v>
      </c>
      <c r="F39" s="3" t="s">
        <v>33</v>
      </c>
      <c r="G39" s="3">
        <v>4380</v>
      </c>
      <c r="H39" s="3">
        <v>115</v>
      </c>
      <c r="I39" s="3">
        <v>4</v>
      </c>
      <c r="J39" s="3">
        <v>1</v>
      </c>
      <c r="K39" s="3"/>
      <c r="L39" s="2">
        <v>43405.471562500003</v>
      </c>
      <c r="M39" s="2">
        <v>43405.477592592593</v>
      </c>
      <c r="N39" s="3" t="s">
        <v>27</v>
      </c>
      <c r="O39" s="3" t="s">
        <v>28</v>
      </c>
      <c r="P39" s="3" t="s">
        <v>63</v>
      </c>
      <c r="Q39" s="3" t="s">
        <v>64</v>
      </c>
      <c r="R39" s="2">
        <v>43405.470011574071</v>
      </c>
      <c r="S39" s="2">
        <v>43405.470011574071</v>
      </c>
      <c r="T39" s="2">
        <v>43405.478796296295</v>
      </c>
      <c r="U39" s="2">
        <v>43405.478796296295</v>
      </c>
      <c r="V39" s="3"/>
      <c r="W39" s="8">
        <f t="shared" si="2"/>
        <v>43405.46775462963</v>
      </c>
      <c r="X39" s="9">
        <f t="shared" si="3"/>
        <v>6.0300925906631164E-3</v>
      </c>
      <c r="Y39" s="9">
        <f t="shared" si="4"/>
        <v>6.0300925906631164E-3</v>
      </c>
      <c r="Z39" s="10"/>
      <c r="AA39" s="10">
        <f t="shared" si="5"/>
        <v>1.5509259319514968E-3</v>
      </c>
      <c r="AB39" s="10">
        <f t="shared" si="9"/>
        <v>3.8078703728388064E-3</v>
      </c>
      <c r="AC39" s="10"/>
      <c r="AD39" s="10"/>
      <c r="AE39" s="71">
        <f t="shared" si="6"/>
        <v>43405.467361111114</v>
      </c>
      <c r="AF39" s="71">
        <f t="shared" si="7"/>
        <v>43405.477083333331</v>
      </c>
      <c r="AG39" s="26" t="str">
        <f t="shared" si="8"/>
        <v>43405.467361111143405.4770833333</v>
      </c>
      <c r="AH39" s="26" t="e">
        <f>VLOOKUP(AG39,simple_survey!$M$841:$N$1083,2,FALSE)</f>
        <v>#N/A</v>
      </c>
    </row>
    <row r="40" spans="1:34" s="7" customFormat="1" hidden="1" x14ac:dyDescent="0.4">
      <c r="A40" s="16" t="str">
        <f t="shared" si="0"/>
        <v>-</v>
      </c>
      <c r="B40" s="16" t="str">
        <f t="shared" si="1"/>
        <v>-</v>
      </c>
      <c r="C40" s="7">
        <v>11</v>
      </c>
      <c r="D40" s="2">
        <v>43405.470509259256</v>
      </c>
      <c r="E40" s="3">
        <v>8112</v>
      </c>
      <c r="F40" s="3" t="s">
        <v>191</v>
      </c>
      <c r="G40" s="3">
        <v>0</v>
      </c>
      <c r="H40" s="3">
        <v>923</v>
      </c>
      <c r="I40" s="3">
        <v>5</v>
      </c>
      <c r="J40" s="3">
        <v>2</v>
      </c>
      <c r="K40" s="3"/>
      <c r="L40" s="2">
        <v>43405.473993055559</v>
      </c>
      <c r="M40" s="2">
        <v>43405.482893518521</v>
      </c>
      <c r="N40" s="3" t="s">
        <v>59</v>
      </c>
      <c r="O40" s="3" t="s">
        <v>60</v>
      </c>
      <c r="P40" s="3" t="s">
        <v>27</v>
      </c>
      <c r="Q40" s="3" t="s">
        <v>28</v>
      </c>
      <c r="R40" s="2">
        <v>43405.474016203705</v>
      </c>
      <c r="S40" s="2">
        <v>43405.474016203705</v>
      </c>
      <c r="T40" s="2">
        <v>43405.48096064815</v>
      </c>
      <c r="U40" s="2">
        <v>43405.482835648145</v>
      </c>
      <c r="V40" s="3"/>
      <c r="W40" s="8">
        <f t="shared" si="2"/>
        <v>43405.470509259256</v>
      </c>
      <c r="X40" s="9">
        <f t="shared" si="3"/>
        <v>8.9004629626288079E-3</v>
      </c>
      <c r="Y40" s="9">
        <f t="shared" si="4"/>
        <v>1.7800925925257616E-2</v>
      </c>
      <c r="Z40" s="10"/>
      <c r="AA40" s="10">
        <f t="shared" si="5"/>
        <v>0</v>
      </c>
      <c r="AB40" s="10">
        <f t="shared" si="9"/>
        <v>3.4837963030440733E-3</v>
      </c>
      <c r="AC40" s="10"/>
      <c r="AD40" s="10"/>
      <c r="AE40" s="71">
        <f t="shared" si="6"/>
        <v>43405.470138888886</v>
      </c>
      <c r="AF40" s="71">
        <f t="shared" si="7"/>
        <v>43405.482638888891</v>
      </c>
      <c r="AG40" s="26" t="str">
        <f t="shared" si="8"/>
        <v>43405.470138888943405.4826388889</v>
      </c>
      <c r="AH40" s="26" t="e">
        <f>VLOOKUP(AG40,simple_survey!$M$841:$N$1083,2,FALSE)</f>
        <v>#N/A</v>
      </c>
    </row>
    <row r="41" spans="1:34" s="7" customFormat="1" hidden="1" x14ac:dyDescent="0.4">
      <c r="A41" s="16" t="str">
        <f t="shared" si="0"/>
        <v>-</v>
      </c>
      <c r="B41" s="16" t="str">
        <f t="shared" si="1"/>
        <v>-</v>
      </c>
      <c r="C41" s="7">
        <v>11</v>
      </c>
      <c r="D41" s="2">
        <v>43405.472673611112</v>
      </c>
      <c r="E41" s="3">
        <v>8113</v>
      </c>
      <c r="F41" s="3" t="s">
        <v>191</v>
      </c>
      <c r="G41" s="3">
        <v>0</v>
      </c>
      <c r="H41" s="3">
        <v>842</v>
      </c>
      <c r="I41" s="3">
        <v>7</v>
      </c>
      <c r="J41" s="3">
        <v>2</v>
      </c>
      <c r="K41" s="3"/>
      <c r="L41" s="2">
        <v>43405.477025462962</v>
      </c>
      <c r="M41" s="2">
        <v>43405.490983796299</v>
      </c>
      <c r="N41" s="3" t="s">
        <v>45</v>
      </c>
      <c r="O41" s="3" t="s">
        <v>92</v>
      </c>
      <c r="P41" s="3" t="s">
        <v>29</v>
      </c>
      <c r="Q41" s="3" t="s">
        <v>30</v>
      </c>
      <c r="R41" s="2">
        <v>43405.476620370369</v>
      </c>
      <c r="S41" s="2">
        <v>43405.476620370369</v>
      </c>
      <c r="T41" s="2">
        <v>43405.486747685187</v>
      </c>
      <c r="U41" s="2">
        <v>43405.486747685187</v>
      </c>
      <c r="V41" s="3"/>
      <c r="W41" s="8">
        <f t="shared" si="2"/>
        <v>43405.472673611112</v>
      </c>
      <c r="X41" s="9">
        <f t="shared" si="3"/>
        <v>1.3958333336631767E-2</v>
      </c>
      <c r="Y41" s="9">
        <f t="shared" si="4"/>
        <v>2.7916666673263535E-2</v>
      </c>
      <c r="Z41" s="10"/>
      <c r="AA41" s="10">
        <f t="shared" si="5"/>
        <v>4.0509259270038456E-4</v>
      </c>
      <c r="AB41" s="10">
        <f t="shared" si="9"/>
        <v>4.3518518505152315E-3</v>
      </c>
      <c r="AC41" s="10"/>
      <c r="AD41" s="10"/>
      <c r="AE41" s="71">
        <f t="shared" si="6"/>
        <v>43405.472222222219</v>
      </c>
      <c r="AF41" s="71">
        <f t="shared" si="7"/>
        <v>43405.490972222222</v>
      </c>
      <c r="AG41" s="26" t="str">
        <f t="shared" si="8"/>
        <v>43405.472222222243405.4909722222</v>
      </c>
      <c r="AH41" s="26" t="e">
        <f>VLOOKUP(AG41,simple_survey!$M$841:$N$1083,2,FALSE)</f>
        <v>#N/A</v>
      </c>
    </row>
    <row r="42" spans="1:34" s="7" customFormat="1" x14ac:dyDescent="0.4">
      <c r="A42" s="16" t="str">
        <f t="shared" si="0"/>
        <v>★</v>
      </c>
      <c r="B42" s="16" t="str">
        <f t="shared" si="1"/>
        <v>-</v>
      </c>
      <c r="C42" s="7">
        <v>11</v>
      </c>
      <c r="D42" s="2">
        <v>43405.473252314812</v>
      </c>
      <c r="E42" s="3">
        <v>8114</v>
      </c>
      <c r="F42" s="3" t="s">
        <v>191</v>
      </c>
      <c r="G42" s="3">
        <v>0</v>
      </c>
      <c r="H42" s="3">
        <v>421</v>
      </c>
      <c r="I42" s="3">
        <v>1</v>
      </c>
      <c r="J42" s="3">
        <v>1</v>
      </c>
      <c r="K42" s="3"/>
      <c r="L42" s="2">
        <v>43405.513831018521</v>
      </c>
      <c r="M42" s="2">
        <v>43405.531990740739</v>
      </c>
      <c r="N42" s="3" t="s">
        <v>65</v>
      </c>
      <c r="O42" s="3" t="s">
        <v>66</v>
      </c>
      <c r="P42" s="3" t="s">
        <v>41</v>
      </c>
      <c r="Q42" s="3" t="s">
        <v>42</v>
      </c>
      <c r="R42" s="2">
        <v>43405.514687499999</v>
      </c>
      <c r="S42" s="2">
        <v>43405.514687499999</v>
      </c>
      <c r="T42" s="2">
        <v>43405.524108796293</v>
      </c>
      <c r="U42" s="2">
        <v>43405.529675925929</v>
      </c>
      <c r="V42" s="2">
        <v>43405.514687499999</v>
      </c>
      <c r="W42" s="8">
        <f t="shared" si="2"/>
        <v>43405.514687499999</v>
      </c>
      <c r="X42" s="9">
        <f t="shared" si="3"/>
        <v>1.8159722218115348E-2</v>
      </c>
      <c r="Y42" s="9">
        <f t="shared" si="4"/>
        <v>1.8159722218115348E-2</v>
      </c>
      <c r="Z42" s="10"/>
      <c r="AA42" s="10">
        <f t="shared" si="5"/>
        <v>0</v>
      </c>
      <c r="AB42" s="10">
        <f t="shared" si="9"/>
        <v>0</v>
      </c>
      <c r="AC42" s="10"/>
      <c r="AD42" s="10"/>
      <c r="AE42" s="71">
        <f t="shared" si="6"/>
        <v>43405.472916666666</v>
      </c>
      <c r="AF42" s="71">
        <f t="shared" si="7"/>
        <v>43405.531944444447</v>
      </c>
      <c r="AG42" s="26" t="str">
        <f t="shared" si="8"/>
        <v>43405.472916666743405.5319444444</v>
      </c>
      <c r="AH42" s="26" t="e">
        <f>VLOOKUP(AG42,simple_survey!$M$841:$N$1083,2,FALSE)</f>
        <v>#N/A</v>
      </c>
    </row>
    <row r="43" spans="1:34" s="7" customFormat="1" hidden="1" x14ac:dyDescent="0.4">
      <c r="A43" s="16" t="str">
        <f t="shared" si="0"/>
        <v>-</v>
      </c>
      <c r="B43" s="16" t="str">
        <f t="shared" si="1"/>
        <v>-</v>
      </c>
      <c r="C43" s="7">
        <v>11</v>
      </c>
      <c r="D43" s="2">
        <v>43405.473749999997</v>
      </c>
      <c r="E43" s="3">
        <v>8115</v>
      </c>
      <c r="F43" s="3" t="s">
        <v>191</v>
      </c>
      <c r="G43" s="3">
        <v>0</v>
      </c>
      <c r="H43" s="3">
        <v>693</v>
      </c>
      <c r="I43" s="3">
        <v>5</v>
      </c>
      <c r="J43" s="3">
        <v>1</v>
      </c>
      <c r="K43" s="3"/>
      <c r="L43" s="2">
        <v>43405.476863425924</v>
      </c>
      <c r="M43" s="2">
        <v>43405.482847222222</v>
      </c>
      <c r="N43" s="3" t="s">
        <v>19</v>
      </c>
      <c r="O43" s="3" t="s">
        <v>20</v>
      </c>
      <c r="P43" s="3" t="s">
        <v>27</v>
      </c>
      <c r="Q43" s="3" t="s">
        <v>28</v>
      </c>
      <c r="R43" s="2">
        <v>43405.476886574077</v>
      </c>
      <c r="S43" s="2">
        <v>43405.476886574077</v>
      </c>
      <c r="T43" s="2">
        <v>43405.482141203705</v>
      </c>
      <c r="U43" s="2">
        <v>43405.482141203705</v>
      </c>
      <c r="V43" s="3"/>
      <c r="W43" s="8">
        <f t="shared" si="2"/>
        <v>43405.473749999997</v>
      </c>
      <c r="X43" s="9">
        <f t="shared" si="3"/>
        <v>5.9837962980964221E-3</v>
      </c>
      <c r="Y43" s="9">
        <f t="shared" si="4"/>
        <v>5.9837962980964221E-3</v>
      </c>
      <c r="Z43" s="29"/>
      <c r="AA43" s="10">
        <f t="shared" si="5"/>
        <v>0</v>
      </c>
      <c r="AB43" s="10">
        <f t="shared" si="9"/>
        <v>3.1134259261307307E-3</v>
      </c>
      <c r="AC43" s="10"/>
      <c r="AD43" s="10"/>
      <c r="AE43" s="71">
        <f t="shared" si="6"/>
        <v>43405.473611111112</v>
      </c>
      <c r="AF43" s="71">
        <f t="shared" si="7"/>
        <v>43405.482638888891</v>
      </c>
      <c r="AG43" s="26" t="str">
        <f t="shared" si="8"/>
        <v>43405.473611111143405.4826388889</v>
      </c>
      <c r="AH43" s="26" t="e">
        <f>VLOOKUP(AG43,simple_survey!$M$841:$N$1083,2,FALSE)</f>
        <v>#N/A</v>
      </c>
    </row>
    <row r="44" spans="1:34" s="7" customFormat="1" hidden="1" x14ac:dyDescent="0.4">
      <c r="A44" s="16" t="str">
        <f>IF(V44&gt;0, "★", "-")</f>
        <v>-</v>
      </c>
      <c r="B44" s="16" t="str">
        <f>IF(K44&gt;0, "☆", "-")</f>
        <v>-</v>
      </c>
      <c r="C44" s="7">
        <v>11</v>
      </c>
      <c r="D44" s="2">
        <v>43405.476527777777</v>
      </c>
      <c r="E44" s="3">
        <v>8116</v>
      </c>
      <c r="F44" s="3" t="s">
        <v>191</v>
      </c>
      <c r="G44" s="3">
        <v>0</v>
      </c>
      <c r="H44" s="3">
        <v>814</v>
      </c>
      <c r="I44" s="3">
        <v>6</v>
      </c>
      <c r="J44" s="3">
        <v>3</v>
      </c>
      <c r="K44" s="3"/>
      <c r="L44" s="2">
        <v>43405.481423611112</v>
      </c>
      <c r="M44" s="2">
        <v>43405.483622685184</v>
      </c>
      <c r="N44" s="3" t="s">
        <v>59</v>
      </c>
      <c r="O44" s="3" t="s">
        <v>60</v>
      </c>
      <c r="P44" s="3" t="s">
        <v>31</v>
      </c>
      <c r="Q44" s="3" t="s">
        <v>32</v>
      </c>
      <c r="R44" s="2">
        <v>43405.478483796294</v>
      </c>
      <c r="S44" s="2">
        <v>43405.478483796294</v>
      </c>
      <c r="T44" s="2">
        <v>43405.485856481479</v>
      </c>
      <c r="U44" s="2">
        <v>43405.485856481479</v>
      </c>
      <c r="V44" s="3"/>
      <c r="W44" s="8">
        <f>IF(V44&gt;0,V44,D44)</f>
        <v>43405.476527777777</v>
      </c>
      <c r="X44" s="9">
        <f t="shared" si="3"/>
        <v>2.1990740715409629E-3</v>
      </c>
      <c r="Y44" s="9">
        <f t="shared" si="4"/>
        <v>6.5972222146228887E-3</v>
      </c>
      <c r="Z44" s="10"/>
      <c r="AA44" s="10">
        <f t="shared" si="5"/>
        <v>2.9398148180916905E-3</v>
      </c>
      <c r="AB44" s="10">
        <f t="shared" si="9"/>
        <v>4.8958333354676142E-3</v>
      </c>
      <c r="AC44" s="10"/>
      <c r="AD44" s="10"/>
      <c r="AE44" s="71">
        <f t="shared" si="6"/>
        <v>43405.476388888892</v>
      </c>
      <c r="AF44" s="71">
        <f t="shared" si="7"/>
        <v>43405.48333333333</v>
      </c>
      <c r="AG44" s="26" t="str">
        <f t="shared" si="8"/>
        <v>43405.476388888943405.4833333333</v>
      </c>
      <c r="AH44" s="26" t="e">
        <f>VLOOKUP(AG44,simple_survey!$M$841:$N$1083,2,FALSE)</f>
        <v>#N/A</v>
      </c>
    </row>
    <row r="45" spans="1:34" s="7" customFormat="1" hidden="1" x14ac:dyDescent="0.4">
      <c r="A45" s="16" t="str">
        <f>IF(V45&gt;0, "★", "-")</f>
        <v>-</v>
      </c>
      <c r="B45" s="16" t="str">
        <f>IF(K45&gt;0, "☆", "-")</f>
        <v>-</v>
      </c>
      <c r="C45" s="7">
        <v>11</v>
      </c>
      <c r="D45" s="2">
        <v>43405.478668981479</v>
      </c>
      <c r="E45" s="3">
        <v>8117</v>
      </c>
      <c r="F45" s="3" t="s">
        <v>190</v>
      </c>
      <c r="G45" s="3">
        <v>0</v>
      </c>
      <c r="H45" s="3">
        <v>261</v>
      </c>
      <c r="I45" s="3">
        <v>7</v>
      </c>
      <c r="J45" s="3">
        <v>1</v>
      </c>
      <c r="K45" s="3"/>
      <c r="L45" s="2">
        <v>43405.483877314815</v>
      </c>
      <c r="M45" s="2">
        <v>43405.490868055553</v>
      </c>
      <c r="N45" s="3" t="s">
        <v>34</v>
      </c>
      <c r="O45" s="3" t="s">
        <v>35</v>
      </c>
      <c r="P45" s="3" t="s">
        <v>29</v>
      </c>
      <c r="Q45" s="3" t="s">
        <v>30</v>
      </c>
      <c r="R45" s="2">
        <v>43405.484583333331</v>
      </c>
      <c r="S45" s="2">
        <v>43405.484583333331</v>
      </c>
      <c r="T45" s="2">
        <v>43405.490532407406</v>
      </c>
      <c r="U45" s="2">
        <v>43405.490532407406</v>
      </c>
      <c r="V45" s="3"/>
      <c r="W45" s="8">
        <f>IF(V45&gt;0,V45,D45)</f>
        <v>43405.478668981479</v>
      </c>
      <c r="X45" s="9">
        <f t="shared" si="3"/>
        <v>6.9907407378195785E-3</v>
      </c>
      <c r="Y45" s="9">
        <f t="shared" si="4"/>
        <v>6.9907407378195785E-3</v>
      </c>
      <c r="Z45" s="10"/>
      <c r="AA45" s="10">
        <f t="shared" si="5"/>
        <v>0</v>
      </c>
      <c r="AB45" s="10">
        <f t="shared" si="9"/>
        <v>5.2083333357586525E-3</v>
      </c>
      <c r="AC45" s="10"/>
      <c r="AD45" s="10"/>
      <c r="AE45" s="71">
        <f t="shared" si="6"/>
        <v>43405.478472222225</v>
      </c>
      <c r="AF45" s="71">
        <f t="shared" si="7"/>
        <v>43405.490277777775</v>
      </c>
      <c r="AG45" s="26" t="str">
        <f t="shared" si="8"/>
        <v>43405.478472222243405.4902777778</v>
      </c>
      <c r="AH45" s="26" t="e">
        <f>VLOOKUP(AG45,simple_survey!$M$841:$N$1083,2,FALSE)</f>
        <v>#N/A</v>
      </c>
    </row>
    <row r="46" spans="1:34" s="7" customFormat="1" hidden="1" x14ac:dyDescent="0.4">
      <c r="A46" s="16" t="str">
        <f t="shared" si="0"/>
        <v>-</v>
      </c>
      <c r="B46" s="16" t="str">
        <f t="shared" si="1"/>
        <v>-</v>
      </c>
      <c r="C46" s="7">
        <v>11</v>
      </c>
      <c r="D46" s="2">
        <v>43405.480185185188</v>
      </c>
      <c r="E46" s="3">
        <v>8119</v>
      </c>
      <c r="F46" s="3" t="s">
        <v>190</v>
      </c>
      <c r="G46" s="3">
        <v>0</v>
      </c>
      <c r="H46" s="3">
        <v>28</v>
      </c>
      <c r="I46" s="3">
        <v>4</v>
      </c>
      <c r="J46" s="3">
        <v>1</v>
      </c>
      <c r="K46" s="3"/>
      <c r="L46" s="2">
        <v>43405.48474537037</v>
      </c>
      <c r="M46" s="2">
        <v>43405.496435185189</v>
      </c>
      <c r="N46" s="3" t="s">
        <v>29</v>
      </c>
      <c r="O46" s="3" t="s">
        <v>30</v>
      </c>
      <c r="P46" s="3" t="s">
        <v>27</v>
      </c>
      <c r="Q46" s="3" t="s">
        <v>28</v>
      </c>
      <c r="R46" s="2">
        <v>43405.485497685186</v>
      </c>
      <c r="S46" s="2">
        <v>43405.485497685186</v>
      </c>
      <c r="T46" s="2">
        <v>43405.49422453704</v>
      </c>
      <c r="U46" s="2">
        <v>43405.500810185185</v>
      </c>
      <c r="V46" s="3"/>
      <c r="W46" s="8">
        <f t="shared" si="2"/>
        <v>43405.480185185188</v>
      </c>
      <c r="X46" s="9">
        <f t="shared" si="3"/>
        <v>1.1689814818964805E-2</v>
      </c>
      <c r="Y46" s="9">
        <f t="shared" si="4"/>
        <v>1.1689814818964805E-2</v>
      </c>
      <c r="Z46" s="10"/>
      <c r="AA46" s="10">
        <f t="shared" si="5"/>
        <v>0</v>
      </c>
      <c r="AB46" s="10">
        <f t="shared" si="9"/>
        <v>4.5601851816172712E-3</v>
      </c>
      <c r="AC46" s="10"/>
      <c r="AD46" s="10"/>
      <c r="AE46" s="71">
        <f t="shared" si="6"/>
        <v>43405.479861111111</v>
      </c>
      <c r="AF46" s="71">
        <f t="shared" si="7"/>
        <v>43405.495833333334</v>
      </c>
      <c r="AG46" s="26" t="str">
        <f t="shared" si="8"/>
        <v>43405.479861111143405.4958333333</v>
      </c>
      <c r="AH46" s="26" t="e">
        <f>VLOOKUP(AG46,simple_survey!$M$841:$N$1083,2,FALSE)</f>
        <v>#N/A</v>
      </c>
    </row>
    <row r="47" spans="1:34" s="7" customFormat="1" hidden="1" x14ac:dyDescent="0.4">
      <c r="A47" s="16" t="str">
        <f t="shared" si="0"/>
        <v>-</v>
      </c>
      <c r="B47" s="16" t="str">
        <f t="shared" si="1"/>
        <v>-</v>
      </c>
      <c r="C47" s="7">
        <v>11</v>
      </c>
      <c r="D47" s="2">
        <v>43405.480532407404</v>
      </c>
      <c r="E47" s="3">
        <v>8120</v>
      </c>
      <c r="F47" s="3" t="s">
        <v>190</v>
      </c>
      <c r="G47" s="3">
        <v>0</v>
      </c>
      <c r="H47" s="3">
        <v>755</v>
      </c>
      <c r="I47" s="3">
        <v>9</v>
      </c>
      <c r="J47" s="3">
        <v>2</v>
      </c>
      <c r="K47" s="3"/>
      <c r="L47" s="2">
        <v>43405.483206018522</v>
      </c>
      <c r="M47" s="2">
        <v>43405.489525462966</v>
      </c>
      <c r="N47" s="3" t="s">
        <v>65</v>
      </c>
      <c r="O47" s="3" t="s">
        <v>66</v>
      </c>
      <c r="P47" s="3" t="s">
        <v>27</v>
      </c>
      <c r="Q47" s="3" t="s">
        <v>28</v>
      </c>
      <c r="R47" s="2">
        <v>43405.485312500001</v>
      </c>
      <c r="S47" s="2">
        <v>43405.485312500001</v>
      </c>
      <c r="T47" s="2">
        <v>43405.493796296294</v>
      </c>
      <c r="U47" s="2">
        <v>43405.493796296294</v>
      </c>
      <c r="V47" s="3"/>
      <c r="W47" s="8">
        <f t="shared" si="2"/>
        <v>43405.480532407404</v>
      </c>
      <c r="X47" s="9">
        <f t="shared" si="3"/>
        <v>6.3194444446708076E-3</v>
      </c>
      <c r="Y47" s="9">
        <f t="shared" si="4"/>
        <v>1.2638888889341615E-2</v>
      </c>
      <c r="Z47" s="10"/>
      <c r="AA47" s="10">
        <f t="shared" si="5"/>
        <v>0</v>
      </c>
      <c r="AB47" s="10">
        <f t="shared" si="9"/>
        <v>2.6736111176433042E-3</v>
      </c>
      <c r="AC47" s="10"/>
      <c r="AD47" s="10"/>
      <c r="AE47" s="71">
        <f t="shared" si="6"/>
        <v>43405.479861111111</v>
      </c>
      <c r="AF47" s="71">
        <f t="shared" si="7"/>
        <v>43405.488888888889</v>
      </c>
      <c r="AG47" s="26" t="str">
        <f t="shared" si="8"/>
        <v>43405.479861111143405.4888888889</v>
      </c>
      <c r="AH47" s="26" t="e">
        <f>VLOOKUP(AG47,simple_survey!$M$841:$N$1083,2,FALSE)</f>
        <v>#N/A</v>
      </c>
    </row>
    <row r="48" spans="1:34" s="7" customFormat="1" hidden="1" x14ac:dyDescent="0.4">
      <c r="A48" s="16" t="str">
        <f t="shared" si="0"/>
        <v>-</v>
      </c>
      <c r="B48" s="16" t="str">
        <f t="shared" si="1"/>
        <v>-</v>
      </c>
      <c r="C48" s="7">
        <v>11</v>
      </c>
      <c r="D48" s="2">
        <v>43405.482129629629</v>
      </c>
      <c r="E48" s="3">
        <v>8121</v>
      </c>
      <c r="F48" s="3" t="s">
        <v>18</v>
      </c>
      <c r="G48" s="3">
        <v>4032</v>
      </c>
      <c r="H48" s="3">
        <v>721</v>
      </c>
      <c r="I48" s="3">
        <v>10</v>
      </c>
      <c r="J48" s="3">
        <v>2</v>
      </c>
      <c r="K48" s="3"/>
      <c r="L48" s="2">
        <v>43405.485995370371</v>
      </c>
      <c r="M48" s="2">
        <v>43405.49591435185</v>
      </c>
      <c r="N48" s="3" t="s">
        <v>45</v>
      </c>
      <c r="O48" s="3" t="s">
        <v>92</v>
      </c>
      <c r="P48" s="3" t="s">
        <v>48</v>
      </c>
      <c r="Q48" s="3" t="s">
        <v>49</v>
      </c>
      <c r="R48" s="2">
        <v>43405.483796296299</v>
      </c>
      <c r="S48" s="2">
        <v>43405.483796296299</v>
      </c>
      <c r="T48" s="2">
        <v>43405.494074074071</v>
      </c>
      <c r="U48" s="2">
        <v>43405.500821759262</v>
      </c>
      <c r="V48" s="3"/>
      <c r="W48" s="8">
        <f t="shared" si="2"/>
        <v>43405.482129629629</v>
      </c>
      <c r="X48" s="9">
        <f t="shared" si="3"/>
        <v>9.9189814791316167E-3</v>
      </c>
      <c r="Y48" s="9">
        <f t="shared" si="4"/>
        <v>1.9837962958263233E-2</v>
      </c>
      <c r="Z48" s="10"/>
      <c r="AA48" s="10">
        <f t="shared" si="5"/>
        <v>2.1990740715409629E-3</v>
      </c>
      <c r="AB48" s="10">
        <f t="shared" si="9"/>
        <v>3.8657407421851531E-3</v>
      </c>
      <c r="AC48" s="10"/>
      <c r="AD48" s="10"/>
      <c r="AE48" s="71">
        <f t="shared" si="6"/>
        <v>43405.481944444444</v>
      </c>
      <c r="AF48" s="71">
        <f t="shared" si="7"/>
        <v>43405.495833333334</v>
      </c>
      <c r="AG48" s="26" t="str">
        <f t="shared" si="8"/>
        <v>43405.481944444443405.4958333333</v>
      </c>
      <c r="AH48" s="26" t="e">
        <f>VLOOKUP(AG48,simple_survey!$M$841:$N$1083,2,FALSE)</f>
        <v>#N/A</v>
      </c>
    </row>
    <row r="49" spans="1:36" s="7" customFormat="1" hidden="1" x14ac:dyDescent="0.4">
      <c r="A49" s="16" t="str">
        <f t="shared" si="0"/>
        <v>-</v>
      </c>
      <c r="B49" s="16" t="str">
        <f t="shared" si="1"/>
        <v>-</v>
      </c>
      <c r="C49" s="7">
        <v>11</v>
      </c>
      <c r="D49" s="2">
        <v>43405.484305555554</v>
      </c>
      <c r="E49" s="3">
        <v>8122</v>
      </c>
      <c r="F49" s="3" t="s">
        <v>18</v>
      </c>
      <c r="G49" s="3">
        <v>4435</v>
      </c>
      <c r="H49" s="3">
        <v>586</v>
      </c>
      <c r="I49" s="3">
        <v>4</v>
      </c>
      <c r="J49" s="3">
        <v>1</v>
      </c>
      <c r="K49" s="3"/>
      <c r="L49" s="2">
        <v>43405.487893518519</v>
      </c>
      <c r="M49" s="2">
        <v>43405.493310185186</v>
      </c>
      <c r="N49" s="3" t="s">
        <v>31</v>
      </c>
      <c r="O49" s="3" t="s">
        <v>32</v>
      </c>
      <c r="P49" s="3" t="s">
        <v>45</v>
      </c>
      <c r="Q49" s="3" t="s">
        <v>92</v>
      </c>
      <c r="R49" s="2">
        <v>43405.490069444444</v>
      </c>
      <c r="S49" s="2">
        <v>43405.490069444444</v>
      </c>
      <c r="T49" s="2">
        <v>43405.495763888888</v>
      </c>
      <c r="U49" s="2">
        <v>43405.495763888888</v>
      </c>
      <c r="V49" s="3"/>
      <c r="W49" s="8">
        <f t="shared" si="2"/>
        <v>43405.484305555554</v>
      </c>
      <c r="X49" s="9">
        <f t="shared" si="3"/>
        <v>5.4166666668606922E-3</v>
      </c>
      <c r="Y49" s="9">
        <f t="shared" si="4"/>
        <v>5.4166666668606922E-3</v>
      </c>
      <c r="Z49" s="10"/>
      <c r="AA49" s="10">
        <f t="shared" si="5"/>
        <v>0</v>
      </c>
      <c r="AB49" s="10">
        <f t="shared" si="9"/>
        <v>3.5879629649571143E-3</v>
      </c>
      <c r="AC49" s="10"/>
      <c r="AD49" s="10"/>
      <c r="AE49" s="71">
        <f t="shared" si="6"/>
        <v>43405.484027777777</v>
      </c>
      <c r="AF49" s="71">
        <f t="shared" si="7"/>
        <v>43405.493055555555</v>
      </c>
      <c r="AG49" s="26" t="str">
        <f t="shared" si="8"/>
        <v>43405.484027777843405.4930555556</v>
      </c>
      <c r="AH49" s="26" t="str">
        <f>VLOOKUP(AG49,simple_survey!$M$841:$N$1083,2,FALSE)</f>
        <v>肯定的</v>
      </c>
    </row>
    <row r="50" spans="1:36" s="7" customFormat="1" hidden="1" x14ac:dyDescent="0.4">
      <c r="A50" s="16" t="str">
        <f t="shared" si="0"/>
        <v>-</v>
      </c>
      <c r="B50" s="16" t="str">
        <f t="shared" si="1"/>
        <v>-</v>
      </c>
      <c r="C50" s="7">
        <v>11</v>
      </c>
      <c r="D50" s="2">
        <v>43405.485694444447</v>
      </c>
      <c r="E50" s="3">
        <v>8123</v>
      </c>
      <c r="F50" s="3" t="s">
        <v>18</v>
      </c>
      <c r="G50" s="3">
        <v>3668</v>
      </c>
      <c r="H50" s="3">
        <v>95</v>
      </c>
      <c r="I50" s="3">
        <v>8</v>
      </c>
      <c r="J50" s="3">
        <v>2</v>
      </c>
      <c r="K50" s="3"/>
      <c r="L50" s="2">
        <v>43405.490104166667</v>
      </c>
      <c r="M50" s="2">
        <v>43405.497256944444</v>
      </c>
      <c r="N50" s="3" t="s">
        <v>37</v>
      </c>
      <c r="O50" s="3" t="s">
        <v>38</v>
      </c>
      <c r="P50" s="3" t="s">
        <v>70</v>
      </c>
      <c r="Q50" s="3" t="s">
        <v>71</v>
      </c>
      <c r="R50" s="2">
        <v>43405.492951388886</v>
      </c>
      <c r="S50" s="2">
        <v>43405.492951388886</v>
      </c>
      <c r="T50" s="2">
        <v>43405.503113425926</v>
      </c>
      <c r="U50" s="2">
        <v>43405.503113425926</v>
      </c>
      <c r="V50" s="3"/>
      <c r="W50" s="8">
        <f t="shared" si="2"/>
        <v>43405.485694444447</v>
      </c>
      <c r="X50" s="9">
        <f t="shared" si="3"/>
        <v>7.1527777763549238E-3</v>
      </c>
      <c r="Y50" s="9">
        <f t="shared" si="4"/>
        <v>1.4305555552709848E-2</v>
      </c>
      <c r="Z50" s="10"/>
      <c r="AA50" s="10">
        <f t="shared" si="5"/>
        <v>0</v>
      </c>
      <c r="AB50" s="10">
        <f t="shared" si="9"/>
        <v>4.4097222198615782E-3</v>
      </c>
      <c r="AC50" s="10"/>
      <c r="AD50" s="10"/>
      <c r="AE50" s="71">
        <f t="shared" si="6"/>
        <v>43405.48541666667</v>
      </c>
      <c r="AF50" s="71">
        <f t="shared" si="7"/>
        <v>43405.49722222222</v>
      </c>
      <c r="AG50" s="26" t="str">
        <f t="shared" si="8"/>
        <v>43405.485416666743405.4972222222</v>
      </c>
      <c r="AH50" s="26" t="e">
        <f>VLOOKUP(AG50,simple_survey!$M$841:$N$1083,2,FALSE)</f>
        <v>#N/A</v>
      </c>
    </row>
    <row r="51" spans="1:36" s="7" customFormat="1" hidden="1" x14ac:dyDescent="0.4">
      <c r="A51" s="16" t="str">
        <f t="shared" si="0"/>
        <v>-</v>
      </c>
      <c r="B51" s="16" t="str">
        <f t="shared" si="1"/>
        <v>-</v>
      </c>
      <c r="C51" s="7">
        <v>11</v>
      </c>
      <c r="D51" s="2">
        <v>43405.485763888886</v>
      </c>
      <c r="E51" s="3">
        <v>8124</v>
      </c>
      <c r="F51" s="3" t="s">
        <v>18</v>
      </c>
      <c r="G51" s="3">
        <v>4363</v>
      </c>
      <c r="H51" s="3">
        <v>827</v>
      </c>
      <c r="I51" s="3">
        <v>10</v>
      </c>
      <c r="J51" s="3">
        <v>1</v>
      </c>
      <c r="K51" s="3"/>
      <c r="L51" s="2">
        <v>43405.487870370373</v>
      </c>
      <c r="M51" s="2">
        <v>43405.493541666663</v>
      </c>
      <c r="N51" s="3" t="s">
        <v>45</v>
      </c>
      <c r="O51" s="3" t="s">
        <v>92</v>
      </c>
      <c r="P51" s="3" t="s">
        <v>29</v>
      </c>
      <c r="Q51" s="3" t="s">
        <v>30</v>
      </c>
      <c r="R51" s="2">
        <v>43405.487453703703</v>
      </c>
      <c r="S51" s="2">
        <v>43405.487453703703</v>
      </c>
      <c r="T51" s="2">
        <v>43405.496886574074</v>
      </c>
      <c r="U51" s="2">
        <v>43405.496886574074</v>
      </c>
      <c r="V51" s="3"/>
      <c r="W51" s="8">
        <f t="shared" si="2"/>
        <v>43405.485763888886</v>
      </c>
      <c r="X51" s="9">
        <f t="shared" si="3"/>
        <v>5.6712962905294262E-3</v>
      </c>
      <c r="Y51" s="9">
        <f t="shared" si="4"/>
        <v>5.6712962905294262E-3</v>
      </c>
      <c r="Z51" s="10"/>
      <c r="AA51" s="10">
        <f t="shared" si="5"/>
        <v>4.1666666948003694E-4</v>
      </c>
      <c r="AB51" s="10">
        <f t="shared" si="9"/>
        <v>2.1064814864075743E-3</v>
      </c>
      <c r="AC51" s="10"/>
      <c r="AD51" s="10"/>
      <c r="AE51" s="71">
        <f t="shared" si="6"/>
        <v>43405.48541666667</v>
      </c>
      <c r="AF51" s="71">
        <f t="shared" si="7"/>
        <v>43405.493055555555</v>
      </c>
      <c r="AG51" s="26" t="str">
        <f t="shared" si="8"/>
        <v>43405.485416666743405.4930555556</v>
      </c>
      <c r="AH51" s="26" t="e">
        <f>VLOOKUP(AG51,simple_survey!$M$841:$N$1083,2,FALSE)</f>
        <v>#N/A</v>
      </c>
    </row>
    <row r="52" spans="1:36" s="7" customFormat="1" hidden="1" x14ac:dyDescent="0.4">
      <c r="A52" s="16" t="str">
        <f t="shared" si="0"/>
        <v>-</v>
      </c>
      <c r="B52" s="16" t="str">
        <f t="shared" si="1"/>
        <v>-</v>
      </c>
      <c r="C52" s="7">
        <v>11</v>
      </c>
      <c r="D52" s="2">
        <v>43405.488576388889</v>
      </c>
      <c r="E52" s="3">
        <v>8125</v>
      </c>
      <c r="F52" s="3" t="s">
        <v>191</v>
      </c>
      <c r="G52" s="3">
        <v>0</v>
      </c>
      <c r="H52" s="3">
        <v>125</v>
      </c>
      <c r="I52" s="3">
        <v>4</v>
      </c>
      <c r="J52" s="3">
        <v>1</v>
      </c>
      <c r="K52" s="3"/>
      <c r="L52" s="2">
        <v>43405.491307870368</v>
      </c>
      <c r="M52" s="2">
        <v>43405.50104166667</v>
      </c>
      <c r="N52" s="3" t="s">
        <v>53</v>
      </c>
      <c r="O52" s="3" t="s">
        <v>54</v>
      </c>
      <c r="P52" s="3" t="s">
        <v>37</v>
      </c>
      <c r="Q52" s="3" t="s">
        <v>38</v>
      </c>
      <c r="R52" s="2">
        <v>43405.491284722222</v>
      </c>
      <c r="S52" s="2">
        <v>43405.491284722222</v>
      </c>
      <c r="T52" s="2">
        <v>43405.505879629629</v>
      </c>
      <c r="U52" s="2">
        <v>43405.505879629629</v>
      </c>
      <c r="V52" s="3"/>
      <c r="W52" s="8">
        <f t="shared" si="2"/>
        <v>43405.488576388889</v>
      </c>
      <c r="X52" s="9">
        <f t="shared" si="3"/>
        <v>9.7337963015888818E-3</v>
      </c>
      <c r="Y52" s="9">
        <f t="shared" si="4"/>
        <v>9.7337963015888818E-3</v>
      </c>
      <c r="Z52" s="10"/>
      <c r="AA52" s="10">
        <f t="shared" si="5"/>
        <v>2.314814628334716E-5</v>
      </c>
      <c r="AB52" s="10">
        <f t="shared" si="9"/>
        <v>2.7314814797136933E-3</v>
      </c>
      <c r="AC52" s="10"/>
      <c r="AD52" s="10"/>
      <c r="AE52" s="71">
        <f t="shared" si="6"/>
        <v>43405.488194444442</v>
      </c>
      <c r="AF52" s="71">
        <f t="shared" si="7"/>
        <v>43405.500694444447</v>
      </c>
      <c r="AG52" s="26" t="str">
        <f t="shared" si="8"/>
        <v>43405.488194444443405.5006944444</v>
      </c>
      <c r="AH52" s="26" t="e">
        <f>VLOOKUP(AG52,simple_survey!$M$841:$N$1083,2,FALSE)</f>
        <v>#N/A</v>
      </c>
    </row>
    <row r="53" spans="1:36" s="7" customFormat="1" hidden="1" x14ac:dyDescent="0.4">
      <c r="A53" s="16" t="str">
        <f t="shared" si="0"/>
        <v>-</v>
      </c>
      <c r="B53" s="16" t="str">
        <f t="shared" si="1"/>
        <v>-</v>
      </c>
      <c r="C53" s="7">
        <v>11</v>
      </c>
      <c r="D53" s="2">
        <v>43405.491631944446</v>
      </c>
      <c r="E53" s="3">
        <v>8126</v>
      </c>
      <c r="F53" s="3" t="s">
        <v>191</v>
      </c>
      <c r="G53" s="3">
        <v>0</v>
      </c>
      <c r="H53" s="3">
        <v>110</v>
      </c>
      <c r="I53" s="3">
        <v>9</v>
      </c>
      <c r="J53" s="3">
        <v>1</v>
      </c>
      <c r="K53" s="3"/>
      <c r="L53" s="2">
        <v>43405.494155092594</v>
      </c>
      <c r="M53" s="2">
        <v>43405.498148148145</v>
      </c>
      <c r="N53" s="3" t="s">
        <v>19</v>
      </c>
      <c r="O53" s="3" t="s">
        <v>20</v>
      </c>
      <c r="P53" s="3" t="s">
        <v>25</v>
      </c>
      <c r="Q53" s="3" t="s">
        <v>26</v>
      </c>
      <c r="R53" s="2">
        <v>43405.492951388886</v>
      </c>
      <c r="S53" s="2">
        <v>43405.492951388886</v>
      </c>
      <c r="T53" s="2">
        <v>43405.498055555552</v>
      </c>
      <c r="U53" s="2">
        <v>43405.498055555552</v>
      </c>
      <c r="V53" s="3"/>
      <c r="W53" s="8">
        <f t="shared" si="2"/>
        <v>43405.491631944446</v>
      </c>
      <c r="X53" s="9">
        <f t="shared" si="3"/>
        <v>3.9930555503815413E-3</v>
      </c>
      <c r="Y53" s="9">
        <f t="shared" si="4"/>
        <v>3.9930555503815413E-3</v>
      </c>
      <c r="Z53" s="10"/>
      <c r="AA53" s="10">
        <f t="shared" si="5"/>
        <v>1.2037037085974589E-3</v>
      </c>
      <c r="AB53" s="10">
        <f t="shared" si="9"/>
        <v>2.5231481486116536E-3</v>
      </c>
      <c r="AC53" s="10"/>
      <c r="AD53" s="10"/>
      <c r="AE53" s="71">
        <f t="shared" si="6"/>
        <v>43405.490972222222</v>
      </c>
      <c r="AF53" s="71">
        <f t="shared" si="7"/>
        <v>43405.497916666667</v>
      </c>
      <c r="AG53" s="26" t="str">
        <f t="shared" si="8"/>
        <v>43405.490972222243405.4979166667</v>
      </c>
      <c r="AH53" s="26" t="e">
        <f>VLOOKUP(AG53,simple_survey!$M$841:$N$1083,2,FALSE)</f>
        <v>#N/A</v>
      </c>
    </row>
    <row r="54" spans="1:36" s="7" customFormat="1" hidden="1" x14ac:dyDescent="0.4">
      <c r="A54" s="16" t="str">
        <f t="shared" si="0"/>
        <v>-</v>
      </c>
      <c r="B54" s="16" t="str">
        <f t="shared" si="1"/>
        <v>-</v>
      </c>
      <c r="C54" s="7">
        <v>11</v>
      </c>
      <c r="D54" s="2">
        <v>43405.497777777775</v>
      </c>
      <c r="E54" s="3">
        <v>8127</v>
      </c>
      <c r="F54" s="3" t="s">
        <v>52</v>
      </c>
      <c r="G54" s="3">
        <v>1145</v>
      </c>
      <c r="H54" s="3">
        <v>339</v>
      </c>
      <c r="I54" s="3">
        <v>8</v>
      </c>
      <c r="J54" s="3">
        <v>1</v>
      </c>
      <c r="K54" s="3"/>
      <c r="L54" s="2">
        <v>43405.500821759262</v>
      </c>
      <c r="M54" s="2">
        <v>43405.505682870367</v>
      </c>
      <c r="N54" s="3" t="s">
        <v>70</v>
      </c>
      <c r="O54" s="3" t="s">
        <v>71</v>
      </c>
      <c r="P54" s="3" t="s">
        <v>19</v>
      </c>
      <c r="Q54" s="3" t="s">
        <v>20</v>
      </c>
      <c r="R54" s="2">
        <v>43405.498819444445</v>
      </c>
      <c r="S54" s="2">
        <v>43405.498819444445</v>
      </c>
      <c r="T54" s="2">
        <v>43405.506319444445</v>
      </c>
      <c r="U54" s="2">
        <v>43405.512824074074</v>
      </c>
      <c r="V54" s="3"/>
      <c r="W54" s="8">
        <f t="shared" si="2"/>
        <v>43405.497777777775</v>
      </c>
      <c r="X54" s="9">
        <f t="shared" si="3"/>
        <v>4.8611111051286571E-3</v>
      </c>
      <c r="Y54" s="9">
        <f t="shared" si="4"/>
        <v>4.8611111051286571E-3</v>
      </c>
      <c r="Z54" s="10"/>
      <c r="AA54" s="10">
        <f t="shared" si="5"/>
        <v>2.0023148172185756E-3</v>
      </c>
      <c r="AB54" s="10">
        <f t="shared" si="9"/>
        <v>3.0439814872806892E-3</v>
      </c>
      <c r="AC54" s="10"/>
      <c r="AD54" s="10"/>
      <c r="AE54" s="71">
        <f t="shared" si="6"/>
        <v>43405.49722222222</v>
      </c>
      <c r="AF54" s="71">
        <f t="shared" si="7"/>
        <v>43405.505555555559</v>
      </c>
      <c r="AG54" s="26" t="str">
        <f t="shared" si="8"/>
        <v>43405.497222222243405.5055555556</v>
      </c>
      <c r="AH54" s="26" t="e">
        <f>VLOOKUP(AG54,simple_survey!$M$841:$N$1083,2,FALSE)</f>
        <v>#N/A</v>
      </c>
    </row>
    <row r="55" spans="1:36" s="7" customFormat="1" hidden="1" x14ac:dyDescent="0.4">
      <c r="A55" s="16" t="str">
        <f t="shared" si="0"/>
        <v>-</v>
      </c>
      <c r="B55" s="16" t="str">
        <f t="shared" si="1"/>
        <v>-</v>
      </c>
      <c r="C55" s="7">
        <v>11</v>
      </c>
      <c r="D55" s="2">
        <v>43405.498090277775</v>
      </c>
      <c r="E55" s="3">
        <v>8128</v>
      </c>
      <c r="F55" s="3" t="s">
        <v>18</v>
      </c>
      <c r="G55" s="3">
        <v>3753</v>
      </c>
      <c r="H55" s="3">
        <v>394</v>
      </c>
      <c r="I55" s="3">
        <v>7</v>
      </c>
      <c r="J55" s="3">
        <v>1</v>
      </c>
      <c r="K55" s="3"/>
      <c r="L55" s="2">
        <v>43405.503668981481</v>
      </c>
      <c r="M55" s="2">
        <v>43405.510347222225</v>
      </c>
      <c r="N55" s="3" t="s">
        <v>19</v>
      </c>
      <c r="O55" s="3" t="s">
        <v>20</v>
      </c>
      <c r="P55" s="3" t="s">
        <v>45</v>
      </c>
      <c r="Q55" s="3" t="s">
        <v>92</v>
      </c>
      <c r="R55" s="2">
        <v>43405.503310185188</v>
      </c>
      <c r="S55" s="2">
        <v>43405.504884259259</v>
      </c>
      <c r="T55" s="2">
        <v>43405.509780092594</v>
      </c>
      <c r="U55" s="2">
        <v>43405.513877314814</v>
      </c>
      <c r="V55" s="3"/>
      <c r="W55" s="8">
        <f t="shared" si="2"/>
        <v>43405.498090277775</v>
      </c>
      <c r="X55" s="9">
        <f t="shared" si="3"/>
        <v>6.6782407448044978E-3</v>
      </c>
      <c r="Y55" s="9">
        <f t="shared" si="4"/>
        <v>6.6782407448044978E-3</v>
      </c>
      <c r="Z55" s="10"/>
      <c r="AA55" s="10">
        <f t="shared" si="5"/>
        <v>3.5879629285773262E-4</v>
      </c>
      <c r="AB55" s="10">
        <f t="shared" si="9"/>
        <v>5.5787037053960375E-3</v>
      </c>
      <c r="AC55" s="10"/>
      <c r="AD55" s="10"/>
      <c r="AE55" s="71">
        <f t="shared" si="6"/>
        <v>43405.497916666667</v>
      </c>
      <c r="AF55" s="71">
        <f t="shared" si="7"/>
        <v>43405.509722222225</v>
      </c>
      <c r="AG55" s="26" t="str">
        <f t="shared" si="8"/>
        <v>43405.497916666743405.5097222222</v>
      </c>
      <c r="AH55" s="26" t="e">
        <f>VLOOKUP(AG55,simple_survey!$M$841:$N$1083,2,FALSE)</f>
        <v>#N/A</v>
      </c>
    </row>
    <row r="56" spans="1:36" s="7" customFormat="1" x14ac:dyDescent="0.4">
      <c r="A56" s="16" t="str">
        <f t="shared" si="0"/>
        <v>★</v>
      </c>
      <c r="B56" s="16" t="str">
        <f t="shared" si="1"/>
        <v>☆</v>
      </c>
      <c r="C56" s="7">
        <v>11</v>
      </c>
      <c r="D56" s="2">
        <v>43405.431898148148</v>
      </c>
      <c r="E56" s="3">
        <v>8092</v>
      </c>
      <c r="F56" s="3" t="s">
        <v>191</v>
      </c>
      <c r="G56" s="3">
        <v>0</v>
      </c>
      <c r="H56" s="3">
        <v>745</v>
      </c>
      <c r="I56" s="3">
        <v>6</v>
      </c>
      <c r="J56" s="3">
        <v>1</v>
      </c>
      <c r="K56" s="2">
        <v>43405.432743055557</v>
      </c>
      <c r="L56" s="3"/>
      <c r="M56" s="3"/>
      <c r="N56" s="3" t="s">
        <v>34</v>
      </c>
      <c r="O56" s="3" t="s">
        <v>35</v>
      </c>
      <c r="P56" s="3" t="s">
        <v>45</v>
      </c>
      <c r="Q56" s="3" t="s">
        <v>92</v>
      </c>
      <c r="R56" s="2">
        <v>43405.47315972222</v>
      </c>
      <c r="S56" s="3"/>
      <c r="T56" s="2">
        <v>43405.481203703705</v>
      </c>
      <c r="U56" s="3"/>
      <c r="V56" s="2">
        <v>43405.47315972222</v>
      </c>
      <c r="W56" s="8">
        <f t="shared" si="2"/>
        <v>43405.47315972222</v>
      </c>
      <c r="X56" s="9">
        <f>M56-L56</f>
        <v>0</v>
      </c>
      <c r="Y56" s="9">
        <f>X56*J56</f>
        <v>0</v>
      </c>
      <c r="Z56" s="10"/>
      <c r="AA56" s="10">
        <f>IF(IF(A56="☆",K56-R56,L56-R56)&lt;0,0,IF(A56="☆",K56-R56,L56-R56))</f>
        <v>0</v>
      </c>
      <c r="AB56" s="10">
        <f>IF(IF(B56="☆",(IF(K56&gt;R56,K56-W56,R56-W56)),L56-W56)&lt;0,0,IF(B56="☆",(IF(K56&gt;R56,K56-W56,R56-W56)),L56-W56))</f>
        <v>0</v>
      </c>
      <c r="AC56" s="10"/>
      <c r="AD56" s="10"/>
      <c r="AE56" s="71">
        <f t="shared" si="6"/>
        <v>43405.431250000001</v>
      </c>
      <c r="AF56" s="71">
        <f t="shared" si="7"/>
        <v>0</v>
      </c>
      <c r="AG56" s="26" t="str">
        <f t="shared" si="8"/>
        <v>43405.431250</v>
      </c>
      <c r="AH56" s="26" t="e">
        <f>VLOOKUP(AG56,simple_survey!$M$841:$N$1083,2,FALSE)</f>
        <v>#N/A</v>
      </c>
      <c r="AJ56" s="7" t="s">
        <v>217</v>
      </c>
    </row>
    <row r="57" spans="1:36" s="7" customFormat="1" x14ac:dyDescent="0.4">
      <c r="A57" s="16" t="str">
        <f t="shared" si="0"/>
        <v>★</v>
      </c>
      <c r="B57" s="16" t="str">
        <f t="shared" si="1"/>
        <v>☆</v>
      </c>
      <c r="C57" s="7">
        <v>11</v>
      </c>
      <c r="D57" s="2">
        <v>43405.434884259259</v>
      </c>
      <c r="E57" s="3">
        <v>8094</v>
      </c>
      <c r="F57" s="3" t="s">
        <v>191</v>
      </c>
      <c r="G57" s="3">
        <v>0</v>
      </c>
      <c r="H57" s="3">
        <v>67</v>
      </c>
      <c r="I57" s="3">
        <v>6</v>
      </c>
      <c r="J57" s="3">
        <v>1</v>
      </c>
      <c r="K57" s="2">
        <v>43405.467094907406</v>
      </c>
      <c r="L57" s="3"/>
      <c r="M57" s="3"/>
      <c r="N57" s="3" t="s">
        <v>34</v>
      </c>
      <c r="O57" s="3" t="s">
        <v>35</v>
      </c>
      <c r="P57" s="3" t="s">
        <v>45</v>
      </c>
      <c r="Q57" s="3" t="s">
        <v>92</v>
      </c>
      <c r="R57" s="2">
        <v>43405.476446759261</v>
      </c>
      <c r="S57" s="3"/>
      <c r="T57" s="2">
        <v>43405.49181712963</v>
      </c>
      <c r="U57" s="3"/>
      <c r="V57" s="2">
        <v>43405.476446759261</v>
      </c>
      <c r="W57" s="8">
        <f t="shared" si="2"/>
        <v>43405.476446759261</v>
      </c>
      <c r="X57" s="9">
        <f>M57-L57</f>
        <v>0</v>
      </c>
      <c r="Y57" s="9">
        <f>X57*J57</f>
        <v>0</v>
      </c>
      <c r="Z57" s="10"/>
      <c r="AA57" s="10">
        <f>IF(IF(A57="☆",K57-R57,L57-R57)&lt;0,0,IF(A57="☆",K57-R57,L57-R57))</f>
        <v>0</v>
      </c>
      <c r="AB57" s="10"/>
      <c r="AC57" s="10"/>
      <c r="AD57" s="10"/>
      <c r="AE57" s="71">
        <f t="shared" si="6"/>
        <v>43405.43472222222</v>
      </c>
      <c r="AF57" s="71">
        <f t="shared" si="7"/>
        <v>0</v>
      </c>
      <c r="AG57" s="26" t="str">
        <f t="shared" si="8"/>
        <v>43405.43472222220</v>
      </c>
      <c r="AH57" s="26" t="e">
        <f>VLOOKUP(AG57,simple_survey!$M$841:$N$1083,2,FALSE)</f>
        <v>#N/A</v>
      </c>
      <c r="AJ57" s="7" t="s">
        <v>218</v>
      </c>
    </row>
    <row r="58" spans="1:36" s="7" customFormat="1" x14ac:dyDescent="0.4">
      <c r="A58" s="16" t="str">
        <f t="shared" si="0"/>
        <v>★</v>
      </c>
      <c r="B58" s="16" t="str">
        <f t="shared" si="1"/>
        <v>☆</v>
      </c>
      <c r="C58" s="7">
        <v>11</v>
      </c>
      <c r="D58" s="2">
        <v>43405.434999999998</v>
      </c>
      <c r="E58" s="3">
        <v>8095</v>
      </c>
      <c r="F58" s="3" t="s">
        <v>33</v>
      </c>
      <c r="G58" s="3">
        <v>67</v>
      </c>
      <c r="H58" s="3">
        <v>623</v>
      </c>
      <c r="I58" s="3">
        <v>5</v>
      </c>
      <c r="J58" s="3">
        <v>1</v>
      </c>
      <c r="K58" s="2">
        <v>43405.437268518515</v>
      </c>
      <c r="L58" s="3"/>
      <c r="M58" s="3"/>
      <c r="N58" s="3" t="s">
        <v>41</v>
      </c>
      <c r="O58" s="3" t="s">
        <v>42</v>
      </c>
      <c r="P58" s="3" t="s">
        <v>19</v>
      </c>
      <c r="Q58" s="3" t="s">
        <v>20</v>
      </c>
      <c r="R58" s="2">
        <v>43405.476388888892</v>
      </c>
      <c r="S58" s="3"/>
      <c r="T58" s="2">
        <v>43405.483287037037</v>
      </c>
      <c r="U58" s="3"/>
      <c r="V58" s="2">
        <v>43405.476388888892</v>
      </c>
      <c r="W58" s="8">
        <f t="shared" si="2"/>
        <v>43405.476388888892</v>
      </c>
      <c r="X58" s="9">
        <f>M58-L58</f>
        <v>0</v>
      </c>
      <c r="Y58" s="9">
        <f>X58*J58</f>
        <v>0</v>
      </c>
      <c r="Z58" s="10"/>
      <c r="AA58" s="10">
        <f>IF(IF(A58="☆",K58-R58,L58-R58)&lt;0,0,IF(A58="☆",K58-R58,L58-R58))</f>
        <v>0</v>
      </c>
      <c r="AB58" s="10">
        <f>IF(IF(B58="☆",(IF(K58&gt;R58,K58-W58,R58-W58)),L58-W58)&lt;0,0,IF(B58="☆",(IF(K58&gt;R58,K58-W58,R58-W58)),L58-W58))</f>
        <v>0</v>
      </c>
      <c r="AC58" s="10"/>
      <c r="AD58" s="10"/>
      <c r="AE58" s="71">
        <f t="shared" si="6"/>
        <v>43405.43472222222</v>
      </c>
      <c r="AF58" s="71">
        <f t="shared" si="7"/>
        <v>0</v>
      </c>
      <c r="AG58" s="26" t="str">
        <f t="shared" si="8"/>
        <v>43405.43472222220</v>
      </c>
      <c r="AH58" s="26" t="e">
        <f>VLOOKUP(AG58,simple_survey!$M$841:$N$1083,2,FALSE)</f>
        <v>#N/A</v>
      </c>
    </row>
    <row r="59" spans="1:36" s="12" customFormat="1" hidden="1" x14ac:dyDescent="0.4">
      <c r="A59" s="17" t="str">
        <f t="shared" si="0"/>
        <v>-</v>
      </c>
      <c r="B59" s="17" t="str">
        <f t="shared" si="1"/>
        <v>☆</v>
      </c>
      <c r="C59" s="12">
        <v>11</v>
      </c>
      <c r="D59" s="4">
        <v>43405.478900462964</v>
      </c>
      <c r="E59" s="5">
        <v>8118</v>
      </c>
      <c r="F59" s="5" t="s">
        <v>192</v>
      </c>
      <c r="G59" s="5">
        <v>1145</v>
      </c>
      <c r="H59" s="5">
        <v>530</v>
      </c>
      <c r="I59" s="5">
        <v>10</v>
      </c>
      <c r="J59" s="5">
        <v>1</v>
      </c>
      <c r="K59" s="4">
        <v>43405.480358796296</v>
      </c>
      <c r="L59" s="5"/>
      <c r="M59" s="5"/>
      <c r="N59" s="5" t="s">
        <v>70</v>
      </c>
      <c r="O59" s="5" t="s">
        <v>71</v>
      </c>
      <c r="P59" s="5" t="s">
        <v>19</v>
      </c>
      <c r="Q59" s="5" t="s">
        <v>20</v>
      </c>
      <c r="R59" s="4">
        <v>43405.481446759259</v>
      </c>
      <c r="S59" s="5"/>
      <c r="T59" s="4">
        <v>43405.488946759258</v>
      </c>
      <c r="U59" s="5"/>
      <c r="V59" s="5"/>
      <c r="W59" s="13">
        <f t="shared" si="2"/>
        <v>43405.478900462964</v>
      </c>
      <c r="X59" s="18">
        <f>M59-L59</f>
        <v>0</v>
      </c>
      <c r="Y59" s="18">
        <f>X59*J59</f>
        <v>0</v>
      </c>
      <c r="Z59" s="30"/>
      <c r="AA59" s="19">
        <f>IF(IF(A59="☆",K59-R59,L59-R59)&lt;0,0,IF(A59="☆",K59-R59,L59-R59))</f>
        <v>0</v>
      </c>
      <c r="AB59" s="19">
        <f>IF(IF(B59="☆",(IF(K59&gt;R59,K59-W59,R59-W59)),L59-W59)&lt;0,0,IF(B59="☆",(IF(K59&gt;R59,K59-W59,R59-W59)),L59-W59))</f>
        <v>2.5462962948950008E-3</v>
      </c>
      <c r="AC59" s="19"/>
      <c r="AD59" s="19"/>
      <c r="AE59" s="71">
        <f t="shared" si="6"/>
        <v>43405.478472222225</v>
      </c>
      <c r="AF59" s="71">
        <f t="shared" si="7"/>
        <v>0</v>
      </c>
      <c r="AG59" s="26" t="str">
        <f t="shared" si="8"/>
        <v>43405.47847222220</v>
      </c>
      <c r="AH59" s="26" t="e">
        <f>VLOOKUP(AG59,simple_survey!$M$841:$N$1083,2,FALSE)</f>
        <v>#N/A</v>
      </c>
    </row>
    <row r="60" spans="1:36" s="23" customFormat="1" hidden="1" x14ac:dyDescent="0.4">
      <c r="A60" s="20" t="str">
        <f t="shared" si="0"/>
        <v>-</v>
      </c>
      <c r="B60" s="20" t="str">
        <f t="shared" si="1"/>
        <v>-</v>
      </c>
      <c r="C60" s="23">
        <v>12</v>
      </c>
      <c r="D60" s="22">
        <v>43405.502349537041</v>
      </c>
      <c r="E60" s="21">
        <v>8129</v>
      </c>
      <c r="F60" s="21" t="s">
        <v>192</v>
      </c>
      <c r="G60" s="21">
        <v>2461</v>
      </c>
      <c r="H60" s="21">
        <v>93</v>
      </c>
      <c r="I60" s="21">
        <v>7</v>
      </c>
      <c r="J60" s="21">
        <v>1</v>
      </c>
      <c r="K60" s="21"/>
      <c r="L60" s="22">
        <v>43405.504374999997</v>
      </c>
      <c r="M60" s="22">
        <v>43405.5078125</v>
      </c>
      <c r="N60" s="21" t="s">
        <v>19</v>
      </c>
      <c r="O60" s="21" t="s">
        <v>20</v>
      </c>
      <c r="P60" s="21" t="s">
        <v>53</v>
      </c>
      <c r="Q60" s="21" t="s">
        <v>54</v>
      </c>
      <c r="R60" s="22">
        <v>43405.504537037035</v>
      </c>
      <c r="S60" s="22">
        <v>43405.504537037035</v>
      </c>
      <c r="T60" s="22">
        <v>43405.51153935185</v>
      </c>
      <c r="U60" s="22">
        <v>43405.511192129627</v>
      </c>
      <c r="V60" s="21"/>
      <c r="W60" s="24">
        <f t="shared" si="2"/>
        <v>43405.502349537041</v>
      </c>
      <c r="X60" s="25">
        <f t="shared" si="3"/>
        <v>3.4375000032014214E-3</v>
      </c>
      <c r="Y60" s="25">
        <f t="shared" si="4"/>
        <v>3.4375000032014214E-3</v>
      </c>
      <c r="Z60" s="26">
        <f>SUM(Y60:Y81)</f>
        <v>0.18047453706094529</v>
      </c>
      <c r="AA60" s="26">
        <f t="shared" si="5"/>
        <v>0</v>
      </c>
      <c r="AB60" s="26">
        <f t="shared" si="9"/>
        <v>2.0254629562259652E-3</v>
      </c>
      <c r="AC60" s="26">
        <f>AVERAGE(AB60:AB81)</f>
        <v>4.1719276090258391E-3</v>
      </c>
      <c r="AD60" s="26">
        <f>MEDIAN(AB60:AB81)</f>
        <v>3.7731481497758068E-3</v>
      </c>
      <c r="AE60" s="71">
        <f t="shared" si="6"/>
        <v>43405.502083333333</v>
      </c>
      <c r="AF60" s="71">
        <f t="shared" si="7"/>
        <v>43405.507638888892</v>
      </c>
      <c r="AG60" s="26" t="str">
        <f t="shared" si="8"/>
        <v>43405.502083333343405.5076388889</v>
      </c>
      <c r="AH60" s="26" t="str">
        <f>VLOOKUP(AG60,simple_survey!$M$841:$N$1083,2,FALSE)</f>
        <v>肯定的</v>
      </c>
    </row>
    <row r="61" spans="1:36" s="7" customFormat="1" x14ac:dyDescent="0.4">
      <c r="A61" s="16" t="str">
        <f t="shared" si="0"/>
        <v>★</v>
      </c>
      <c r="B61" s="16" t="str">
        <f t="shared" si="1"/>
        <v>-</v>
      </c>
      <c r="C61" s="7">
        <v>12</v>
      </c>
      <c r="D61" s="2">
        <v>43405.503935185188</v>
      </c>
      <c r="E61" s="3">
        <v>8131</v>
      </c>
      <c r="F61" s="3" t="s">
        <v>67</v>
      </c>
      <c r="G61" s="3">
        <v>3620</v>
      </c>
      <c r="H61" s="3">
        <v>274</v>
      </c>
      <c r="I61" s="3">
        <v>7</v>
      </c>
      <c r="J61" s="3">
        <v>2</v>
      </c>
      <c r="K61" s="3"/>
      <c r="L61" s="2">
        <v>43405.521018518521</v>
      </c>
      <c r="M61" s="2">
        <v>43405.527777777781</v>
      </c>
      <c r="N61" s="3" t="s">
        <v>80</v>
      </c>
      <c r="O61" s="3" t="s">
        <v>81</v>
      </c>
      <c r="P61" s="3" t="s">
        <v>63</v>
      </c>
      <c r="Q61" s="3" t="s">
        <v>64</v>
      </c>
      <c r="R61" s="2">
        <v>43405.524756944447</v>
      </c>
      <c r="S61" s="2">
        <v>43405.524756944447</v>
      </c>
      <c r="T61" s="2">
        <v>43405.538761574076</v>
      </c>
      <c r="U61" s="2">
        <v>43405.538761574076</v>
      </c>
      <c r="V61" s="2">
        <v>43405.524756944447</v>
      </c>
      <c r="W61" s="8">
        <f t="shared" si="2"/>
        <v>43405.524756944447</v>
      </c>
      <c r="X61" s="9">
        <f t="shared" si="3"/>
        <v>6.7592592604341917E-3</v>
      </c>
      <c r="Y61" s="9">
        <f t="shared" si="4"/>
        <v>1.3518518520868383E-2</v>
      </c>
      <c r="Z61" s="10"/>
      <c r="AA61" s="10">
        <f t="shared" si="5"/>
        <v>0</v>
      </c>
      <c r="AB61" s="10">
        <f t="shared" si="9"/>
        <v>0</v>
      </c>
      <c r="AC61" s="10"/>
      <c r="AD61" s="10"/>
      <c r="AE61" s="71">
        <f t="shared" si="6"/>
        <v>43405.503472222219</v>
      </c>
      <c r="AF61" s="71">
        <f t="shared" si="7"/>
        <v>43405.527777777781</v>
      </c>
      <c r="AG61" s="26" t="str">
        <f t="shared" si="8"/>
        <v>43405.503472222243405.5277777778</v>
      </c>
      <c r="AH61" s="26" t="e">
        <f>VLOOKUP(AG61,simple_survey!$M$841:$N$1083,2,FALSE)</f>
        <v>#N/A</v>
      </c>
    </row>
    <row r="62" spans="1:36" s="7" customFormat="1" x14ac:dyDescent="0.4">
      <c r="A62" s="16" t="str">
        <f t="shared" si="0"/>
        <v>★</v>
      </c>
      <c r="B62" s="16" t="str">
        <f t="shared" si="1"/>
        <v>-</v>
      </c>
      <c r="C62" s="7">
        <v>12</v>
      </c>
      <c r="D62" s="2">
        <v>43405.510439814818</v>
      </c>
      <c r="E62" s="3">
        <v>8132</v>
      </c>
      <c r="F62" s="3" t="s">
        <v>192</v>
      </c>
      <c r="G62" s="3">
        <v>4589</v>
      </c>
      <c r="H62" s="3">
        <v>584</v>
      </c>
      <c r="I62" s="3">
        <v>4</v>
      </c>
      <c r="J62" s="3">
        <v>1</v>
      </c>
      <c r="K62" s="3"/>
      <c r="L62" s="2">
        <v>43405.535243055558</v>
      </c>
      <c r="M62" s="2">
        <v>43405.541608796295</v>
      </c>
      <c r="N62" s="3" t="s">
        <v>27</v>
      </c>
      <c r="O62" s="3" t="s">
        <v>28</v>
      </c>
      <c r="P62" s="3" t="s">
        <v>37</v>
      </c>
      <c r="Q62" s="3" t="s">
        <v>38</v>
      </c>
      <c r="R62" s="2">
        <v>43405.535370370373</v>
      </c>
      <c r="S62" s="2">
        <v>43405.535370370373</v>
      </c>
      <c r="T62" s="2">
        <v>43405.544363425928</v>
      </c>
      <c r="U62" s="2">
        <v>43405.544363425928</v>
      </c>
      <c r="V62" s="2">
        <v>43405.530555555553</v>
      </c>
      <c r="W62" s="8">
        <f t="shared" si="2"/>
        <v>43405.530555555553</v>
      </c>
      <c r="X62" s="9">
        <f t="shared" si="3"/>
        <v>6.3657407372375019E-3</v>
      </c>
      <c r="Y62" s="9">
        <f t="shared" si="4"/>
        <v>6.3657407372375019E-3</v>
      </c>
      <c r="Z62" s="10"/>
      <c r="AA62" s="10">
        <f t="shared" si="5"/>
        <v>0</v>
      </c>
      <c r="AB62" s="10">
        <f t="shared" si="9"/>
        <v>4.6875000043655746E-3</v>
      </c>
      <c r="AC62" s="10"/>
      <c r="AD62" s="10"/>
      <c r="AE62" s="71">
        <f t="shared" si="6"/>
        <v>43405.510416666664</v>
      </c>
      <c r="AF62" s="71">
        <f t="shared" si="7"/>
        <v>43405.540972222225</v>
      </c>
      <c r="AG62" s="26" t="str">
        <f t="shared" si="8"/>
        <v>43405.510416666743405.5409722222</v>
      </c>
      <c r="AH62" s="26" t="str">
        <f>VLOOKUP(AG62,simple_survey!$M$841:$N$1083,2,FALSE)</f>
        <v>肯定的</v>
      </c>
    </row>
    <row r="63" spans="1:36" s="7" customFormat="1" x14ac:dyDescent="0.4">
      <c r="A63" s="16" t="str">
        <f t="shared" si="0"/>
        <v>★</v>
      </c>
      <c r="B63" s="16" t="str">
        <f t="shared" si="1"/>
        <v>-</v>
      </c>
      <c r="C63" s="7">
        <v>12</v>
      </c>
      <c r="D63" s="2">
        <v>43405.512523148151</v>
      </c>
      <c r="E63" s="3">
        <v>8134</v>
      </c>
      <c r="F63" s="3" t="s">
        <v>191</v>
      </c>
      <c r="G63" s="3">
        <v>0</v>
      </c>
      <c r="H63" s="3">
        <v>15</v>
      </c>
      <c r="I63" s="3">
        <v>10</v>
      </c>
      <c r="J63" s="3">
        <v>2</v>
      </c>
      <c r="K63" s="3"/>
      <c r="L63" s="2">
        <v>43405.530682870369</v>
      </c>
      <c r="M63" s="2">
        <v>43405.535682870373</v>
      </c>
      <c r="N63" s="3" t="s">
        <v>25</v>
      </c>
      <c r="O63" s="3" t="s">
        <v>26</v>
      </c>
      <c r="P63" s="3" t="s">
        <v>19</v>
      </c>
      <c r="Q63" s="3" t="s">
        <v>20</v>
      </c>
      <c r="R63" s="2">
        <v>43405.533101851855</v>
      </c>
      <c r="S63" s="2">
        <v>43405.533101851855</v>
      </c>
      <c r="T63" s="2">
        <v>43405.541562500002</v>
      </c>
      <c r="U63" s="2">
        <v>43405.541562500002</v>
      </c>
      <c r="V63" s="2">
        <v>43405.533101851855</v>
      </c>
      <c r="W63" s="8">
        <f t="shared" si="2"/>
        <v>43405.533101851855</v>
      </c>
      <c r="X63" s="9">
        <f t="shared" si="3"/>
        <v>5.0000000046566129E-3</v>
      </c>
      <c r="Y63" s="9">
        <f t="shared" si="4"/>
        <v>1.0000000009313226E-2</v>
      </c>
      <c r="Z63" s="10"/>
      <c r="AA63" s="10">
        <f t="shared" si="5"/>
        <v>0</v>
      </c>
      <c r="AB63" s="10">
        <f t="shared" si="9"/>
        <v>0</v>
      </c>
      <c r="AC63" s="10"/>
      <c r="AD63" s="10"/>
      <c r="AE63" s="71">
        <f t="shared" si="6"/>
        <v>43405.512499999997</v>
      </c>
      <c r="AF63" s="71">
        <f t="shared" si="7"/>
        <v>43405.535416666666</v>
      </c>
      <c r="AG63" s="26" t="str">
        <f t="shared" si="8"/>
        <v>43405.512543405.5354166667</v>
      </c>
      <c r="AH63" s="26" t="e">
        <f>VLOOKUP(AG63,simple_survey!$M$841:$N$1083,2,FALSE)</f>
        <v>#N/A</v>
      </c>
    </row>
    <row r="64" spans="1:36" s="7" customFormat="1" hidden="1" x14ac:dyDescent="0.4">
      <c r="A64" s="16" t="str">
        <f t="shared" si="0"/>
        <v>-</v>
      </c>
      <c r="B64" s="16" t="str">
        <f t="shared" si="1"/>
        <v>-</v>
      </c>
      <c r="C64" s="7">
        <v>12</v>
      </c>
      <c r="D64" s="2">
        <v>43405.513321759259</v>
      </c>
      <c r="E64" s="3">
        <v>8135</v>
      </c>
      <c r="F64" s="3" t="s">
        <v>18</v>
      </c>
      <c r="G64" s="3">
        <v>4376</v>
      </c>
      <c r="H64" s="3">
        <v>116</v>
      </c>
      <c r="I64" s="3">
        <v>1</v>
      </c>
      <c r="J64" s="3">
        <v>1</v>
      </c>
      <c r="K64" s="3"/>
      <c r="L64" s="2">
        <v>43405.516400462962</v>
      </c>
      <c r="M64" s="2">
        <v>43405.531909722224</v>
      </c>
      <c r="N64" s="3" t="s">
        <v>19</v>
      </c>
      <c r="O64" s="3" t="s">
        <v>20</v>
      </c>
      <c r="P64" s="3" t="s">
        <v>41</v>
      </c>
      <c r="Q64" s="3" t="s">
        <v>42</v>
      </c>
      <c r="R64" s="2">
        <v>43405.521296296298</v>
      </c>
      <c r="S64" s="2">
        <v>43405.521296296298</v>
      </c>
      <c r="T64" s="2">
        <v>43405.529328703706</v>
      </c>
      <c r="U64" s="2">
        <v>43405.529328703706</v>
      </c>
      <c r="V64" s="3"/>
      <c r="W64" s="8">
        <f t="shared" si="2"/>
        <v>43405.513321759259</v>
      </c>
      <c r="X64" s="9">
        <f t="shared" si="3"/>
        <v>1.5509259261307307E-2</v>
      </c>
      <c r="Y64" s="9">
        <f t="shared" si="4"/>
        <v>1.5509259261307307E-2</v>
      </c>
      <c r="Z64" s="10"/>
      <c r="AA64" s="10">
        <f t="shared" si="5"/>
        <v>0</v>
      </c>
      <c r="AB64" s="10">
        <f t="shared" si="9"/>
        <v>3.0787037030677311E-3</v>
      </c>
      <c r="AC64" s="10"/>
      <c r="AD64" s="10"/>
      <c r="AE64" s="71">
        <f t="shared" si="6"/>
        <v>43405.513194444444</v>
      </c>
      <c r="AF64" s="71">
        <f t="shared" si="7"/>
        <v>43405.53125</v>
      </c>
      <c r="AG64" s="26" t="str">
        <f t="shared" si="8"/>
        <v>43405.513194444443405.53125</v>
      </c>
      <c r="AH64" s="26" t="e">
        <f>VLOOKUP(AG64,simple_survey!$M$841:$N$1083,2,FALSE)</f>
        <v>#N/A</v>
      </c>
    </row>
    <row r="65" spans="1:34" s="7" customFormat="1" hidden="1" x14ac:dyDescent="0.4">
      <c r="A65" s="16" t="str">
        <f t="shared" si="0"/>
        <v>-</v>
      </c>
      <c r="B65" s="16" t="str">
        <f t="shared" si="1"/>
        <v>-</v>
      </c>
      <c r="C65" s="7">
        <v>12</v>
      </c>
      <c r="D65" s="2">
        <v>43405.518483796295</v>
      </c>
      <c r="E65" s="3">
        <v>8137</v>
      </c>
      <c r="F65" s="3" t="s">
        <v>18</v>
      </c>
      <c r="G65" s="3">
        <v>3668</v>
      </c>
      <c r="H65" s="3">
        <v>491</v>
      </c>
      <c r="I65" s="3">
        <v>1</v>
      </c>
      <c r="J65" s="3">
        <v>2</v>
      </c>
      <c r="K65" s="3"/>
      <c r="L65" s="2">
        <v>43405.527662037035</v>
      </c>
      <c r="M65" s="2">
        <v>43405.537488425929</v>
      </c>
      <c r="N65" s="3" t="s">
        <v>70</v>
      </c>
      <c r="O65" s="3" t="s">
        <v>71</v>
      </c>
      <c r="P65" s="3" t="s">
        <v>37</v>
      </c>
      <c r="Q65" s="3" t="s">
        <v>38</v>
      </c>
      <c r="R65" s="2">
        <v>43405.525752314818</v>
      </c>
      <c r="S65" s="2">
        <v>43405.52820601852</v>
      </c>
      <c r="T65" s="2">
        <v>43405.545914351853</v>
      </c>
      <c r="U65" s="2">
        <v>43405.548368055555</v>
      </c>
      <c r="V65" s="3"/>
      <c r="W65" s="8">
        <f t="shared" si="2"/>
        <v>43405.518483796295</v>
      </c>
      <c r="X65" s="9">
        <f t="shared" si="3"/>
        <v>9.826388893998228E-3</v>
      </c>
      <c r="Y65" s="9">
        <f t="shared" si="4"/>
        <v>1.9652777787996456E-2</v>
      </c>
      <c r="Z65" s="10"/>
      <c r="AA65" s="10">
        <f t="shared" si="5"/>
        <v>1.9097222175332718E-3</v>
      </c>
      <c r="AB65" s="10">
        <f t="shared" si="9"/>
        <v>9.1782407398568466E-3</v>
      </c>
      <c r="AC65" s="10"/>
      <c r="AD65" s="10"/>
      <c r="AE65" s="71">
        <f t="shared" si="6"/>
        <v>43405.518055555556</v>
      </c>
      <c r="AF65" s="71">
        <f t="shared" si="7"/>
        <v>43405.536805555559</v>
      </c>
      <c r="AG65" s="26" t="str">
        <f t="shared" si="8"/>
        <v>43405.518055555643405.5368055556</v>
      </c>
      <c r="AH65" s="26" t="e">
        <f>VLOOKUP(AG65,simple_survey!$M$841:$N$1083,2,FALSE)</f>
        <v>#N/A</v>
      </c>
    </row>
    <row r="66" spans="1:34" s="7" customFormat="1" hidden="1" x14ac:dyDescent="0.4">
      <c r="A66" s="16" t="str">
        <f>IF(V66&gt;0, "★", "-")</f>
        <v>-</v>
      </c>
      <c r="B66" s="16" t="str">
        <f t="shared" ref="B66:B130" si="10">IF(K66&gt;0, "☆", "-")</f>
        <v>-</v>
      </c>
      <c r="C66" s="7">
        <v>12</v>
      </c>
      <c r="D66" s="2">
        <v>43405.518483796295</v>
      </c>
      <c r="E66" s="3">
        <v>8138</v>
      </c>
      <c r="F66" s="3" t="s">
        <v>190</v>
      </c>
      <c r="G66" s="3">
        <v>0</v>
      </c>
      <c r="H66" s="3">
        <v>158</v>
      </c>
      <c r="I66" s="3">
        <v>2</v>
      </c>
      <c r="J66" s="3">
        <v>1</v>
      </c>
      <c r="K66" s="3"/>
      <c r="L66" s="2">
        <v>43405.52516203704</v>
      </c>
      <c r="M66" s="2">
        <v>43405.532581018517</v>
      </c>
      <c r="N66" s="3" t="s">
        <v>53</v>
      </c>
      <c r="O66" s="3" t="s">
        <v>54</v>
      </c>
      <c r="P66" s="3" t="s">
        <v>19</v>
      </c>
      <c r="Q66" s="3" t="s">
        <v>20</v>
      </c>
      <c r="R66" s="2">
        <v>43405.520821759259</v>
      </c>
      <c r="S66" s="2">
        <v>43405.524270833332</v>
      </c>
      <c r="T66" s="2">
        <v>43405.528564814813</v>
      </c>
      <c r="U66" s="2">
        <v>43405.534513888888</v>
      </c>
      <c r="V66" s="3"/>
      <c r="W66" s="8">
        <f t="shared" ref="W66:W129" si="11">IF(V66&gt;0,V66,D66)</f>
        <v>43405.518483796295</v>
      </c>
      <c r="X66" s="9">
        <f t="shared" ref="X66:X132" si="12">M66-L66</f>
        <v>7.4189814768033102E-3</v>
      </c>
      <c r="Y66" s="9">
        <f t="shared" ref="Y66:Y132" si="13">X66*J66</f>
        <v>7.4189814768033102E-3</v>
      </c>
      <c r="Z66" s="10"/>
      <c r="AA66" s="10">
        <f t="shared" ref="AA66:AA129" si="14">IF(IF(A66="☆",K66-R66,L66-R66)&lt;0,0,IF(A66="☆",K66-R66,L66-R66))</f>
        <v>4.3402777810115367E-3</v>
      </c>
      <c r="AB66" s="10">
        <f t="shared" si="9"/>
        <v>6.6782407448044978E-3</v>
      </c>
      <c r="AC66" s="10"/>
      <c r="AD66" s="10"/>
      <c r="AE66" s="71">
        <f t="shared" si="6"/>
        <v>43405.518055555556</v>
      </c>
      <c r="AF66" s="71">
        <f t="shared" si="7"/>
        <v>43405.531944444447</v>
      </c>
      <c r="AG66" s="26" t="str">
        <f t="shared" si="8"/>
        <v>43405.518055555643405.5319444444</v>
      </c>
      <c r="AH66" s="26" t="e">
        <f>VLOOKUP(AG66,simple_survey!$M$841:$N$1083,2,FALSE)</f>
        <v>#N/A</v>
      </c>
    </row>
    <row r="67" spans="1:34" s="7" customFormat="1" hidden="1" x14ac:dyDescent="0.4">
      <c r="A67" s="16" t="str">
        <f>IF(V67&gt;0, "★", "-")</f>
        <v>-</v>
      </c>
      <c r="B67" s="16" t="str">
        <f t="shared" si="10"/>
        <v>-</v>
      </c>
      <c r="C67" s="7">
        <v>12</v>
      </c>
      <c r="D67" s="2">
        <v>43405.518599537034</v>
      </c>
      <c r="E67" s="3">
        <v>8139</v>
      </c>
      <c r="F67" s="3" t="s">
        <v>190</v>
      </c>
      <c r="G67" s="3">
        <v>0</v>
      </c>
      <c r="H67" s="3">
        <v>469</v>
      </c>
      <c r="I67" s="3">
        <v>2</v>
      </c>
      <c r="J67" s="3">
        <v>1</v>
      </c>
      <c r="K67" s="3"/>
      <c r="L67" s="2">
        <v>43405.522650462961</v>
      </c>
      <c r="M67" s="2">
        <v>43405.536249999997</v>
      </c>
      <c r="N67" s="3" t="s">
        <v>41</v>
      </c>
      <c r="O67" s="3" t="s">
        <v>42</v>
      </c>
      <c r="P67" s="3" t="s">
        <v>48</v>
      </c>
      <c r="Q67" s="3" t="s">
        <v>49</v>
      </c>
      <c r="R67" s="2">
        <v>43405.521666666667</v>
      </c>
      <c r="S67" s="2">
        <v>43405.521666666667</v>
      </c>
      <c r="T67" s="2">
        <v>43405.537719907406</v>
      </c>
      <c r="U67" s="2">
        <v>43405.537719907406</v>
      </c>
      <c r="V67" s="3"/>
      <c r="W67" s="8">
        <f t="shared" si="11"/>
        <v>43405.518599537034</v>
      </c>
      <c r="X67" s="9">
        <f t="shared" si="12"/>
        <v>1.3599537036498077E-2</v>
      </c>
      <c r="Y67" s="9">
        <f t="shared" si="13"/>
        <v>1.3599537036498077E-2</v>
      </c>
      <c r="Z67" s="10"/>
      <c r="AA67" s="10">
        <f t="shared" si="14"/>
        <v>9.8379629343980923E-4</v>
      </c>
      <c r="AB67" s="10">
        <f t="shared" si="9"/>
        <v>4.0509259270038456E-3</v>
      </c>
      <c r="AC67" s="10"/>
      <c r="AD67" s="10"/>
      <c r="AE67" s="71">
        <f t="shared" ref="AE67:AE130" si="15">INT(D67*1440)/1440</f>
        <v>43405.518055555556</v>
      </c>
      <c r="AF67" s="71">
        <f t="shared" ref="AF67:AF130" si="16">INT(M67*1440)/1440</f>
        <v>43405.536111111112</v>
      </c>
      <c r="AG67" s="26" t="str">
        <f t="shared" ref="AG67:AG130" si="17">CONCATENATE(AE67,AF67)</f>
        <v>43405.518055555643405.5361111111</v>
      </c>
      <c r="AH67" s="26" t="e">
        <f>VLOOKUP(AG67,simple_survey!$M$841:$N$1083,2,FALSE)</f>
        <v>#N/A</v>
      </c>
    </row>
    <row r="68" spans="1:34" s="7" customFormat="1" hidden="1" x14ac:dyDescent="0.4">
      <c r="A68" s="16" t="str">
        <f>IF(V68&gt;0, "★", "-")</f>
        <v>-</v>
      </c>
      <c r="B68" s="16" t="str">
        <f>IF(K68&gt;0, "☆", "-")</f>
        <v>-</v>
      </c>
      <c r="C68" s="7">
        <v>12</v>
      </c>
      <c r="D68" s="2">
        <v>43405.524074074077</v>
      </c>
      <c r="E68" s="3">
        <v>8141</v>
      </c>
      <c r="F68" s="3" t="s">
        <v>33</v>
      </c>
      <c r="G68" s="3">
        <v>1340</v>
      </c>
      <c r="H68" s="3">
        <v>953</v>
      </c>
      <c r="I68" s="3">
        <v>2</v>
      </c>
      <c r="J68" s="3">
        <v>1</v>
      </c>
      <c r="K68" s="3"/>
      <c r="L68" s="2">
        <v>43405.529143518521</v>
      </c>
      <c r="M68" s="2">
        <v>43405.540231481478</v>
      </c>
      <c r="N68" s="3" t="s">
        <v>27</v>
      </c>
      <c r="O68" s="3" t="s">
        <v>28</v>
      </c>
      <c r="P68" s="3" t="s">
        <v>63</v>
      </c>
      <c r="Q68" s="3" t="s">
        <v>64</v>
      </c>
      <c r="R68" s="2">
        <v>43405.529560185183</v>
      </c>
      <c r="S68" s="2">
        <v>43405.529560185183</v>
      </c>
      <c r="T68" s="2">
        <v>43405.546851851854</v>
      </c>
      <c r="U68" s="2">
        <v>43405.546851851854</v>
      </c>
      <c r="V68" s="3"/>
      <c r="W68" s="8">
        <f>IF(V68&gt;0,V68,D68)</f>
        <v>43405.524074074077</v>
      </c>
      <c r="X68" s="9">
        <f t="shared" si="12"/>
        <v>1.1087962957390118E-2</v>
      </c>
      <c r="Y68" s="9">
        <f t="shared" si="13"/>
        <v>1.1087962957390118E-2</v>
      </c>
      <c r="AA68" s="10">
        <f t="shared" si="14"/>
        <v>0</v>
      </c>
      <c r="AB68" s="10">
        <f t="shared" ref="AB68:AB133" si="18">IF(IF(B68="☆",(IF(K68&gt;R68,K68-W68,R68-W68)),L68-W68)&lt;0,0,IF(B68="☆",(IF(K68&gt;R68,K68-W68,R68-W68)),L68-W68))</f>
        <v>5.0694444435066544E-3</v>
      </c>
      <c r="AE68" s="71">
        <f t="shared" si="15"/>
        <v>43405.523611111108</v>
      </c>
      <c r="AF68" s="71">
        <f t="shared" si="16"/>
        <v>43405.539583333331</v>
      </c>
      <c r="AG68" s="26" t="str">
        <f t="shared" si="17"/>
        <v>43405.523611111143405.5395833333</v>
      </c>
      <c r="AH68" s="26" t="e">
        <f>VLOOKUP(AG68,simple_survey!$M$841:$N$1083,2,FALSE)</f>
        <v>#N/A</v>
      </c>
    </row>
    <row r="69" spans="1:34" s="7" customFormat="1" hidden="1" x14ac:dyDescent="0.4">
      <c r="A69" s="16" t="str">
        <f t="shared" ref="A69:A134" si="19">IF(V69&gt;0, "★", "-")</f>
        <v>-</v>
      </c>
      <c r="B69" s="16" t="str">
        <f t="shared" si="10"/>
        <v>-</v>
      </c>
      <c r="C69" s="7">
        <v>12</v>
      </c>
      <c r="D69" s="2">
        <v>43405.525046296294</v>
      </c>
      <c r="E69" s="3">
        <v>8142</v>
      </c>
      <c r="F69" s="3" t="s">
        <v>18</v>
      </c>
      <c r="G69" s="3">
        <v>3753</v>
      </c>
      <c r="H69" s="3">
        <v>155</v>
      </c>
      <c r="I69" s="3">
        <v>8</v>
      </c>
      <c r="J69" s="3">
        <v>1</v>
      </c>
      <c r="K69" s="3"/>
      <c r="L69" s="2">
        <v>43405.530439814815</v>
      </c>
      <c r="M69" s="2">
        <v>43405.540648148148</v>
      </c>
      <c r="N69" s="3" t="s">
        <v>45</v>
      </c>
      <c r="O69" s="3" t="s">
        <v>92</v>
      </c>
      <c r="P69" s="3" t="s">
        <v>23</v>
      </c>
      <c r="Q69" s="3" t="s">
        <v>24</v>
      </c>
      <c r="R69" s="2">
        <v>43405.533333333333</v>
      </c>
      <c r="S69" s="2">
        <v>43405.533333333333</v>
      </c>
      <c r="T69" s="2">
        <v>43405.547106481485</v>
      </c>
      <c r="U69" s="2">
        <v>43405.547106481485</v>
      </c>
      <c r="V69" s="3"/>
      <c r="W69" s="8">
        <f t="shared" si="11"/>
        <v>43405.525046296294</v>
      </c>
      <c r="X69" s="9">
        <f t="shared" si="12"/>
        <v>1.0208333333139308E-2</v>
      </c>
      <c r="Y69" s="9">
        <f t="shared" si="13"/>
        <v>1.0208333333139308E-2</v>
      </c>
      <c r="Z69" s="10"/>
      <c r="AA69" s="10">
        <f t="shared" si="14"/>
        <v>0</v>
      </c>
      <c r="AB69" s="10">
        <f t="shared" si="18"/>
        <v>5.393518520577345E-3</v>
      </c>
      <c r="AC69" s="10"/>
      <c r="AD69" s="10"/>
      <c r="AE69" s="71">
        <f t="shared" si="15"/>
        <v>43405.525000000001</v>
      </c>
      <c r="AF69" s="71">
        <f t="shared" si="16"/>
        <v>43405.540277777778</v>
      </c>
      <c r="AG69" s="26" t="str">
        <f t="shared" si="17"/>
        <v>43405.52543405.5402777778</v>
      </c>
      <c r="AH69" s="26" t="str">
        <f>VLOOKUP(AG69,simple_survey!$M$841:$N$1083,2,FALSE)</f>
        <v>肯定的</v>
      </c>
    </row>
    <row r="70" spans="1:34" s="7" customFormat="1" x14ac:dyDescent="0.4">
      <c r="A70" s="16" t="str">
        <f t="shared" si="19"/>
        <v>★</v>
      </c>
      <c r="B70" s="16" t="str">
        <f t="shared" si="10"/>
        <v>-</v>
      </c>
      <c r="C70" s="7">
        <v>12</v>
      </c>
      <c r="D70" s="2">
        <v>43405.531631944446</v>
      </c>
      <c r="E70" s="3">
        <v>8144</v>
      </c>
      <c r="F70" s="3" t="s">
        <v>33</v>
      </c>
      <c r="G70" s="3">
        <v>4543</v>
      </c>
      <c r="H70" s="3">
        <v>441</v>
      </c>
      <c r="I70" s="3">
        <v>2</v>
      </c>
      <c r="J70" s="3">
        <v>1</v>
      </c>
      <c r="K70" s="3"/>
      <c r="L70" s="2">
        <v>43405.550949074073</v>
      </c>
      <c r="M70" s="2">
        <v>43405.56454861111</v>
      </c>
      <c r="N70" s="3" t="s">
        <v>65</v>
      </c>
      <c r="O70" s="3" t="s">
        <v>66</v>
      </c>
      <c r="P70" s="3" t="s">
        <v>27</v>
      </c>
      <c r="Q70" s="3" t="s">
        <v>28</v>
      </c>
      <c r="R70" s="2">
        <v>43405.552453703705</v>
      </c>
      <c r="S70" s="2">
        <v>43405.552453703705</v>
      </c>
      <c r="T70" s="2">
        <v>43405.562013888892</v>
      </c>
      <c r="U70" s="2">
        <v>43405.567789351851</v>
      </c>
      <c r="V70" s="2">
        <v>43405.552453703705</v>
      </c>
      <c r="W70" s="8">
        <f t="shared" si="11"/>
        <v>43405.552453703705</v>
      </c>
      <c r="X70" s="9">
        <f t="shared" si="12"/>
        <v>1.3599537036498077E-2</v>
      </c>
      <c r="Y70" s="9">
        <f t="shared" si="13"/>
        <v>1.3599537036498077E-2</v>
      </c>
      <c r="Z70" s="10"/>
      <c r="AA70" s="10">
        <f t="shared" si="14"/>
        <v>0</v>
      </c>
      <c r="AB70" s="10">
        <f t="shared" si="18"/>
        <v>0</v>
      </c>
      <c r="AC70" s="10"/>
      <c r="AD70" s="10"/>
      <c r="AE70" s="71">
        <f t="shared" si="15"/>
        <v>43405.53125</v>
      </c>
      <c r="AF70" s="71">
        <f t="shared" si="16"/>
        <v>43405.563888888886</v>
      </c>
      <c r="AG70" s="26" t="str">
        <f t="shared" si="17"/>
        <v>43405.5312543405.5638888889</v>
      </c>
      <c r="AH70" s="26" t="e">
        <f>VLOOKUP(AG70,simple_survey!$M$841:$N$1083,2,FALSE)</f>
        <v>#N/A</v>
      </c>
    </row>
    <row r="71" spans="1:34" s="7" customFormat="1" hidden="1" x14ac:dyDescent="0.4">
      <c r="A71" s="16" t="str">
        <f>IF(V71&gt;0, "★", "-")</f>
        <v>-</v>
      </c>
      <c r="B71" s="16" t="str">
        <f>IF(K71&gt;0, "☆", "-")</f>
        <v>-</v>
      </c>
      <c r="C71" s="7">
        <v>12</v>
      </c>
      <c r="D71" s="2">
        <v>43405.536817129629</v>
      </c>
      <c r="E71" s="3">
        <v>8146</v>
      </c>
      <c r="F71" s="3" t="s">
        <v>18</v>
      </c>
      <c r="G71" s="3">
        <v>1075</v>
      </c>
      <c r="H71" s="3">
        <v>709</v>
      </c>
      <c r="I71" s="3">
        <v>10</v>
      </c>
      <c r="J71" s="3">
        <v>1</v>
      </c>
      <c r="K71" s="3"/>
      <c r="L71" s="2">
        <v>43405.540312500001</v>
      </c>
      <c r="M71" s="2">
        <v>43405.544444444444</v>
      </c>
      <c r="N71" s="3" t="s">
        <v>19</v>
      </c>
      <c r="O71" s="3" t="s">
        <v>20</v>
      </c>
      <c r="P71" s="3" t="s">
        <v>41</v>
      </c>
      <c r="Q71" s="3" t="s">
        <v>42</v>
      </c>
      <c r="R71" s="2">
        <v>43405.537847222222</v>
      </c>
      <c r="S71" s="2">
        <v>43405.537847222222</v>
      </c>
      <c r="T71" s="2">
        <v>43405.54587962963</v>
      </c>
      <c r="U71" s="2">
        <v>43405.54587962963</v>
      </c>
      <c r="V71" s="3"/>
      <c r="W71" s="8">
        <f>IF(V71&gt;0,V71,D71)</f>
        <v>43405.536817129629</v>
      </c>
      <c r="X71" s="9">
        <f t="shared" si="12"/>
        <v>4.1319444426335394E-3</v>
      </c>
      <c r="Y71" s="9">
        <f t="shared" si="13"/>
        <v>4.1319444426335394E-3</v>
      </c>
      <c r="Z71" s="10"/>
      <c r="AA71" s="10">
        <f t="shared" si="14"/>
        <v>2.4652777792653069E-3</v>
      </c>
      <c r="AB71" s="10">
        <f t="shared" si="18"/>
        <v>3.4953703725477681E-3</v>
      </c>
      <c r="AC71" s="10"/>
      <c r="AD71" s="10"/>
      <c r="AE71" s="71">
        <f t="shared" si="15"/>
        <v>43405.536805555559</v>
      </c>
      <c r="AF71" s="71">
        <f t="shared" si="16"/>
        <v>43405.544444444444</v>
      </c>
      <c r="AG71" s="26" t="str">
        <f t="shared" si="17"/>
        <v>43405.536805555643405.5444444444</v>
      </c>
      <c r="AH71" s="26" t="str">
        <f>VLOOKUP(AG71,simple_survey!$M$841:$N$1083,2,FALSE)</f>
        <v>肯定的</v>
      </c>
    </row>
    <row r="72" spans="1:34" s="7" customFormat="1" hidden="1" x14ac:dyDescent="0.4">
      <c r="A72" s="16" t="str">
        <f>IF(V72&gt;0, "★", "-")</f>
        <v>-</v>
      </c>
      <c r="B72" s="16" t="str">
        <f>IF(K72&gt;0, "☆", "-")</f>
        <v>-</v>
      </c>
      <c r="C72" s="7">
        <v>12</v>
      </c>
      <c r="D72" s="2">
        <v>43405.537314814814</v>
      </c>
      <c r="E72" s="3">
        <v>8147</v>
      </c>
      <c r="F72" s="3" t="s">
        <v>192</v>
      </c>
      <c r="G72" s="3">
        <v>2461</v>
      </c>
      <c r="H72" s="3">
        <v>328</v>
      </c>
      <c r="I72" s="3">
        <v>9</v>
      </c>
      <c r="J72" s="3">
        <v>1</v>
      </c>
      <c r="K72" s="3"/>
      <c r="L72" s="2">
        <v>43405.545937499999</v>
      </c>
      <c r="M72" s="2">
        <v>43405.553796296299</v>
      </c>
      <c r="N72" s="3" t="s">
        <v>53</v>
      </c>
      <c r="O72" s="3" t="s">
        <v>54</v>
      </c>
      <c r="P72" s="3" t="s">
        <v>34</v>
      </c>
      <c r="Q72" s="3" t="s">
        <v>35</v>
      </c>
      <c r="R72" s="2">
        <v>43405.548981481479</v>
      </c>
      <c r="S72" s="2">
        <v>43405.548981481479</v>
      </c>
      <c r="T72" s="2">
        <v>43405.557650462964</v>
      </c>
      <c r="U72" s="2">
        <v>43405.557650462964</v>
      </c>
      <c r="V72" s="3"/>
      <c r="W72" s="8">
        <f>IF(V72&gt;0,V72,D72)</f>
        <v>43405.537314814814</v>
      </c>
      <c r="X72" s="9">
        <f t="shared" si="12"/>
        <v>7.8587962998426519E-3</v>
      </c>
      <c r="Y72" s="9">
        <f t="shared" si="13"/>
        <v>7.8587962998426519E-3</v>
      </c>
      <c r="Z72" s="10"/>
      <c r="AA72" s="10">
        <f t="shared" si="14"/>
        <v>0</v>
      </c>
      <c r="AB72" s="10">
        <f t="shared" si="18"/>
        <v>8.6226851854007691E-3</v>
      </c>
      <c r="AC72" s="10"/>
      <c r="AD72" s="10"/>
      <c r="AE72" s="71">
        <f t="shared" si="15"/>
        <v>43405.536805555559</v>
      </c>
      <c r="AF72" s="71">
        <f t="shared" si="16"/>
        <v>43405.553472222222</v>
      </c>
      <c r="AG72" s="26" t="str">
        <f t="shared" si="17"/>
        <v>43405.536805555643405.5534722222</v>
      </c>
      <c r="AH72" s="26" t="e">
        <f>VLOOKUP(AG72,simple_survey!$M$841:$N$1083,2,FALSE)</f>
        <v>#N/A</v>
      </c>
    </row>
    <row r="73" spans="1:34" s="7" customFormat="1" hidden="1" x14ac:dyDescent="0.4">
      <c r="A73" s="16" t="str">
        <f t="shared" si="19"/>
        <v>-</v>
      </c>
      <c r="B73" s="16" t="str">
        <f t="shared" si="10"/>
        <v>-</v>
      </c>
      <c r="C73" s="7">
        <v>12</v>
      </c>
      <c r="D73" s="2">
        <v>43405.539201388892</v>
      </c>
      <c r="E73" s="3">
        <v>8149</v>
      </c>
      <c r="F73" s="3" t="s">
        <v>33</v>
      </c>
      <c r="G73" s="3">
        <v>2328</v>
      </c>
      <c r="H73" s="3">
        <v>664</v>
      </c>
      <c r="I73" s="3">
        <v>4</v>
      </c>
      <c r="J73" s="3">
        <v>1</v>
      </c>
      <c r="K73" s="3"/>
      <c r="L73" s="2">
        <v>43405.542615740742</v>
      </c>
      <c r="M73" s="2">
        <v>43405.558541666665</v>
      </c>
      <c r="N73" s="3" t="s">
        <v>37</v>
      </c>
      <c r="O73" s="3" t="s">
        <v>38</v>
      </c>
      <c r="P73" s="3" t="s">
        <v>50</v>
      </c>
      <c r="Q73" s="3" t="s">
        <v>51</v>
      </c>
      <c r="R73" s="2">
        <v>43405.544594907406</v>
      </c>
      <c r="S73" s="2">
        <v>43405.544594907406</v>
      </c>
      <c r="T73" s="2">
        <v>43405.553981481484</v>
      </c>
      <c r="U73" s="2">
        <v>43405.557268518518</v>
      </c>
      <c r="V73" s="3"/>
      <c r="W73" s="8">
        <f t="shared" si="11"/>
        <v>43405.539201388892</v>
      </c>
      <c r="X73" s="9">
        <f t="shared" si="12"/>
        <v>1.5925925923511386E-2</v>
      </c>
      <c r="Y73" s="9">
        <f t="shared" si="13"/>
        <v>1.5925925923511386E-2</v>
      </c>
      <c r="Z73" s="10"/>
      <c r="AA73" s="10">
        <f t="shared" si="14"/>
        <v>0</v>
      </c>
      <c r="AB73" s="10">
        <f t="shared" si="18"/>
        <v>3.4143518496421166E-3</v>
      </c>
      <c r="AC73" s="10"/>
      <c r="AD73" s="10"/>
      <c r="AE73" s="71">
        <f t="shared" si="15"/>
        <v>43405.538888888892</v>
      </c>
      <c r="AF73" s="71">
        <f t="shared" si="16"/>
        <v>43405.558333333334</v>
      </c>
      <c r="AG73" s="26" t="str">
        <f t="shared" si="17"/>
        <v>43405.538888888943405.5583333333</v>
      </c>
      <c r="AH73" s="26" t="e">
        <f>VLOOKUP(AG73,simple_survey!$M$841:$N$1083,2,FALSE)</f>
        <v>#N/A</v>
      </c>
    </row>
    <row r="74" spans="1:34" s="7" customFormat="1" hidden="1" x14ac:dyDescent="0.4">
      <c r="A74" s="16" t="str">
        <f t="shared" si="19"/>
        <v>-</v>
      </c>
      <c r="B74" s="16" t="str">
        <f t="shared" si="10"/>
        <v>-</v>
      </c>
      <c r="C74" s="7">
        <v>12</v>
      </c>
      <c r="D74" s="2">
        <v>43405.541064814817</v>
      </c>
      <c r="E74" s="3">
        <v>8151</v>
      </c>
      <c r="F74" s="3" t="s">
        <v>18</v>
      </c>
      <c r="G74" s="3">
        <v>3823</v>
      </c>
      <c r="H74" s="3">
        <v>379</v>
      </c>
      <c r="I74" s="3">
        <v>1</v>
      </c>
      <c r="J74" s="3">
        <v>1</v>
      </c>
      <c r="K74" s="3"/>
      <c r="L74" s="2">
        <v>43405.551111111112</v>
      </c>
      <c r="M74" s="2">
        <v>43405.563344907408</v>
      </c>
      <c r="N74" s="3" t="s">
        <v>27</v>
      </c>
      <c r="O74" s="3" t="s">
        <v>28</v>
      </c>
      <c r="P74" s="3" t="s">
        <v>41</v>
      </c>
      <c r="Q74" s="3" t="s">
        <v>42</v>
      </c>
      <c r="R74" s="2">
        <v>43405.550659722219</v>
      </c>
      <c r="S74" s="2">
        <v>43405.550659722219</v>
      </c>
      <c r="T74" s="2">
        <v>43405.557800925926</v>
      </c>
      <c r="U74" s="2">
        <v>43405.563773148147</v>
      </c>
      <c r="V74" s="3"/>
      <c r="W74" s="8">
        <f t="shared" si="11"/>
        <v>43405.541064814817</v>
      </c>
      <c r="X74" s="9">
        <f t="shared" si="12"/>
        <v>1.2233796296641231E-2</v>
      </c>
      <c r="Y74" s="9">
        <f t="shared" si="13"/>
        <v>1.2233796296641231E-2</v>
      </c>
      <c r="Z74" s="10"/>
      <c r="AA74" s="10">
        <f t="shared" si="14"/>
        <v>4.5138889254303649E-4</v>
      </c>
      <c r="AB74" s="10">
        <f t="shared" si="18"/>
        <v>1.0046296294603962E-2</v>
      </c>
      <c r="AC74" s="10"/>
      <c r="AD74" s="10"/>
      <c r="AE74" s="71">
        <f t="shared" si="15"/>
        <v>43405.540972222225</v>
      </c>
      <c r="AF74" s="71">
        <f t="shared" si="16"/>
        <v>43405.563194444447</v>
      </c>
      <c r="AG74" s="26" t="str">
        <f t="shared" si="17"/>
        <v>43405.540972222243405.5631944444</v>
      </c>
      <c r="AH74" s="26" t="e">
        <f>VLOOKUP(AG74,simple_survey!$M$841:$N$1083,2,FALSE)</f>
        <v>#N/A</v>
      </c>
    </row>
    <row r="75" spans="1:34" s="7" customFormat="1" x14ac:dyDescent="0.4">
      <c r="A75" s="16" t="str">
        <f t="shared" si="19"/>
        <v>★</v>
      </c>
      <c r="B75" s="16" t="str">
        <f t="shared" si="10"/>
        <v>-</v>
      </c>
      <c r="C75" s="7">
        <v>12</v>
      </c>
      <c r="D75" s="2">
        <v>43405.541504629633</v>
      </c>
      <c r="E75" s="3">
        <v>8152</v>
      </c>
      <c r="F75" s="3" t="s">
        <v>18</v>
      </c>
      <c r="G75" s="3">
        <v>2290</v>
      </c>
      <c r="H75" s="3">
        <v>246</v>
      </c>
      <c r="I75" s="3">
        <v>7</v>
      </c>
      <c r="J75" s="3">
        <v>2</v>
      </c>
      <c r="K75" s="3"/>
      <c r="L75" s="2">
        <v>43405.564699074072</v>
      </c>
      <c r="M75" s="2">
        <v>43405.572662037041</v>
      </c>
      <c r="N75" s="3" t="s">
        <v>74</v>
      </c>
      <c r="O75" s="3" t="s">
        <v>75</v>
      </c>
      <c r="P75" s="3" t="s">
        <v>43</v>
      </c>
      <c r="Q75" s="3" t="s">
        <v>44</v>
      </c>
      <c r="R75" s="2">
        <v>43405.563611111109</v>
      </c>
      <c r="S75" s="2">
        <v>43405.563611111109</v>
      </c>
      <c r="T75" s="2">
        <v>43405.571875000001</v>
      </c>
      <c r="U75" s="2">
        <v>43405.571875000001</v>
      </c>
      <c r="V75" s="2">
        <v>43405.562326388892</v>
      </c>
      <c r="W75" s="8">
        <f t="shared" si="11"/>
        <v>43405.562326388892</v>
      </c>
      <c r="X75" s="9">
        <f t="shared" si="12"/>
        <v>7.9629629690316506E-3</v>
      </c>
      <c r="Y75" s="9">
        <f t="shared" si="13"/>
        <v>1.5925925938063301E-2</v>
      </c>
      <c r="Z75" s="10"/>
      <c r="AA75" s="10">
        <f t="shared" si="14"/>
        <v>1.0879629626288079E-3</v>
      </c>
      <c r="AB75" s="10">
        <f t="shared" si="18"/>
        <v>2.372685179580003E-3</v>
      </c>
      <c r="AC75" s="10"/>
      <c r="AD75" s="10"/>
      <c r="AE75" s="71">
        <f t="shared" si="15"/>
        <v>43405.540972222225</v>
      </c>
      <c r="AF75" s="71">
        <f t="shared" si="16"/>
        <v>43405.572222222225</v>
      </c>
      <c r="AG75" s="26" t="str">
        <f t="shared" si="17"/>
        <v>43405.540972222243405.5722222222</v>
      </c>
      <c r="AH75" s="26" t="e">
        <f>VLOOKUP(AG75,simple_survey!$M$841:$N$1083,2,FALSE)</f>
        <v>#N/A</v>
      </c>
    </row>
    <row r="76" spans="1:34" s="7" customFormat="1" x14ac:dyDescent="0.4">
      <c r="A76" s="16" t="str">
        <f t="shared" si="19"/>
        <v>★</v>
      </c>
      <c r="B76" s="16" t="str">
        <f t="shared" si="10"/>
        <v>☆</v>
      </c>
      <c r="C76" s="7">
        <v>12</v>
      </c>
      <c r="D76" s="2">
        <v>43405.461770833332</v>
      </c>
      <c r="E76" s="3">
        <v>8106</v>
      </c>
      <c r="F76" s="3" t="s">
        <v>18</v>
      </c>
      <c r="G76" s="3">
        <v>938</v>
      </c>
      <c r="H76" s="3">
        <v>864</v>
      </c>
      <c r="I76" s="3">
        <v>10</v>
      </c>
      <c r="J76" s="3">
        <v>1</v>
      </c>
      <c r="K76" s="2">
        <v>43405.466747685183</v>
      </c>
      <c r="L76" s="3"/>
      <c r="M76" s="3"/>
      <c r="N76" s="3" t="s">
        <v>31</v>
      </c>
      <c r="O76" s="3" t="s">
        <v>32</v>
      </c>
      <c r="P76" s="3" t="s">
        <v>19</v>
      </c>
      <c r="Q76" s="3" t="s">
        <v>20</v>
      </c>
      <c r="R76" s="2">
        <v>43405.50277777778</v>
      </c>
      <c r="S76" s="3"/>
      <c r="T76" s="2">
        <v>43405.509560185186</v>
      </c>
      <c r="U76" s="3"/>
      <c r="V76" s="2">
        <v>43405.50277777778</v>
      </c>
      <c r="W76" s="8">
        <f t="shared" si="11"/>
        <v>43405.50277777778</v>
      </c>
      <c r="X76" s="9">
        <f t="shared" si="12"/>
        <v>0</v>
      </c>
      <c r="Y76" s="9">
        <f t="shared" si="13"/>
        <v>0</v>
      </c>
      <c r="Z76" s="29"/>
      <c r="AA76" s="10">
        <f t="shared" si="14"/>
        <v>0</v>
      </c>
      <c r="AB76" s="10">
        <f t="shared" si="18"/>
        <v>0</v>
      </c>
      <c r="AC76" s="10"/>
      <c r="AD76" s="10"/>
      <c r="AE76" s="71">
        <f t="shared" si="15"/>
        <v>43405.461111111108</v>
      </c>
      <c r="AF76" s="71">
        <f t="shared" si="16"/>
        <v>0</v>
      </c>
      <c r="AG76" s="26" t="str">
        <f t="shared" si="17"/>
        <v>43405.46111111110</v>
      </c>
      <c r="AH76" s="26" t="e">
        <f>VLOOKUP(AG76,simple_survey!$M$841:$N$1083,2,FALSE)</f>
        <v>#N/A</v>
      </c>
    </row>
    <row r="77" spans="1:34" s="7" customFormat="1" hidden="1" x14ac:dyDescent="0.4">
      <c r="A77" s="16" t="str">
        <f t="shared" si="19"/>
        <v>-</v>
      </c>
      <c r="B77" s="16" t="str">
        <f t="shared" si="10"/>
        <v>☆</v>
      </c>
      <c r="C77" s="7">
        <v>12</v>
      </c>
      <c r="D77" s="2">
        <v>43405.503692129627</v>
      </c>
      <c r="E77" s="3">
        <v>8130</v>
      </c>
      <c r="F77" s="3" t="s">
        <v>52</v>
      </c>
      <c r="G77" s="3">
        <v>1070</v>
      </c>
      <c r="H77" s="3">
        <v>715</v>
      </c>
      <c r="I77" s="3">
        <v>8</v>
      </c>
      <c r="J77" s="3">
        <v>1</v>
      </c>
      <c r="K77" s="2">
        <v>43405.503935185188</v>
      </c>
      <c r="L77" s="3"/>
      <c r="M77" s="3"/>
      <c r="N77" s="3" t="s">
        <v>27</v>
      </c>
      <c r="O77" s="3" t="s">
        <v>28</v>
      </c>
      <c r="P77" s="3" t="s">
        <v>31</v>
      </c>
      <c r="Q77" s="3" t="s">
        <v>32</v>
      </c>
      <c r="R77" s="2">
        <v>43405.507870370369</v>
      </c>
      <c r="S77" s="3"/>
      <c r="T77" s="2">
        <v>43405.520138888889</v>
      </c>
      <c r="U77" s="3"/>
      <c r="V77" s="3"/>
      <c r="W77" s="8">
        <f t="shared" si="11"/>
        <v>43405.503692129627</v>
      </c>
      <c r="X77" s="9">
        <f t="shared" si="12"/>
        <v>0</v>
      </c>
      <c r="Y77" s="9">
        <f t="shared" si="13"/>
        <v>0</v>
      </c>
      <c r="Z77" s="10"/>
      <c r="AA77" s="10">
        <f t="shared" si="14"/>
        <v>0</v>
      </c>
      <c r="AB77" s="10">
        <f t="shared" si="18"/>
        <v>4.1782407424761914E-3</v>
      </c>
      <c r="AC77" s="10"/>
      <c r="AD77" s="10"/>
      <c r="AE77" s="71">
        <f t="shared" si="15"/>
        <v>43405.503472222219</v>
      </c>
      <c r="AF77" s="71">
        <f t="shared" si="16"/>
        <v>0</v>
      </c>
      <c r="AG77" s="26" t="str">
        <f t="shared" si="17"/>
        <v>43405.50347222220</v>
      </c>
      <c r="AH77" s="26" t="e">
        <f>VLOOKUP(AG77,simple_survey!$M$841:$N$1083,2,FALSE)</f>
        <v>#N/A</v>
      </c>
    </row>
    <row r="78" spans="1:34" s="7" customFormat="1" x14ac:dyDescent="0.4">
      <c r="A78" s="16" t="str">
        <f t="shared" si="19"/>
        <v>★</v>
      </c>
      <c r="B78" s="16" t="str">
        <f t="shared" si="10"/>
        <v>☆</v>
      </c>
      <c r="C78" s="7">
        <v>12</v>
      </c>
      <c r="D78" s="2">
        <v>43405.51090277778</v>
      </c>
      <c r="E78" s="3">
        <v>8133</v>
      </c>
      <c r="F78" s="3" t="s">
        <v>191</v>
      </c>
      <c r="G78" s="3">
        <v>0</v>
      </c>
      <c r="H78" s="3">
        <v>963</v>
      </c>
      <c r="I78" s="3">
        <v>10</v>
      </c>
      <c r="J78" s="3">
        <v>2</v>
      </c>
      <c r="K78" s="2">
        <v>43405.511828703704</v>
      </c>
      <c r="L78" s="3"/>
      <c r="M78" s="3"/>
      <c r="N78" s="3" t="s">
        <v>25</v>
      </c>
      <c r="O78" s="3" t="s">
        <v>26</v>
      </c>
      <c r="P78" s="3" t="s">
        <v>19</v>
      </c>
      <c r="Q78" s="3" t="s">
        <v>20</v>
      </c>
      <c r="R78" s="2">
        <v>43405.5315162037</v>
      </c>
      <c r="S78" s="3"/>
      <c r="T78" s="2">
        <v>43405.539976851855</v>
      </c>
      <c r="U78" s="3"/>
      <c r="V78" s="2">
        <v>43405.5315162037</v>
      </c>
      <c r="W78" s="8">
        <f t="shared" si="11"/>
        <v>43405.5315162037</v>
      </c>
      <c r="X78" s="9">
        <f t="shared" si="12"/>
        <v>0</v>
      </c>
      <c r="Y78" s="9">
        <f t="shared" si="13"/>
        <v>0</v>
      </c>
      <c r="Z78" s="10"/>
      <c r="AA78" s="10">
        <f t="shared" si="14"/>
        <v>0</v>
      </c>
      <c r="AB78" s="10">
        <f t="shared" si="18"/>
        <v>0</v>
      </c>
      <c r="AC78" s="10"/>
      <c r="AD78" s="10"/>
      <c r="AE78" s="71">
        <f t="shared" si="15"/>
        <v>43405.510416666664</v>
      </c>
      <c r="AF78" s="71">
        <f t="shared" si="16"/>
        <v>0</v>
      </c>
      <c r="AG78" s="26" t="str">
        <f t="shared" si="17"/>
        <v>43405.51041666670</v>
      </c>
      <c r="AH78" s="26" t="e">
        <f>VLOOKUP(AG78,simple_survey!$M$841:$N$1083,2,FALSE)</f>
        <v>#N/A</v>
      </c>
    </row>
    <row r="79" spans="1:34" s="7" customFormat="1" hidden="1" x14ac:dyDescent="0.4">
      <c r="A79" s="16" t="str">
        <f t="shared" si="19"/>
        <v>-</v>
      </c>
      <c r="B79" s="16" t="str">
        <f t="shared" si="10"/>
        <v>☆</v>
      </c>
      <c r="C79" s="7">
        <v>12</v>
      </c>
      <c r="D79" s="2">
        <v>43405.523622685185</v>
      </c>
      <c r="E79" s="3">
        <v>8140</v>
      </c>
      <c r="F79" s="3" t="s">
        <v>33</v>
      </c>
      <c r="G79" s="3">
        <v>1340</v>
      </c>
      <c r="H79" s="3">
        <v>215</v>
      </c>
      <c r="I79" s="3">
        <v>2</v>
      </c>
      <c r="J79" s="3">
        <v>1</v>
      </c>
      <c r="K79" s="2">
        <v>43405.523773148147</v>
      </c>
      <c r="L79" s="3"/>
      <c r="M79" s="3"/>
      <c r="N79" s="3" t="s">
        <v>27</v>
      </c>
      <c r="O79" s="3" t="s">
        <v>28</v>
      </c>
      <c r="P79" s="3" t="s">
        <v>37</v>
      </c>
      <c r="Q79" s="3" t="s">
        <v>38</v>
      </c>
      <c r="R79" s="2">
        <v>43405.52925925926</v>
      </c>
      <c r="S79" s="3"/>
      <c r="T79" s="2">
        <v>43405.544421296298</v>
      </c>
      <c r="U79" s="3"/>
      <c r="V79" s="3"/>
      <c r="W79" s="8">
        <f t="shared" si="11"/>
        <v>43405.523622685185</v>
      </c>
      <c r="X79" s="9">
        <f t="shared" si="12"/>
        <v>0</v>
      </c>
      <c r="Y79" s="9">
        <f t="shared" si="13"/>
        <v>0</v>
      </c>
      <c r="Z79" s="10"/>
      <c r="AA79" s="10">
        <f t="shared" si="14"/>
        <v>0</v>
      </c>
      <c r="AB79" s="10">
        <f t="shared" si="18"/>
        <v>5.6365740747423843E-3</v>
      </c>
      <c r="AC79" s="10"/>
      <c r="AD79" s="10"/>
      <c r="AE79" s="71">
        <f t="shared" si="15"/>
        <v>43405.523611111108</v>
      </c>
      <c r="AF79" s="71">
        <f t="shared" si="16"/>
        <v>0</v>
      </c>
      <c r="AG79" s="26" t="str">
        <f t="shared" si="17"/>
        <v>43405.52361111110</v>
      </c>
      <c r="AH79" s="26" t="e">
        <f>VLOOKUP(AG79,simple_survey!$M$841:$N$1083,2,FALSE)</f>
        <v>#N/A</v>
      </c>
    </row>
    <row r="80" spans="1:34" s="7" customFormat="1" hidden="1" x14ac:dyDescent="0.4">
      <c r="A80" s="16" t="str">
        <f t="shared" si="19"/>
        <v>-</v>
      </c>
      <c r="B80" s="16" t="str">
        <f t="shared" si="10"/>
        <v>☆</v>
      </c>
      <c r="C80" s="7">
        <v>12</v>
      </c>
      <c r="D80" s="2">
        <v>43405.533125000002</v>
      </c>
      <c r="E80" s="3">
        <v>8145</v>
      </c>
      <c r="F80" s="3" t="s">
        <v>67</v>
      </c>
      <c r="G80" s="3">
        <v>4593</v>
      </c>
      <c r="H80" s="3">
        <v>487</v>
      </c>
      <c r="I80" s="3">
        <v>9</v>
      </c>
      <c r="J80" s="3">
        <v>1</v>
      </c>
      <c r="K80" s="2">
        <v>43405.544039351851</v>
      </c>
      <c r="L80" s="3"/>
      <c r="M80" s="3"/>
      <c r="N80" s="3" t="s">
        <v>31</v>
      </c>
      <c r="O80" s="3" t="s">
        <v>32</v>
      </c>
      <c r="P80" s="3" t="s">
        <v>41</v>
      </c>
      <c r="Q80" s="3" t="s">
        <v>42</v>
      </c>
      <c r="R80" s="2">
        <v>43405.541296296295</v>
      </c>
      <c r="S80" s="3"/>
      <c r="T80" s="2">
        <v>43405.547361111108</v>
      </c>
      <c r="U80" s="3"/>
      <c r="V80" s="3"/>
      <c r="W80" s="8">
        <f t="shared" si="11"/>
        <v>43405.533125000002</v>
      </c>
      <c r="X80" s="9">
        <f t="shared" si="12"/>
        <v>0</v>
      </c>
      <c r="Y80" s="9">
        <f t="shared" si="13"/>
        <v>0</v>
      </c>
      <c r="Z80" s="10"/>
      <c r="AA80" s="10">
        <f t="shared" si="14"/>
        <v>0</v>
      </c>
      <c r="AB80" s="10">
        <f t="shared" si="18"/>
        <v>1.0914351849351078E-2</v>
      </c>
      <c r="AC80" s="10"/>
      <c r="AD80" s="10"/>
      <c r="AE80" s="71">
        <f t="shared" si="15"/>
        <v>43405.532638888886</v>
      </c>
      <c r="AF80" s="71">
        <f t="shared" si="16"/>
        <v>0</v>
      </c>
      <c r="AG80" s="26" t="str">
        <f t="shared" si="17"/>
        <v>43405.53263888890</v>
      </c>
      <c r="AH80" s="26" t="e">
        <f>VLOOKUP(AG80,simple_survey!$M$841:$N$1083,2,FALSE)</f>
        <v>#N/A</v>
      </c>
    </row>
    <row r="81" spans="1:34" s="12" customFormat="1" hidden="1" x14ac:dyDescent="0.4">
      <c r="A81" s="17" t="str">
        <f t="shared" si="19"/>
        <v>-</v>
      </c>
      <c r="B81" s="17" t="str">
        <f t="shared" si="10"/>
        <v>☆</v>
      </c>
      <c r="C81" s="12">
        <v>12</v>
      </c>
      <c r="D81" s="4">
        <v>43405.539224537039</v>
      </c>
      <c r="E81" s="5">
        <v>8150</v>
      </c>
      <c r="F81" s="5" t="s">
        <v>33</v>
      </c>
      <c r="G81" s="5">
        <v>2357</v>
      </c>
      <c r="H81" s="5">
        <v>408</v>
      </c>
      <c r="I81" s="5">
        <v>2</v>
      </c>
      <c r="J81" s="5">
        <v>1</v>
      </c>
      <c r="K81" s="4">
        <v>43405.539872685185</v>
      </c>
      <c r="L81" s="5"/>
      <c r="M81" s="5"/>
      <c r="N81" s="5" t="s">
        <v>63</v>
      </c>
      <c r="O81" s="5" t="s">
        <v>64</v>
      </c>
      <c r="P81" s="5" t="s">
        <v>29</v>
      </c>
      <c r="Q81" s="5" t="s">
        <v>30</v>
      </c>
      <c r="R81" s="4">
        <v>43405.542164351849</v>
      </c>
      <c r="S81" s="5"/>
      <c r="T81" s="4">
        <v>43405.547951388886</v>
      </c>
      <c r="U81" s="5"/>
      <c r="V81" s="5"/>
      <c r="W81" s="13">
        <f t="shared" si="11"/>
        <v>43405.539224537039</v>
      </c>
      <c r="X81" s="18">
        <f t="shared" si="12"/>
        <v>0</v>
      </c>
      <c r="Y81" s="18">
        <f t="shared" si="13"/>
        <v>0</v>
      </c>
      <c r="Z81" s="19"/>
      <c r="AA81" s="19">
        <f t="shared" si="14"/>
        <v>0</v>
      </c>
      <c r="AB81" s="19">
        <f t="shared" si="18"/>
        <v>2.9398148108157329E-3</v>
      </c>
      <c r="AC81" s="19"/>
      <c r="AD81" s="19"/>
      <c r="AE81" s="71">
        <f t="shared" si="15"/>
        <v>43405.538888888892</v>
      </c>
      <c r="AF81" s="71">
        <f t="shared" si="16"/>
        <v>0</v>
      </c>
      <c r="AG81" s="26" t="str">
        <f t="shared" si="17"/>
        <v>43405.53888888890</v>
      </c>
      <c r="AH81" s="26" t="e">
        <f>VLOOKUP(AG81,simple_survey!$M$841:$N$1083,2,FALSE)</f>
        <v>#N/A</v>
      </c>
    </row>
    <row r="82" spans="1:34" s="23" customFormat="1" hidden="1" x14ac:dyDescent="0.4">
      <c r="A82" s="20" t="str">
        <f t="shared" si="19"/>
        <v>-</v>
      </c>
      <c r="B82" s="20" t="str">
        <f t="shared" si="10"/>
        <v>-</v>
      </c>
      <c r="C82" s="23">
        <v>13</v>
      </c>
      <c r="D82" s="22">
        <v>43405.542650462965</v>
      </c>
      <c r="E82" s="21">
        <v>8153</v>
      </c>
      <c r="F82" s="21" t="s">
        <v>18</v>
      </c>
      <c r="G82" s="21">
        <v>4363</v>
      </c>
      <c r="H82" s="21">
        <v>455</v>
      </c>
      <c r="I82" s="21">
        <v>4</v>
      </c>
      <c r="J82" s="21">
        <v>1</v>
      </c>
      <c r="K82" s="21"/>
      <c r="L82" s="22">
        <v>43405.545011574075</v>
      </c>
      <c r="M82" s="22">
        <v>43405.560081018521</v>
      </c>
      <c r="N82" s="21" t="s">
        <v>29</v>
      </c>
      <c r="O82" s="21" t="s">
        <v>30</v>
      </c>
      <c r="P82" s="21" t="s">
        <v>27</v>
      </c>
      <c r="Q82" s="21" t="s">
        <v>28</v>
      </c>
      <c r="R82" s="22">
        <v>43405.546990740739</v>
      </c>
      <c r="S82" s="22">
        <v>43405.546990740739</v>
      </c>
      <c r="T82" s="22">
        <v>43405.560937499999</v>
      </c>
      <c r="U82" s="22">
        <v>43405.560937499999</v>
      </c>
      <c r="V82" s="21"/>
      <c r="W82" s="24">
        <f t="shared" si="11"/>
        <v>43405.542650462965</v>
      </c>
      <c r="X82" s="25">
        <f t="shared" si="12"/>
        <v>1.5069444445543922E-2</v>
      </c>
      <c r="Y82" s="25">
        <f t="shared" si="13"/>
        <v>1.5069444445543922E-2</v>
      </c>
      <c r="Z82" s="26">
        <f>SUM(Y82:Y116)</f>
        <v>0.26718750001600711</v>
      </c>
      <c r="AA82" s="26">
        <f t="shared" si="14"/>
        <v>0</v>
      </c>
      <c r="AB82" s="26">
        <f t="shared" si="18"/>
        <v>2.3611111100763083E-3</v>
      </c>
      <c r="AC82" s="26">
        <f>AVERAGE(AB82:AB116)</f>
        <v>7.7400793639493971E-3</v>
      </c>
      <c r="AD82" s="26">
        <f>MEDIAN(AB82:AB116)</f>
        <v>5.810185190057382E-3</v>
      </c>
      <c r="AE82" s="71">
        <f t="shared" si="15"/>
        <v>43405.542361111111</v>
      </c>
      <c r="AF82" s="71">
        <f t="shared" si="16"/>
        <v>43405.55972222222</v>
      </c>
      <c r="AG82" s="26" t="str">
        <f t="shared" si="17"/>
        <v>43405.542361111143405.5597222222</v>
      </c>
      <c r="AH82" s="26" t="e">
        <f>VLOOKUP(AG82,simple_survey!$M$841:$N$1083,2,FALSE)</f>
        <v>#N/A</v>
      </c>
    </row>
    <row r="83" spans="1:34" s="7" customFormat="1" hidden="1" x14ac:dyDescent="0.4">
      <c r="A83" s="16" t="str">
        <f t="shared" si="19"/>
        <v>-</v>
      </c>
      <c r="B83" s="16" t="str">
        <f t="shared" si="10"/>
        <v>-</v>
      </c>
      <c r="C83" s="7">
        <v>13</v>
      </c>
      <c r="D83" s="2">
        <v>43405.542812500003</v>
      </c>
      <c r="E83" s="3">
        <v>8154</v>
      </c>
      <c r="F83" s="3" t="s">
        <v>33</v>
      </c>
      <c r="G83" s="3">
        <v>3459</v>
      </c>
      <c r="H83" s="3">
        <v>295</v>
      </c>
      <c r="I83" s="3">
        <v>10</v>
      </c>
      <c r="J83" s="3">
        <v>1</v>
      </c>
      <c r="K83" s="3"/>
      <c r="L83" s="2">
        <v>43405.549513888887</v>
      </c>
      <c r="M83" s="2">
        <v>43405.553726851853</v>
      </c>
      <c r="N83" s="3" t="s">
        <v>74</v>
      </c>
      <c r="O83" s="3" t="s">
        <v>75</v>
      </c>
      <c r="P83" s="3" t="s">
        <v>48</v>
      </c>
      <c r="Q83" s="3" t="s">
        <v>49</v>
      </c>
      <c r="R83" s="2">
        <v>43405.550833333335</v>
      </c>
      <c r="S83" s="2">
        <v>43405.552256944444</v>
      </c>
      <c r="T83" s="2">
        <v>43405.559155092589</v>
      </c>
      <c r="U83" s="2">
        <v>43405.560578703706</v>
      </c>
      <c r="V83" s="3"/>
      <c r="W83" s="8">
        <f t="shared" si="11"/>
        <v>43405.542812500003</v>
      </c>
      <c r="X83" s="9">
        <f t="shared" si="12"/>
        <v>4.2129629655391909E-3</v>
      </c>
      <c r="Y83" s="9">
        <f t="shared" si="13"/>
        <v>4.2129629655391909E-3</v>
      </c>
      <c r="Z83" s="10"/>
      <c r="AA83" s="10">
        <f t="shared" si="14"/>
        <v>0</v>
      </c>
      <c r="AB83" s="10">
        <f t="shared" si="18"/>
        <v>6.7013888838118874E-3</v>
      </c>
      <c r="AC83" s="10"/>
      <c r="AD83" s="10"/>
      <c r="AE83" s="71">
        <f t="shared" si="15"/>
        <v>43405.542361111111</v>
      </c>
      <c r="AF83" s="71">
        <f t="shared" si="16"/>
        <v>43405.553472222222</v>
      </c>
      <c r="AG83" s="26" t="str">
        <f t="shared" si="17"/>
        <v>43405.542361111143405.5534722222</v>
      </c>
      <c r="AH83" s="26" t="e">
        <f>VLOOKUP(AG83,simple_survey!$M$841:$N$1083,2,FALSE)</f>
        <v>#N/A</v>
      </c>
    </row>
    <row r="84" spans="1:34" s="7" customFormat="1" hidden="1" x14ac:dyDescent="0.4">
      <c r="A84" s="16" t="str">
        <f t="shared" si="19"/>
        <v>-</v>
      </c>
      <c r="B84" s="16" t="str">
        <f t="shared" si="10"/>
        <v>-</v>
      </c>
      <c r="C84" s="7">
        <v>13</v>
      </c>
      <c r="D84" s="2">
        <v>43405.544861111113</v>
      </c>
      <c r="E84" s="3">
        <v>8155</v>
      </c>
      <c r="F84" s="3" t="s">
        <v>191</v>
      </c>
      <c r="G84" s="3">
        <v>0</v>
      </c>
      <c r="H84" s="3">
        <v>559</v>
      </c>
      <c r="I84" s="3">
        <v>5</v>
      </c>
      <c r="J84" s="3">
        <v>1</v>
      </c>
      <c r="K84" s="3"/>
      <c r="L84" s="2">
        <v>43405.549375000002</v>
      </c>
      <c r="M84" s="2">
        <v>43405.552546296298</v>
      </c>
      <c r="N84" s="3" t="s">
        <v>31</v>
      </c>
      <c r="O84" s="3" t="s">
        <v>32</v>
      </c>
      <c r="P84" s="3" t="s">
        <v>48</v>
      </c>
      <c r="Q84" s="3" t="s">
        <v>49</v>
      </c>
      <c r="R84" s="2">
        <v>43405.551620370374</v>
      </c>
      <c r="S84" s="2">
        <v>43405.551620370374</v>
      </c>
      <c r="T84" s="2">
        <v>43405.560729166667</v>
      </c>
      <c r="U84" s="2">
        <v>43405.560729166667</v>
      </c>
      <c r="V84" s="3"/>
      <c r="W84" s="8">
        <f t="shared" si="11"/>
        <v>43405.544861111113</v>
      </c>
      <c r="X84" s="9">
        <f t="shared" si="12"/>
        <v>3.1712962954770774E-3</v>
      </c>
      <c r="Y84" s="9">
        <f t="shared" si="13"/>
        <v>3.1712962954770774E-3</v>
      </c>
      <c r="Z84" s="10"/>
      <c r="AA84" s="10">
        <f t="shared" si="14"/>
        <v>0</v>
      </c>
      <c r="AB84" s="10">
        <f t="shared" si="18"/>
        <v>4.5138888890505768E-3</v>
      </c>
      <c r="AC84" s="10"/>
      <c r="AD84" s="10"/>
      <c r="AE84" s="71">
        <f t="shared" si="15"/>
        <v>43405.544444444444</v>
      </c>
      <c r="AF84" s="71">
        <f t="shared" si="16"/>
        <v>43405.552083333336</v>
      </c>
      <c r="AG84" s="26" t="str">
        <f t="shared" si="17"/>
        <v>43405.544444444443405.5520833333</v>
      </c>
      <c r="AH84" s="26" t="e">
        <f>VLOOKUP(AG84,simple_survey!$M$841:$N$1083,2,FALSE)</f>
        <v>#N/A</v>
      </c>
    </row>
    <row r="85" spans="1:34" s="7" customFormat="1" hidden="1" x14ac:dyDescent="0.4">
      <c r="A85" s="16" t="str">
        <f>IF(V85&gt;0, "★", "-")</f>
        <v>-</v>
      </c>
      <c r="B85" s="16" t="str">
        <f>IF(K85&gt;0, "☆", "-")</f>
        <v>-</v>
      </c>
      <c r="C85" s="7">
        <v>13</v>
      </c>
      <c r="D85" s="2">
        <v>43405.54792824074</v>
      </c>
      <c r="E85" s="3">
        <v>8159</v>
      </c>
      <c r="F85" s="3" t="s">
        <v>33</v>
      </c>
      <c r="G85" s="3">
        <v>2357</v>
      </c>
      <c r="H85" s="3">
        <v>937</v>
      </c>
      <c r="I85" s="3">
        <v>10</v>
      </c>
      <c r="J85" s="3">
        <v>1</v>
      </c>
      <c r="K85" s="3"/>
      <c r="L85" s="2">
        <v>43405.5622337963</v>
      </c>
      <c r="M85" s="2">
        <v>43405.567546296297</v>
      </c>
      <c r="N85" s="3" t="s">
        <v>63</v>
      </c>
      <c r="O85" s="3" t="s">
        <v>64</v>
      </c>
      <c r="P85" s="3" t="s">
        <v>29</v>
      </c>
      <c r="Q85" s="3" t="s">
        <v>30</v>
      </c>
      <c r="R85" s="2">
        <v>43405.56622685185</v>
      </c>
      <c r="S85" s="2">
        <v>43405.56622685185</v>
      </c>
      <c r="T85" s="2">
        <v>43405.572013888886</v>
      </c>
      <c r="U85" s="2">
        <v>43405.572013888886</v>
      </c>
      <c r="V85" s="3"/>
      <c r="W85" s="8">
        <f>IF(V85&gt;0,V85,D85)</f>
        <v>43405.54792824074</v>
      </c>
      <c r="X85" s="9">
        <f t="shared" si="12"/>
        <v>5.3124999976716936E-3</v>
      </c>
      <c r="Y85" s="9">
        <f t="shared" si="13"/>
        <v>5.3124999976716936E-3</v>
      </c>
      <c r="Z85" s="10"/>
      <c r="AA85" s="10">
        <f t="shared" si="14"/>
        <v>0</v>
      </c>
      <c r="AB85" s="10">
        <f t="shared" si="18"/>
        <v>1.4305555559985805E-2</v>
      </c>
      <c r="AC85" s="10"/>
      <c r="AD85" s="10"/>
      <c r="AE85" s="71">
        <f t="shared" si="15"/>
        <v>43405.54791666667</v>
      </c>
      <c r="AF85" s="71">
        <f t="shared" si="16"/>
        <v>43405.567361111112</v>
      </c>
      <c r="AG85" s="26" t="str">
        <f t="shared" si="17"/>
        <v>43405.547916666743405.5673611111</v>
      </c>
      <c r="AH85" s="26" t="str">
        <f>VLOOKUP(AG85,simple_survey!$M$841:$N$1083,2,FALSE)</f>
        <v>肯定的</v>
      </c>
    </row>
    <row r="86" spans="1:34" s="7" customFormat="1" hidden="1" x14ac:dyDescent="0.4">
      <c r="A86" s="16" t="str">
        <f>IF(V86&gt;0, "★", "-")</f>
        <v>-</v>
      </c>
      <c r="B86" s="16" t="str">
        <f>IF(K86&gt;0, "☆", "-")</f>
        <v>-</v>
      </c>
      <c r="C86" s="7">
        <v>13</v>
      </c>
      <c r="D86" s="2">
        <v>43405.549641203703</v>
      </c>
      <c r="E86" s="3">
        <v>8160</v>
      </c>
      <c r="F86" s="3" t="s">
        <v>191</v>
      </c>
      <c r="G86" s="3">
        <v>0</v>
      </c>
      <c r="H86" s="3">
        <v>274</v>
      </c>
      <c r="I86" s="3">
        <v>2</v>
      </c>
      <c r="J86" s="3">
        <v>3</v>
      </c>
      <c r="K86" s="3"/>
      <c r="L86" s="2">
        <v>43405.554525462961</v>
      </c>
      <c r="M86" s="2">
        <v>43405.578750000001</v>
      </c>
      <c r="N86" s="3" t="s">
        <v>29</v>
      </c>
      <c r="O86" s="3" t="s">
        <v>30</v>
      </c>
      <c r="P86" s="3" t="s">
        <v>45</v>
      </c>
      <c r="Q86" s="3" t="s">
        <v>92</v>
      </c>
      <c r="R86" s="2">
        <v>43405.55636574074</v>
      </c>
      <c r="S86" s="2">
        <v>43405.55636574074</v>
      </c>
      <c r="T86" s="2">
        <v>43405.574201388888</v>
      </c>
      <c r="U86" s="2">
        <v>43405.574201388888</v>
      </c>
      <c r="V86" s="3"/>
      <c r="W86" s="8">
        <f>IF(V86&gt;0,V86,D86)</f>
        <v>43405.549641203703</v>
      </c>
      <c r="X86" s="9">
        <f t="shared" si="12"/>
        <v>2.4224537039117422E-2</v>
      </c>
      <c r="Y86" s="9">
        <f t="shared" si="13"/>
        <v>7.2673611117352266E-2</v>
      </c>
      <c r="Z86" s="10"/>
      <c r="AA86" s="10">
        <f t="shared" si="14"/>
        <v>0</v>
      </c>
      <c r="AB86" s="10">
        <f t="shared" si="18"/>
        <v>4.8842592586879618E-3</v>
      </c>
      <c r="AC86" s="10"/>
      <c r="AD86" s="10"/>
      <c r="AE86" s="71">
        <f t="shared" si="15"/>
        <v>43405.549305555556</v>
      </c>
      <c r="AF86" s="71">
        <f t="shared" si="16"/>
        <v>43405.578472222223</v>
      </c>
      <c r="AG86" s="26" t="str">
        <f t="shared" si="17"/>
        <v>43405.549305555643405.5784722222</v>
      </c>
      <c r="AH86" s="26" t="e">
        <f>VLOOKUP(AG86,simple_survey!$M$841:$N$1083,2,FALSE)</f>
        <v>#N/A</v>
      </c>
    </row>
    <row r="87" spans="1:34" s="7" customFormat="1" hidden="1" x14ac:dyDescent="0.4">
      <c r="A87" s="16" t="str">
        <f t="shared" si="19"/>
        <v>-</v>
      </c>
      <c r="B87" s="16" t="str">
        <f t="shared" si="10"/>
        <v>-</v>
      </c>
      <c r="C87" s="7">
        <v>13</v>
      </c>
      <c r="D87" s="2">
        <v>43405.553773148145</v>
      </c>
      <c r="E87" s="3">
        <v>8162</v>
      </c>
      <c r="F87" s="3" t="s">
        <v>18</v>
      </c>
      <c r="G87" s="3">
        <v>1075</v>
      </c>
      <c r="H87" s="3">
        <v>932</v>
      </c>
      <c r="I87" s="3">
        <v>6</v>
      </c>
      <c r="J87" s="3">
        <v>1</v>
      </c>
      <c r="K87" s="3"/>
      <c r="L87" s="2">
        <v>43405.557824074072</v>
      </c>
      <c r="M87" s="2">
        <v>43405.564467592594</v>
      </c>
      <c r="N87" s="3" t="s">
        <v>41</v>
      </c>
      <c r="O87" s="3" t="s">
        <v>42</v>
      </c>
      <c r="P87" s="3" t="s">
        <v>31</v>
      </c>
      <c r="Q87" s="3" t="s">
        <v>32</v>
      </c>
      <c r="R87" s="2">
        <v>43405.559421296297</v>
      </c>
      <c r="S87" s="2">
        <v>43405.559699074074</v>
      </c>
      <c r="T87" s="2">
        <v>43405.568541666667</v>
      </c>
      <c r="U87" s="2">
        <v>43405.569166666668</v>
      </c>
      <c r="V87" s="3"/>
      <c r="W87" s="8">
        <f t="shared" si="11"/>
        <v>43405.553773148145</v>
      </c>
      <c r="X87" s="9">
        <f t="shared" si="12"/>
        <v>6.6435185217414983E-3</v>
      </c>
      <c r="Y87" s="9">
        <f t="shared" si="13"/>
        <v>6.6435185217414983E-3</v>
      </c>
      <c r="Z87" s="10"/>
      <c r="AA87" s="10">
        <f t="shared" si="14"/>
        <v>0</v>
      </c>
      <c r="AB87" s="10">
        <f t="shared" si="18"/>
        <v>4.0509259270038456E-3</v>
      </c>
      <c r="AC87" s="10"/>
      <c r="AD87" s="10"/>
      <c r="AE87" s="71">
        <f t="shared" si="15"/>
        <v>43405.553472222222</v>
      </c>
      <c r="AF87" s="71">
        <f t="shared" si="16"/>
        <v>43405.563888888886</v>
      </c>
      <c r="AG87" s="26" t="str">
        <f t="shared" si="17"/>
        <v>43405.553472222243405.5638888889</v>
      </c>
      <c r="AH87" s="26" t="e">
        <f>VLOOKUP(AG87,simple_survey!$M$841:$N$1083,2,FALSE)</f>
        <v>#N/A</v>
      </c>
    </row>
    <row r="88" spans="1:34" s="7" customFormat="1" hidden="1" x14ac:dyDescent="0.4">
      <c r="A88" s="16" t="str">
        <f t="shared" si="19"/>
        <v>-</v>
      </c>
      <c r="B88" s="16" t="str">
        <f t="shared" si="10"/>
        <v>-</v>
      </c>
      <c r="C88" s="7">
        <v>13</v>
      </c>
      <c r="D88" s="2">
        <v>43405.554027777776</v>
      </c>
      <c r="E88" s="3">
        <v>8164</v>
      </c>
      <c r="F88" s="3" t="s">
        <v>18</v>
      </c>
      <c r="G88" s="3">
        <v>3162</v>
      </c>
      <c r="H88" s="3">
        <v>678</v>
      </c>
      <c r="I88" s="3">
        <v>10</v>
      </c>
      <c r="J88" s="3">
        <v>1</v>
      </c>
      <c r="K88" s="3"/>
      <c r="L88" s="2">
        <v>43405.557268518518</v>
      </c>
      <c r="M88" s="2">
        <v>43405.561539351853</v>
      </c>
      <c r="N88" s="3" t="s">
        <v>29</v>
      </c>
      <c r="O88" s="3" t="s">
        <v>30</v>
      </c>
      <c r="P88" s="3" t="s">
        <v>63</v>
      </c>
      <c r="Q88" s="3" t="s">
        <v>64</v>
      </c>
      <c r="R88" s="2">
        <v>43405.559247685182</v>
      </c>
      <c r="S88" s="2">
        <v>43405.559247685182</v>
      </c>
      <c r="T88" s="2">
        <v>43405.565312500003</v>
      </c>
      <c r="U88" s="2">
        <v>43405.565312500003</v>
      </c>
      <c r="V88" s="3"/>
      <c r="W88" s="8">
        <f t="shared" si="11"/>
        <v>43405.554027777776</v>
      </c>
      <c r="X88" s="9">
        <f t="shared" si="12"/>
        <v>4.2708333348855376E-3</v>
      </c>
      <c r="Y88" s="9">
        <f t="shared" si="13"/>
        <v>4.2708333348855376E-3</v>
      </c>
      <c r="Z88" s="10"/>
      <c r="AA88" s="10">
        <f t="shared" si="14"/>
        <v>0</v>
      </c>
      <c r="AB88" s="10">
        <f t="shared" si="18"/>
        <v>3.2407407416030765E-3</v>
      </c>
      <c r="AC88" s="10"/>
      <c r="AD88" s="10"/>
      <c r="AE88" s="71">
        <f t="shared" si="15"/>
        <v>43405.553472222222</v>
      </c>
      <c r="AF88" s="71">
        <f t="shared" si="16"/>
        <v>43405.561111111114</v>
      </c>
      <c r="AG88" s="26" t="str">
        <f t="shared" si="17"/>
        <v>43405.553472222243405.5611111111</v>
      </c>
      <c r="AH88" s="26" t="str">
        <f>VLOOKUP(AG88,simple_survey!$M$841:$N$1083,2,FALSE)</f>
        <v>肯定的</v>
      </c>
    </row>
    <row r="89" spans="1:34" s="7" customFormat="1" hidden="1" x14ac:dyDescent="0.4">
      <c r="A89" s="16" t="str">
        <f t="shared" si="19"/>
        <v>-</v>
      </c>
      <c r="B89" s="16" t="str">
        <f t="shared" si="10"/>
        <v>-</v>
      </c>
      <c r="C89" s="7">
        <v>13</v>
      </c>
      <c r="D89" s="2">
        <v>43405.554027777776</v>
      </c>
      <c r="E89" s="3">
        <v>8163</v>
      </c>
      <c r="F89" s="3" t="s">
        <v>191</v>
      </c>
      <c r="G89" s="3">
        <v>0</v>
      </c>
      <c r="H89" s="3">
        <v>356</v>
      </c>
      <c r="I89" s="3">
        <v>5</v>
      </c>
      <c r="J89" s="3">
        <v>2</v>
      </c>
      <c r="K89" s="3"/>
      <c r="L89" s="2">
        <v>43405.555405092593</v>
      </c>
      <c r="M89" s="2">
        <v>43405.557824074072</v>
      </c>
      <c r="N89" s="3" t="s">
        <v>37</v>
      </c>
      <c r="O89" s="3" t="s">
        <v>38</v>
      </c>
      <c r="P89" s="3" t="s">
        <v>25</v>
      </c>
      <c r="Q89" s="3" t="s">
        <v>26</v>
      </c>
      <c r="R89" s="2">
        <v>43405.555104166669</v>
      </c>
      <c r="S89" s="2">
        <v>43405.555104166669</v>
      </c>
      <c r="T89" s="2">
        <v>43405.561006944445</v>
      </c>
      <c r="U89" s="2">
        <v>43405.561006944445</v>
      </c>
      <c r="V89" s="3"/>
      <c r="W89" s="8">
        <f t="shared" si="11"/>
        <v>43405.554027777776</v>
      </c>
      <c r="X89" s="9">
        <f t="shared" si="12"/>
        <v>2.418981479422655E-3</v>
      </c>
      <c r="Y89" s="9">
        <f t="shared" si="13"/>
        <v>4.8379629588453099E-3</v>
      </c>
      <c r="Z89" s="10"/>
      <c r="AA89" s="10">
        <f t="shared" si="14"/>
        <v>3.0092592351138592E-4</v>
      </c>
      <c r="AB89" s="10">
        <f t="shared" si="18"/>
        <v>1.377314816636499E-3</v>
      </c>
      <c r="AC89" s="10"/>
      <c r="AD89" s="10"/>
      <c r="AE89" s="71">
        <f t="shared" si="15"/>
        <v>43405.553472222222</v>
      </c>
      <c r="AF89" s="71">
        <f t="shared" si="16"/>
        <v>43405.557638888888</v>
      </c>
      <c r="AG89" s="26" t="str">
        <f t="shared" si="17"/>
        <v>43405.553472222243405.5576388889</v>
      </c>
      <c r="AH89" s="26" t="e">
        <f>VLOOKUP(AG89,simple_survey!$M$841:$N$1083,2,FALSE)</f>
        <v>#N/A</v>
      </c>
    </row>
    <row r="90" spans="1:34" s="7" customFormat="1" hidden="1" x14ac:dyDescent="0.4">
      <c r="A90" s="16" t="str">
        <f>IF(V90&gt;0, "★", "-")</f>
        <v>-</v>
      </c>
      <c r="B90" s="16" t="str">
        <f t="shared" si="10"/>
        <v>-</v>
      </c>
      <c r="C90" s="7">
        <v>13</v>
      </c>
      <c r="D90" s="2">
        <v>43405.555</v>
      </c>
      <c r="E90" s="3">
        <v>8165</v>
      </c>
      <c r="F90" s="3" t="s">
        <v>190</v>
      </c>
      <c r="G90" s="3">
        <v>0</v>
      </c>
      <c r="H90" s="3">
        <v>326</v>
      </c>
      <c r="I90" s="3">
        <v>6</v>
      </c>
      <c r="J90" s="3">
        <v>1</v>
      </c>
      <c r="K90" s="3"/>
      <c r="L90" s="2">
        <v>43405.559884259259</v>
      </c>
      <c r="M90" s="2">
        <v>43405.564386574071</v>
      </c>
      <c r="N90" s="3" t="s">
        <v>41</v>
      </c>
      <c r="O90" s="3" t="s">
        <v>42</v>
      </c>
      <c r="P90" s="3" t="s">
        <v>31</v>
      </c>
      <c r="Q90" s="3" t="s">
        <v>32</v>
      </c>
      <c r="R90" s="2">
        <v>43405.559351851851</v>
      </c>
      <c r="S90" s="2">
        <v>43405.559351851851</v>
      </c>
      <c r="T90" s="2">
        <v>43405.568819444445</v>
      </c>
      <c r="U90" s="2">
        <v>43405.568819444445</v>
      </c>
      <c r="V90" s="3"/>
      <c r="W90" s="8">
        <f t="shared" si="11"/>
        <v>43405.555</v>
      </c>
      <c r="X90" s="9">
        <f t="shared" si="12"/>
        <v>4.5023148122709244E-3</v>
      </c>
      <c r="Y90" s="9">
        <f t="shared" si="13"/>
        <v>4.5023148122709244E-3</v>
      </c>
      <c r="AA90" s="10">
        <f t="shared" si="14"/>
        <v>5.3240740817273036E-4</v>
      </c>
      <c r="AB90" s="10">
        <f t="shared" si="18"/>
        <v>4.8842592586879618E-3</v>
      </c>
      <c r="AE90" s="71">
        <f t="shared" si="15"/>
        <v>43405.554861111108</v>
      </c>
      <c r="AF90" s="71">
        <f t="shared" si="16"/>
        <v>43405.563888888886</v>
      </c>
      <c r="AG90" s="26" t="str">
        <f t="shared" si="17"/>
        <v>43405.554861111143405.5638888889</v>
      </c>
      <c r="AH90" s="26" t="e">
        <f>VLOOKUP(AG90,simple_survey!$M$841:$N$1083,2,FALSE)</f>
        <v>#N/A</v>
      </c>
    </row>
    <row r="91" spans="1:34" s="7" customFormat="1" hidden="1" x14ac:dyDescent="0.4">
      <c r="A91" s="16" t="str">
        <f>IF(V91&gt;0, "★", "-")</f>
        <v>-</v>
      </c>
      <c r="B91" s="16" t="str">
        <f t="shared" si="10"/>
        <v>-</v>
      </c>
      <c r="C91" s="7">
        <v>13</v>
      </c>
      <c r="D91" s="2">
        <v>43405.55572916667</v>
      </c>
      <c r="E91" s="3">
        <v>8166</v>
      </c>
      <c r="F91" s="3" t="s">
        <v>18</v>
      </c>
      <c r="G91" s="3">
        <v>4313</v>
      </c>
      <c r="H91" s="3">
        <v>210</v>
      </c>
      <c r="I91" s="3">
        <v>2</v>
      </c>
      <c r="J91" s="3">
        <v>1</v>
      </c>
      <c r="K91" s="3"/>
      <c r="L91" s="2">
        <v>43405.56050925926</v>
      </c>
      <c r="M91" s="2">
        <v>43405.572754629633</v>
      </c>
      <c r="N91" s="3" t="s">
        <v>72</v>
      </c>
      <c r="O91" s="3" t="s">
        <v>73</v>
      </c>
      <c r="P91" s="3" t="s">
        <v>41</v>
      </c>
      <c r="Q91" s="3" t="s">
        <v>42</v>
      </c>
      <c r="R91" s="2">
        <v>43405.561527777776</v>
      </c>
      <c r="S91" s="2">
        <v>43405.561527777776</v>
      </c>
      <c r="T91" s="2">
        <v>43405.573206018518</v>
      </c>
      <c r="U91" s="2">
        <v>43405.573206018518</v>
      </c>
      <c r="V91" s="3"/>
      <c r="W91" s="8">
        <f t="shared" si="11"/>
        <v>43405.55572916667</v>
      </c>
      <c r="X91" s="9">
        <f t="shared" si="12"/>
        <v>1.2245370373420883E-2</v>
      </c>
      <c r="Y91" s="9">
        <f t="shared" si="13"/>
        <v>1.2245370373420883E-2</v>
      </c>
      <c r="Z91" s="10"/>
      <c r="AA91" s="10">
        <f t="shared" si="14"/>
        <v>0</v>
      </c>
      <c r="AB91" s="10">
        <f t="shared" si="18"/>
        <v>4.7800925894989632E-3</v>
      </c>
      <c r="AC91" s="10"/>
      <c r="AD91" s="10"/>
      <c r="AE91" s="71">
        <f t="shared" si="15"/>
        <v>43405.555555555555</v>
      </c>
      <c r="AF91" s="71">
        <f t="shared" si="16"/>
        <v>43405.572222222225</v>
      </c>
      <c r="AG91" s="26" t="str">
        <f t="shared" si="17"/>
        <v>43405.555555555643405.5722222222</v>
      </c>
      <c r="AH91" s="26" t="e">
        <f>VLOOKUP(AG91,simple_survey!$M$841:$N$1083,2,FALSE)</f>
        <v>#N/A</v>
      </c>
    </row>
    <row r="92" spans="1:34" s="7" customFormat="1" hidden="1" x14ac:dyDescent="0.4">
      <c r="A92" s="16" t="str">
        <f t="shared" si="19"/>
        <v>-</v>
      </c>
      <c r="B92" s="16" t="str">
        <f t="shared" si="10"/>
        <v>-</v>
      </c>
      <c r="C92" s="7">
        <v>13</v>
      </c>
      <c r="D92" s="2">
        <v>43405.555787037039</v>
      </c>
      <c r="E92" s="3">
        <v>8167</v>
      </c>
      <c r="F92" s="3" t="s">
        <v>190</v>
      </c>
      <c r="G92" s="3">
        <v>0</v>
      </c>
      <c r="H92" s="3">
        <v>626</v>
      </c>
      <c r="I92" s="3">
        <v>5</v>
      </c>
      <c r="J92" s="3">
        <v>1</v>
      </c>
      <c r="K92" s="3"/>
      <c r="L92" s="2">
        <v>43405.562280092592</v>
      </c>
      <c r="M92" s="2">
        <v>43405.566493055558</v>
      </c>
      <c r="N92" s="3" t="s">
        <v>68</v>
      </c>
      <c r="O92" s="3" t="s">
        <v>69</v>
      </c>
      <c r="P92" s="3" t="s">
        <v>50</v>
      </c>
      <c r="Q92" s="3" t="s">
        <v>51</v>
      </c>
      <c r="R92" s="2">
        <v>43405.566307870373</v>
      </c>
      <c r="S92" s="2">
        <v>43405.566307870373</v>
      </c>
      <c r="T92" s="2">
        <v>43405.570277777777</v>
      </c>
      <c r="U92" s="2">
        <v>43405.570277777777</v>
      </c>
      <c r="V92" s="3"/>
      <c r="W92" s="8">
        <f t="shared" si="11"/>
        <v>43405.555787037039</v>
      </c>
      <c r="X92" s="9">
        <f t="shared" si="12"/>
        <v>4.2129629655391909E-3</v>
      </c>
      <c r="Y92" s="9">
        <f t="shared" si="13"/>
        <v>4.2129629655391909E-3</v>
      </c>
      <c r="Z92" s="10"/>
      <c r="AA92" s="10">
        <f t="shared" si="14"/>
        <v>0</v>
      </c>
      <c r="AB92" s="10">
        <f t="shared" si="18"/>
        <v>6.4930555527098477E-3</v>
      </c>
      <c r="AC92" s="10"/>
      <c r="AD92" s="10"/>
      <c r="AE92" s="71">
        <f t="shared" si="15"/>
        <v>43405.555555555555</v>
      </c>
      <c r="AF92" s="71">
        <f t="shared" si="16"/>
        <v>43405.565972222219</v>
      </c>
      <c r="AG92" s="26" t="str">
        <f t="shared" si="17"/>
        <v>43405.555555555643405.5659722222</v>
      </c>
      <c r="AH92" s="26" t="e">
        <f>VLOOKUP(AG92,simple_survey!$M$841:$N$1083,2,FALSE)</f>
        <v>#N/A</v>
      </c>
    </row>
    <row r="93" spans="1:34" s="7" customFormat="1" hidden="1" x14ac:dyDescent="0.4">
      <c r="A93" s="16" t="str">
        <f t="shared" si="19"/>
        <v>-</v>
      </c>
      <c r="B93" s="16" t="str">
        <f t="shared" si="10"/>
        <v>-</v>
      </c>
      <c r="C93" s="7">
        <v>13</v>
      </c>
      <c r="D93" s="2">
        <v>43405.556134259263</v>
      </c>
      <c r="E93" s="3">
        <v>8168</v>
      </c>
      <c r="F93" s="3" t="s">
        <v>18</v>
      </c>
      <c r="G93" s="3">
        <v>3753</v>
      </c>
      <c r="H93" s="3">
        <v>488</v>
      </c>
      <c r="I93" s="3">
        <v>6</v>
      </c>
      <c r="J93" s="3">
        <v>1</v>
      </c>
      <c r="K93" s="3"/>
      <c r="L93" s="2">
        <v>43405.570868055554</v>
      </c>
      <c r="M93" s="2">
        <v>43405.577499999999</v>
      </c>
      <c r="N93" s="3" t="s">
        <v>23</v>
      </c>
      <c r="O93" s="3" t="s">
        <v>24</v>
      </c>
      <c r="P93" s="3" t="s">
        <v>19</v>
      </c>
      <c r="Q93" s="3" t="s">
        <v>20</v>
      </c>
      <c r="R93" s="2">
        <v>43405.577245370368</v>
      </c>
      <c r="S93" s="2">
        <v>43405.577245370368</v>
      </c>
      <c r="T93" s="2">
        <v>43405.585300925923</v>
      </c>
      <c r="U93" s="2">
        <v>43405.586388888885</v>
      </c>
      <c r="V93" s="3"/>
      <c r="W93" s="8">
        <f t="shared" si="11"/>
        <v>43405.556134259263</v>
      </c>
      <c r="X93" s="9">
        <f t="shared" si="12"/>
        <v>6.6319444449618459E-3</v>
      </c>
      <c r="Y93" s="9">
        <f t="shared" si="13"/>
        <v>6.6319444449618459E-3</v>
      </c>
      <c r="Z93" s="10"/>
      <c r="AA93" s="10">
        <f t="shared" si="14"/>
        <v>0</v>
      </c>
      <c r="AB93" s="10">
        <f t="shared" si="18"/>
        <v>1.4733796291693579E-2</v>
      </c>
      <c r="AC93" s="10"/>
      <c r="AD93" s="10"/>
      <c r="AE93" s="71">
        <f t="shared" si="15"/>
        <v>43405.555555555555</v>
      </c>
      <c r="AF93" s="71">
        <f t="shared" si="16"/>
        <v>43405.57708333333</v>
      </c>
      <c r="AG93" s="26" t="str">
        <f t="shared" si="17"/>
        <v>43405.555555555643405.5770833333</v>
      </c>
      <c r="AH93" s="26" t="e">
        <f>VLOOKUP(AG93,simple_survey!$M$841:$N$1083,2,FALSE)</f>
        <v>#N/A</v>
      </c>
    </row>
    <row r="94" spans="1:34" s="7" customFormat="1" hidden="1" x14ac:dyDescent="0.4">
      <c r="A94" s="16" t="str">
        <f t="shared" si="19"/>
        <v>-</v>
      </c>
      <c r="B94" s="16" t="str">
        <f t="shared" si="10"/>
        <v>-</v>
      </c>
      <c r="C94" s="7">
        <v>13</v>
      </c>
      <c r="D94" s="2">
        <v>43405.558865740742</v>
      </c>
      <c r="E94" s="3">
        <v>8169</v>
      </c>
      <c r="F94" s="3" t="s">
        <v>33</v>
      </c>
      <c r="G94" s="3">
        <v>2706</v>
      </c>
      <c r="H94" s="3">
        <v>332</v>
      </c>
      <c r="I94" s="3">
        <v>1</v>
      </c>
      <c r="J94" s="3">
        <v>1</v>
      </c>
      <c r="K94" s="3"/>
      <c r="L94" s="2">
        <v>43405.563587962963</v>
      </c>
      <c r="M94" s="2">
        <v>43405.568032407406</v>
      </c>
      <c r="N94" s="3" t="s">
        <v>41</v>
      </c>
      <c r="O94" s="3" t="s">
        <v>42</v>
      </c>
      <c r="P94" s="3" t="s">
        <v>61</v>
      </c>
      <c r="Q94" s="3" t="s">
        <v>62</v>
      </c>
      <c r="R94" s="2">
        <v>43405.567476851851</v>
      </c>
      <c r="S94" s="2">
        <v>43405.567476851851</v>
      </c>
      <c r="T94" s="2">
        <v>43405.572592592594</v>
      </c>
      <c r="U94" s="2">
        <v>43405.572592592594</v>
      </c>
      <c r="V94" s="3"/>
      <c r="W94" s="8">
        <f t="shared" si="11"/>
        <v>43405.558865740742</v>
      </c>
      <c r="X94" s="9">
        <f t="shared" si="12"/>
        <v>4.4444444429245777E-3</v>
      </c>
      <c r="Y94" s="9">
        <f t="shared" si="13"/>
        <v>4.4444444429245777E-3</v>
      </c>
      <c r="Z94" s="10"/>
      <c r="AA94" s="10">
        <f t="shared" si="14"/>
        <v>0</v>
      </c>
      <c r="AB94" s="10">
        <f t="shared" si="18"/>
        <v>4.7222222201526165E-3</v>
      </c>
      <c r="AC94" s="10"/>
      <c r="AD94" s="10"/>
      <c r="AE94" s="71">
        <f t="shared" si="15"/>
        <v>43405.558333333334</v>
      </c>
      <c r="AF94" s="71">
        <f t="shared" si="16"/>
        <v>43405.567361111112</v>
      </c>
      <c r="AG94" s="26" t="str">
        <f t="shared" si="17"/>
        <v>43405.558333333343405.5673611111</v>
      </c>
      <c r="AH94" s="26" t="e">
        <f>VLOOKUP(AG94,simple_survey!$M$841:$N$1083,2,FALSE)</f>
        <v>#N/A</v>
      </c>
    </row>
    <row r="95" spans="1:34" s="7" customFormat="1" hidden="1" x14ac:dyDescent="0.4">
      <c r="A95" s="16" t="str">
        <f t="shared" si="19"/>
        <v>-</v>
      </c>
      <c r="B95" s="16" t="str">
        <f t="shared" si="10"/>
        <v>-</v>
      </c>
      <c r="C95" s="7">
        <v>13</v>
      </c>
      <c r="D95" s="2">
        <v>43405.562094907407</v>
      </c>
      <c r="E95" s="3">
        <v>8171</v>
      </c>
      <c r="F95" s="3" t="s">
        <v>52</v>
      </c>
      <c r="G95" s="3">
        <v>1761</v>
      </c>
      <c r="H95" s="3">
        <v>123</v>
      </c>
      <c r="I95" s="3">
        <v>4</v>
      </c>
      <c r="J95" s="3">
        <v>2</v>
      </c>
      <c r="K95" s="3"/>
      <c r="L95" s="2">
        <v>43405.562407407408</v>
      </c>
      <c r="M95" s="2">
        <v>43405.573194444441</v>
      </c>
      <c r="N95" s="3" t="s">
        <v>27</v>
      </c>
      <c r="O95" s="3" t="s">
        <v>28</v>
      </c>
      <c r="P95" s="3" t="s">
        <v>21</v>
      </c>
      <c r="Q95" s="3" t="s">
        <v>22</v>
      </c>
      <c r="R95" s="2">
        <v>43405.563344907408</v>
      </c>
      <c r="S95" s="2">
        <v>43405.563344907408</v>
      </c>
      <c r="T95" s="2">
        <v>43405.572152777779</v>
      </c>
      <c r="U95" s="2">
        <v>43405.577627314815</v>
      </c>
      <c r="V95" s="3"/>
      <c r="W95" s="8">
        <f t="shared" si="11"/>
        <v>43405.562094907407</v>
      </c>
      <c r="X95" s="9">
        <f t="shared" si="12"/>
        <v>1.0787037033878732E-2</v>
      </c>
      <c r="Y95" s="9">
        <f t="shared" si="13"/>
        <v>2.1574074067757465E-2</v>
      </c>
      <c r="Z95" s="10"/>
      <c r="AA95" s="10">
        <f t="shared" si="14"/>
        <v>0</v>
      </c>
      <c r="AB95" s="10">
        <f t="shared" si="18"/>
        <v>3.125000002910383E-4</v>
      </c>
      <c r="AC95" s="10"/>
      <c r="AD95" s="10"/>
      <c r="AE95" s="71">
        <f t="shared" si="15"/>
        <v>43405.561805555553</v>
      </c>
      <c r="AF95" s="71">
        <f t="shared" si="16"/>
        <v>43405.572916666664</v>
      </c>
      <c r="AG95" s="26" t="str">
        <f t="shared" si="17"/>
        <v>43405.561805555643405.5729166667</v>
      </c>
      <c r="AH95" s="26" t="e">
        <f>VLOOKUP(AG95,simple_survey!$M$841:$N$1083,2,FALSE)</f>
        <v>#N/A</v>
      </c>
    </row>
    <row r="96" spans="1:34" s="7" customFormat="1" hidden="1" x14ac:dyDescent="0.4">
      <c r="A96" s="16" t="str">
        <f t="shared" si="19"/>
        <v>-</v>
      </c>
      <c r="B96" s="16" t="str">
        <f t="shared" si="10"/>
        <v>-</v>
      </c>
      <c r="C96" s="7">
        <v>13</v>
      </c>
      <c r="D96" s="2">
        <v>43405.562268518515</v>
      </c>
      <c r="E96" s="3">
        <v>8172</v>
      </c>
      <c r="F96" s="3" t="s">
        <v>18</v>
      </c>
      <c r="G96" s="3">
        <v>2512</v>
      </c>
      <c r="H96" s="3">
        <v>25</v>
      </c>
      <c r="I96" s="3">
        <v>4</v>
      </c>
      <c r="J96" s="3">
        <v>1</v>
      </c>
      <c r="K96" s="3"/>
      <c r="L96" s="2">
        <v>43405.568078703705</v>
      </c>
      <c r="M96" s="2">
        <v>43405.572662037041</v>
      </c>
      <c r="N96" s="3" t="s">
        <v>19</v>
      </c>
      <c r="O96" s="3" t="s">
        <v>20</v>
      </c>
      <c r="P96" s="3" t="s">
        <v>31</v>
      </c>
      <c r="Q96" s="3" t="s">
        <v>32</v>
      </c>
      <c r="R96" s="2">
        <v>43405.568472222221</v>
      </c>
      <c r="S96" s="2">
        <v>43405.568472222221</v>
      </c>
      <c r="T96" s="2">
        <v>43405.57613425926</v>
      </c>
      <c r="U96" s="2">
        <v>43405.57613425926</v>
      </c>
      <c r="V96" s="3"/>
      <c r="W96" s="8">
        <f t="shared" si="11"/>
        <v>43405.562268518515</v>
      </c>
      <c r="X96" s="9">
        <f t="shared" si="12"/>
        <v>4.5833333351765759E-3</v>
      </c>
      <c r="Y96" s="9">
        <f t="shared" si="13"/>
        <v>4.5833333351765759E-3</v>
      </c>
      <c r="Z96" s="10"/>
      <c r="AA96" s="10">
        <f t="shared" si="14"/>
        <v>0</v>
      </c>
      <c r="AB96" s="10">
        <f t="shared" si="18"/>
        <v>5.810185190057382E-3</v>
      </c>
      <c r="AC96" s="10"/>
      <c r="AD96" s="10"/>
      <c r="AE96" s="71">
        <f t="shared" si="15"/>
        <v>43405.561805555553</v>
      </c>
      <c r="AF96" s="71">
        <f t="shared" si="16"/>
        <v>43405.572222222225</v>
      </c>
      <c r="AG96" s="26" t="str">
        <f t="shared" si="17"/>
        <v>43405.561805555643405.5722222222</v>
      </c>
      <c r="AH96" s="26" t="e">
        <f>VLOOKUP(AG96,simple_survey!$M$841:$N$1083,2,FALSE)</f>
        <v>#N/A</v>
      </c>
    </row>
    <row r="97" spans="1:34" s="7" customFormat="1" hidden="1" x14ac:dyDescent="0.4">
      <c r="A97" s="16" t="str">
        <f>IF(V97&gt;0, "★", "-")</f>
        <v>-</v>
      </c>
      <c r="B97" s="16" t="str">
        <f>IF(K97&gt;0, "☆", "-")</f>
        <v>-</v>
      </c>
      <c r="C97" s="7">
        <v>13</v>
      </c>
      <c r="D97" s="2">
        <v>43405.566840277781</v>
      </c>
      <c r="E97" s="3">
        <v>8174</v>
      </c>
      <c r="F97" s="3" t="s">
        <v>18</v>
      </c>
      <c r="G97" s="3">
        <v>3162</v>
      </c>
      <c r="H97" s="3">
        <v>576</v>
      </c>
      <c r="I97" s="3">
        <v>5</v>
      </c>
      <c r="J97" s="3">
        <v>1</v>
      </c>
      <c r="K97" s="3"/>
      <c r="L97" s="2">
        <v>43405.581319444442</v>
      </c>
      <c r="M97" s="2">
        <v>43405.588680555556</v>
      </c>
      <c r="N97" s="3" t="s">
        <v>65</v>
      </c>
      <c r="O97" s="3" t="s">
        <v>66</v>
      </c>
      <c r="P97" s="3" t="s">
        <v>41</v>
      </c>
      <c r="Q97" s="3" t="s">
        <v>42</v>
      </c>
      <c r="R97" s="2">
        <v>43405.578414351854</v>
      </c>
      <c r="S97" s="2">
        <v>43405.578414351854</v>
      </c>
      <c r="T97" s="2">
        <v>43405.590011574073</v>
      </c>
      <c r="U97" s="2">
        <v>43405.590011574073</v>
      </c>
      <c r="V97" s="3"/>
      <c r="W97" s="8">
        <f>IF(V97&gt;0,V97,D97)</f>
        <v>43405.566840277781</v>
      </c>
      <c r="X97" s="9">
        <f t="shared" si="12"/>
        <v>7.3611111147329211E-3</v>
      </c>
      <c r="Y97" s="9">
        <f t="shared" si="13"/>
        <v>7.3611111147329211E-3</v>
      </c>
      <c r="Z97" s="10"/>
      <c r="AA97" s="10">
        <f t="shared" si="14"/>
        <v>2.9050925877527334E-3</v>
      </c>
      <c r="AB97" s="10">
        <f t="shared" si="18"/>
        <v>1.4479166660748888E-2</v>
      </c>
      <c r="AC97" s="10"/>
      <c r="AD97" s="10"/>
      <c r="AE97" s="71">
        <f t="shared" si="15"/>
        <v>43405.566666666666</v>
      </c>
      <c r="AF97" s="71">
        <f t="shared" si="16"/>
        <v>43405.588194444441</v>
      </c>
      <c r="AG97" s="26" t="str">
        <f t="shared" si="17"/>
        <v>43405.566666666743405.5881944444</v>
      </c>
      <c r="AH97" s="26" t="e">
        <f>VLOOKUP(AG97,simple_survey!$M$841:$N$1083,2,FALSE)</f>
        <v>#N/A</v>
      </c>
    </row>
    <row r="98" spans="1:34" s="7" customFormat="1" hidden="1" x14ac:dyDescent="0.4">
      <c r="A98" s="16" t="str">
        <f>IF(V98&gt;0, "★", "-")</f>
        <v>-</v>
      </c>
      <c r="B98" s="16" t="str">
        <f>IF(K98&gt;0, "☆", "-")</f>
        <v>-</v>
      </c>
      <c r="C98" s="7">
        <v>13</v>
      </c>
      <c r="D98" s="2">
        <v>43405.568090277775</v>
      </c>
      <c r="E98" s="3">
        <v>8175</v>
      </c>
      <c r="F98" s="3" t="s">
        <v>18</v>
      </c>
      <c r="G98" s="3">
        <v>1015</v>
      </c>
      <c r="H98" s="3">
        <v>492</v>
      </c>
      <c r="I98" s="3">
        <v>1</v>
      </c>
      <c r="J98" s="3">
        <v>2</v>
      </c>
      <c r="K98" s="3"/>
      <c r="L98" s="2">
        <v>43405.57608796296</v>
      </c>
      <c r="M98" s="2">
        <v>43405.579375000001</v>
      </c>
      <c r="N98" s="3" t="s">
        <v>21</v>
      </c>
      <c r="O98" s="3" t="s">
        <v>22</v>
      </c>
      <c r="P98" s="3" t="s">
        <v>68</v>
      </c>
      <c r="Q98" s="3" t="s">
        <v>69</v>
      </c>
      <c r="R98" s="2">
        <v>43405.577523148146</v>
      </c>
      <c r="S98" s="2">
        <v>43405.580949074072</v>
      </c>
      <c r="T98" s="2">
        <v>43405.584097222221</v>
      </c>
      <c r="U98" s="2">
        <v>43405.587523148148</v>
      </c>
      <c r="V98" s="3"/>
      <c r="W98" s="8">
        <f>IF(V98&gt;0,V98,D98)</f>
        <v>43405.568090277775</v>
      </c>
      <c r="X98" s="9">
        <f t="shared" si="12"/>
        <v>3.2870370414457284E-3</v>
      </c>
      <c r="Y98" s="9">
        <f t="shared" si="13"/>
        <v>6.5740740828914568E-3</v>
      </c>
      <c r="Z98" s="10"/>
      <c r="AA98" s="10">
        <f t="shared" si="14"/>
        <v>0</v>
      </c>
      <c r="AB98" s="10">
        <f t="shared" si="18"/>
        <v>7.9976851848186925E-3</v>
      </c>
      <c r="AC98" s="10"/>
      <c r="AD98" s="10"/>
      <c r="AE98" s="71">
        <f t="shared" si="15"/>
        <v>43405.568055555559</v>
      </c>
      <c r="AF98" s="71">
        <f t="shared" si="16"/>
        <v>43405.57916666667</v>
      </c>
      <c r="AG98" s="26" t="str">
        <f t="shared" si="17"/>
        <v>43405.568055555643405.5791666667</v>
      </c>
      <c r="AH98" s="26" t="e">
        <f>VLOOKUP(AG98,simple_survey!$M$841:$N$1083,2,FALSE)</f>
        <v>#N/A</v>
      </c>
    </row>
    <row r="99" spans="1:34" s="7" customFormat="1" hidden="1" x14ac:dyDescent="0.4">
      <c r="A99" s="16" t="str">
        <f>IF(V99&gt;0, "★", "-")</f>
        <v>-</v>
      </c>
      <c r="B99" s="16" t="str">
        <f>IF(K99&gt;0, "☆", "-")</f>
        <v>-</v>
      </c>
      <c r="C99" s="7">
        <v>13</v>
      </c>
      <c r="D99" s="2">
        <v>43405.569953703707</v>
      </c>
      <c r="E99" s="3">
        <v>8176</v>
      </c>
      <c r="F99" s="3" t="s">
        <v>33</v>
      </c>
      <c r="G99" s="3">
        <v>1949</v>
      </c>
      <c r="H99" s="3">
        <v>580</v>
      </c>
      <c r="I99" s="3">
        <v>6</v>
      </c>
      <c r="J99" s="3">
        <v>1</v>
      </c>
      <c r="K99" s="3"/>
      <c r="L99" s="2">
        <v>43405.575324074074</v>
      </c>
      <c r="M99" s="2">
        <v>43405.586562500001</v>
      </c>
      <c r="N99" s="3" t="s">
        <v>65</v>
      </c>
      <c r="O99" s="3" t="s">
        <v>66</v>
      </c>
      <c r="P99" s="3" t="s">
        <v>45</v>
      </c>
      <c r="Q99" s="3" t="s">
        <v>92</v>
      </c>
      <c r="R99" s="2">
        <v>43405.581053240741</v>
      </c>
      <c r="S99" s="2">
        <v>43405.581053240741</v>
      </c>
      <c r="T99" s="2">
        <v>43405.593958333331</v>
      </c>
      <c r="U99" s="2">
        <v>43405.593958333331</v>
      </c>
      <c r="V99" s="3"/>
      <c r="W99" s="8">
        <f>IF(V99&gt;0,V99,D99)</f>
        <v>43405.569953703707</v>
      </c>
      <c r="X99" s="9">
        <f t="shared" si="12"/>
        <v>1.1238425926421769E-2</v>
      </c>
      <c r="Y99" s="9">
        <f t="shared" si="13"/>
        <v>1.1238425926421769E-2</v>
      </c>
      <c r="Z99" s="10"/>
      <c r="AA99" s="10">
        <f t="shared" si="14"/>
        <v>0</v>
      </c>
      <c r="AB99" s="10">
        <f t="shared" si="18"/>
        <v>5.3703703670180403E-3</v>
      </c>
      <c r="AC99" s="10"/>
      <c r="AD99" s="10"/>
      <c r="AE99" s="71">
        <f t="shared" si="15"/>
        <v>43405.569444444445</v>
      </c>
      <c r="AF99" s="71">
        <f t="shared" si="16"/>
        <v>43405.586111111108</v>
      </c>
      <c r="AG99" s="26" t="str">
        <f t="shared" si="17"/>
        <v>43405.569444444443405.5861111111</v>
      </c>
      <c r="AH99" s="26" t="e">
        <f>VLOOKUP(AG99,simple_survey!$M$841:$N$1083,2,FALSE)</f>
        <v>#N/A</v>
      </c>
    </row>
    <row r="100" spans="1:34" s="7" customFormat="1" hidden="1" x14ac:dyDescent="0.4">
      <c r="A100" s="16" t="str">
        <f t="shared" si="19"/>
        <v>-</v>
      </c>
      <c r="B100" s="16" t="str">
        <f t="shared" si="10"/>
        <v>-</v>
      </c>
      <c r="C100" s="7">
        <v>13</v>
      </c>
      <c r="D100" s="2">
        <v>43405.570011574076</v>
      </c>
      <c r="E100" s="3">
        <v>8177</v>
      </c>
      <c r="F100" s="3" t="s">
        <v>191</v>
      </c>
      <c r="G100" s="3">
        <v>0</v>
      </c>
      <c r="H100" s="3">
        <v>696</v>
      </c>
      <c r="I100" s="3">
        <v>4</v>
      </c>
      <c r="J100" s="3">
        <v>1</v>
      </c>
      <c r="K100" s="3"/>
      <c r="L100" s="2">
        <v>43405.585682870369</v>
      </c>
      <c r="M100" s="2">
        <v>43405.591863425929</v>
      </c>
      <c r="N100" s="3" t="s">
        <v>37</v>
      </c>
      <c r="O100" s="3" t="s">
        <v>38</v>
      </c>
      <c r="P100" s="3" t="s">
        <v>41</v>
      </c>
      <c r="Q100" s="3" t="s">
        <v>42</v>
      </c>
      <c r="R100" s="2">
        <v>43405.586585648147</v>
      </c>
      <c r="S100" s="2">
        <v>43405.586585648147</v>
      </c>
      <c r="T100" s="2">
        <v>43405.595706018517</v>
      </c>
      <c r="U100" s="2">
        <v>43405.595706018517</v>
      </c>
      <c r="V100" s="3"/>
      <c r="W100" s="8">
        <f t="shared" si="11"/>
        <v>43405.570011574076</v>
      </c>
      <c r="X100" s="9">
        <f t="shared" si="12"/>
        <v>6.180555559694767E-3</v>
      </c>
      <c r="Y100" s="9">
        <f t="shared" si="13"/>
        <v>6.180555559694767E-3</v>
      </c>
      <c r="Z100" s="10"/>
      <c r="AA100" s="10">
        <f t="shared" si="14"/>
        <v>0</v>
      </c>
      <c r="AB100" s="10">
        <f t="shared" si="18"/>
        <v>1.5671296292566694E-2</v>
      </c>
      <c r="AC100" s="10"/>
      <c r="AD100" s="10"/>
      <c r="AE100" s="71">
        <f t="shared" si="15"/>
        <v>43405.569444444445</v>
      </c>
      <c r="AF100" s="71">
        <f t="shared" si="16"/>
        <v>43405.591666666667</v>
      </c>
      <c r="AG100" s="26" t="str">
        <f t="shared" si="17"/>
        <v>43405.569444444443405.5916666667</v>
      </c>
      <c r="AH100" s="26" t="e">
        <f>VLOOKUP(AG100,simple_survey!$M$841:$N$1083,2,FALSE)</f>
        <v>#N/A</v>
      </c>
    </row>
    <row r="101" spans="1:34" s="7" customFormat="1" hidden="1" x14ac:dyDescent="0.4">
      <c r="A101" s="16" t="str">
        <f t="shared" si="19"/>
        <v>-</v>
      </c>
      <c r="B101" s="16" t="str">
        <f t="shared" si="10"/>
        <v>-</v>
      </c>
      <c r="C101" s="7">
        <v>13</v>
      </c>
      <c r="D101" s="2">
        <v>43405.571643518517</v>
      </c>
      <c r="E101" s="3">
        <v>8179</v>
      </c>
      <c r="F101" s="3" t="s">
        <v>33</v>
      </c>
      <c r="G101" s="3">
        <v>4435</v>
      </c>
      <c r="H101" s="3">
        <v>76</v>
      </c>
      <c r="I101" s="3">
        <v>2</v>
      </c>
      <c r="J101" s="3">
        <v>1</v>
      </c>
      <c r="K101" s="3"/>
      <c r="L101" s="2">
        <v>43405.58153935185</v>
      </c>
      <c r="M101" s="2">
        <v>43405.596979166665</v>
      </c>
      <c r="N101" s="3" t="s">
        <v>70</v>
      </c>
      <c r="O101" s="3" t="s">
        <v>71</v>
      </c>
      <c r="P101" s="3" t="s">
        <v>29</v>
      </c>
      <c r="Q101" s="3" t="s">
        <v>30</v>
      </c>
      <c r="R101" s="2">
        <v>43405.579826388886</v>
      </c>
      <c r="S101" s="2">
        <v>43405.580868055556</v>
      </c>
      <c r="T101" s="2">
        <v>43405.592291666668</v>
      </c>
      <c r="U101" s="2">
        <v>43405.600798611114</v>
      </c>
      <c r="V101" s="3"/>
      <c r="W101" s="8">
        <f t="shared" si="11"/>
        <v>43405.571643518517</v>
      </c>
      <c r="X101" s="9">
        <f t="shared" si="12"/>
        <v>1.5439814815181307E-2</v>
      </c>
      <c r="Y101" s="9">
        <f t="shared" si="13"/>
        <v>1.5439814815181307E-2</v>
      </c>
      <c r="Z101" s="10"/>
      <c r="AA101" s="10">
        <f t="shared" si="14"/>
        <v>1.7129629632108845E-3</v>
      </c>
      <c r="AB101" s="10">
        <f t="shared" si="18"/>
        <v>9.8958333328482695E-3</v>
      </c>
      <c r="AC101" s="10"/>
      <c r="AD101" s="10"/>
      <c r="AE101" s="71">
        <f t="shared" si="15"/>
        <v>43405.571527777778</v>
      </c>
      <c r="AF101" s="71">
        <f t="shared" si="16"/>
        <v>43405.59652777778</v>
      </c>
      <c r="AG101" s="26" t="str">
        <f t="shared" si="17"/>
        <v>43405.571527777843405.5965277778</v>
      </c>
      <c r="AH101" s="26" t="e">
        <f>VLOOKUP(AG101,simple_survey!$M$841:$N$1083,2,FALSE)</f>
        <v>#N/A</v>
      </c>
    </row>
    <row r="102" spans="1:34" s="7" customFormat="1" hidden="1" x14ac:dyDescent="0.4">
      <c r="A102" s="16" t="str">
        <f t="shared" si="19"/>
        <v>-</v>
      </c>
      <c r="B102" s="16" t="str">
        <f t="shared" si="10"/>
        <v>-</v>
      </c>
      <c r="C102" s="7">
        <v>13</v>
      </c>
      <c r="D102" s="2">
        <v>43405.572025462963</v>
      </c>
      <c r="E102" s="3">
        <v>8180</v>
      </c>
      <c r="F102" s="3" t="s">
        <v>33</v>
      </c>
      <c r="G102" s="3">
        <v>2357</v>
      </c>
      <c r="H102" s="3">
        <v>135</v>
      </c>
      <c r="I102" s="3">
        <v>7</v>
      </c>
      <c r="J102" s="3">
        <v>1</v>
      </c>
      <c r="K102" s="3"/>
      <c r="L102" s="2">
        <v>43405.576909722222</v>
      </c>
      <c r="M102" s="2">
        <v>43405.582291666666</v>
      </c>
      <c r="N102" s="3" t="s">
        <v>76</v>
      </c>
      <c r="O102" s="3" t="s">
        <v>77</v>
      </c>
      <c r="P102" s="3" t="s">
        <v>39</v>
      </c>
      <c r="Q102" s="3" t="s">
        <v>40</v>
      </c>
      <c r="R102" s="2">
        <v>43405.588206018518</v>
      </c>
      <c r="S102" s="2">
        <v>43405.588206018518</v>
      </c>
      <c r="T102" s="2">
        <v>43405.597546296296</v>
      </c>
      <c r="U102" s="2">
        <v>43405.597546296296</v>
      </c>
      <c r="V102" s="3"/>
      <c r="W102" s="8">
        <f t="shared" si="11"/>
        <v>43405.572025462963</v>
      </c>
      <c r="X102" s="9">
        <f t="shared" si="12"/>
        <v>5.3819444437976927E-3</v>
      </c>
      <c r="Y102" s="9">
        <f t="shared" si="13"/>
        <v>5.3819444437976927E-3</v>
      </c>
      <c r="Z102" s="10"/>
      <c r="AA102" s="10">
        <f t="shared" si="14"/>
        <v>0</v>
      </c>
      <c r="AB102" s="10">
        <f t="shared" si="18"/>
        <v>4.8842592586879618E-3</v>
      </c>
      <c r="AC102" s="10"/>
      <c r="AD102" s="10"/>
      <c r="AE102" s="71">
        <f t="shared" si="15"/>
        <v>43405.571527777778</v>
      </c>
      <c r="AF102" s="71">
        <f t="shared" si="16"/>
        <v>43405.581944444442</v>
      </c>
      <c r="AG102" s="26" t="str">
        <f t="shared" si="17"/>
        <v>43405.571527777843405.5819444444</v>
      </c>
      <c r="AH102" s="26" t="e">
        <f>VLOOKUP(AG102,simple_survey!$M$841:$N$1083,2,FALSE)</f>
        <v>#N/A</v>
      </c>
    </row>
    <row r="103" spans="1:34" s="7" customFormat="1" hidden="1" x14ac:dyDescent="0.4">
      <c r="A103" s="16" t="str">
        <f t="shared" si="19"/>
        <v>-</v>
      </c>
      <c r="B103" s="16" t="str">
        <f t="shared" si="10"/>
        <v>-</v>
      </c>
      <c r="C103" s="7">
        <v>13</v>
      </c>
      <c r="D103" s="2">
        <v>43405.57303240741</v>
      </c>
      <c r="E103" s="3">
        <v>8181</v>
      </c>
      <c r="F103" s="3" t="s">
        <v>191</v>
      </c>
      <c r="G103" s="3">
        <v>0</v>
      </c>
      <c r="H103" s="3">
        <v>431</v>
      </c>
      <c r="I103" s="3">
        <v>1</v>
      </c>
      <c r="J103" s="3">
        <v>2</v>
      </c>
      <c r="K103" s="3"/>
      <c r="L103" s="2">
        <v>43405.591111111113</v>
      </c>
      <c r="M103" s="2">
        <v>43405.597037037034</v>
      </c>
      <c r="N103" s="3" t="s">
        <v>34</v>
      </c>
      <c r="O103" s="3" t="s">
        <v>35</v>
      </c>
      <c r="P103" s="3" t="s">
        <v>25</v>
      </c>
      <c r="Q103" s="3" t="s">
        <v>26</v>
      </c>
      <c r="R103" s="2">
        <v>43405.592152777775</v>
      </c>
      <c r="S103" s="2">
        <v>43405.592152777775</v>
      </c>
      <c r="T103" s="2">
        <v>43405.602048611108</v>
      </c>
      <c r="U103" s="2">
        <v>43405.602048611108</v>
      </c>
      <c r="V103" s="3"/>
      <c r="W103" s="8">
        <f t="shared" si="11"/>
        <v>43405.57303240741</v>
      </c>
      <c r="X103" s="9">
        <f t="shared" si="12"/>
        <v>5.9259259214741178E-3</v>
      </c>
      <c r="Y103" s="9">
        <f t="shared" si="13"/>
        <v>1.1851851842948236E-2</v>
      </c>
      <c r="Z103" s="10"/>
      <c r="AA103" s="10">
        <f t="shared" si="14"/>
        <v>0</v>
      </c>
      <c r="AB103" s="10">
        <f t="shared" si="18"/>
        <v>1.8078703702485655E-2</v>
      </c>
      <c r="AC103" s="10"/>
      <c r="AD103" s="10"/>
      <c r="AE103" s="71">
        <f t="shared" si="15"/>
        <v>43405.572916666664</v>
      </c>
      <c r="AF103" s="71">
        <f t="shared" si="16"/>
        <v>43405.59652777778</v>
      </c>
      <c r="AG103" s="26" t="str">
        <f t="shared" si="17"/>
        <v>43405.572916666743405.5965277778</v>
      </c>
      <c r="AH103" s="26" t="e">
        <f>VLOOKUP(AG103,simple_survey!$M$841:$N$1083,2,FALSE)</f>
        <v>#N/A</v>
      </c>
    </row>
    <row r="104" spans="1:34" s="7" customFormat="1" hidden="1" x14ac:dyDescent="0.4">
      <c r="A104" s="16" t="str">
        <f t="shared" si="19"/>
        <v>-</v>
      </c>
      <c r="B104" s="16" t="str">
        <f t="shared" si="10"/>
        <v>-</v>
      </c>
      <c r="C104" s="7">
        <v>13</v>
      </c>
      <c r="D104" s="2">
        <v>43405.578541666669</v>
      </c>
      <c r="E104" s="3">
        <v>8182</v>
      </c>
      <c r="F104" s="3" t="s">
        <v>33</v>
      </c>
      <c r="G104" s="3">
        <v>2290</v>
      </c>
      <c r="H104" s="3">
        <v>953</v>
      </c>
      <c r="I104" s="3">
        <v>2</v>
      </c>
      <c r="J104" s="3">
        <v>2</v>
      </c>
      <c r="K104" s="3"/>
      <c r="L104" s="2">
        <v>43405.58394675926</v>
      </c>
      <c r="M104" s="2">
        <v>43405.589398148149</v>
      </c>
      <c r="N104" s="3" t="s">
        <v>43</v>
      </c>
      <c r="O104" s="3" t="s">
        <v>44</v>
      </c>
      <c r="P104" s="3" t="s">
        <v>74</v>
      </c>
      <c r="Q104" s="3" t="s">
        <v>75</v>
      </c>
      <c r="R104" s="2">
        <v>43405.583148148151</v>
      </c>
      <c r="S104" s="2">
        <v>43405.583148148151</v>
      </c>
      <c r="T104" s="2">
        <v>43405.591747685183</v>
      </c>
      <c r="U104" s="2">
        <v>43405.591747685183</v>
      </c>
      <c r="V104" s="3"/>
      <c r="W104" s="8">
        <f t="shared" si="11"/>
        <v>43405.578541666669</v>
      </c>
      <c r="X104" s="9">
        <f t="shared" si="12"/>
        <v>5.4513888899236917E-3</v>
      </c>
      <c r="Y104" s="9">
        <f t="shared" si="13"/>
        <v>1.0902777779847383E-2</v>
      </c>
      <c r="Z104" s="10"/>
      <c r="AA104" s="10">
        <f t="shared" si="14"/>
        <v>7.9861110862111673E-4</v>
      </c>
      <c r="AB104" s="10">
        <f t="shared" si="18"/>
        <v>5.4050925900810398E-3</v>
      </c>
      <c r="AC104" s="10"/>
      <c r="AD104" s="10"/>
      <c r="AE104" s="71">
        <f t="shared" si="15"/>
        <v>43405.578472222223</v>
      </c>
      <c r="AF104" s="71">
        <f t="shared" si="16"/>
        <v>43405.588888888888</v>
      </c>
      <c r="AG104" s="26" t="str">
        <f t="shared" si="17"/>
        <v>43405.578472222243405.5888888889</v>
      </c>
      <c r="AH104" s="26" t="e">
        <f>VLOOKUP(AG104,simple_survey!$M$841:$N$1083,2,FALSE)</f>
        <v>#N/A</v>
      </c>
    </row>
    <row r="105" spans="1:34" s="7" customFormat="1" hidden="1" x14ac:dyDescent="0.4">
      <c r="A105" s="16" t="str">
        <f t="shared" si="19"/>
        <v>-</v>
      </c>
      <c r="B105" s="16" t="str">
        <f t="shared" si="10"/>
        <v>-</v>
      </c>
      <c r="C105" s="7">
        <v>13</v>
      </c>
      <c r="D105" s="2">
        <v>43405.578969907408</v>
      </c>
      <c r="E105" s="3">
        <v>8183</v>
      </c>
      <c r="F105" s="3" t="s">
        <v>190</v>
      </c>
      <c r="G105" s="3">
        <v>0</v>
      </c>
      <c r="H105" s="3">
        <v>569</v>
      </c>
      <c r="I105" s="3">
        <v>6</v>
      </c>
      <c r="J105" s="3">
        <v>2</v>
      </c>
      <c r="K105" s="3"/>
      <c r="L105" s="2">
        <v>43405.584814814814</v>
      </c>
      <c r="M105" s="2">
        <v>43405.58971064815</v>
      </c>
      <c r="N105" s="3" t="s">
        <v>57</v>
      </c>
      <c r="O105" s="3" t="s">
        <v>58</v>
      </c>
      <c r="P105" s="3" t="s">
        <v>55</v>
      </c>
      <c r="Q105" s="3" t="s">
        <v>56</v>
      </c>
      <c r="R105" s="2">
        <v>43405.583333333336</v>
      </c>
      <c r="S105" s="2">
        <v>43405.583333333336</v>
      </c>
      <c r="T105" s="2">
        <v>43405.589108796295</v>
      </c>
      <c r="U105" s="2">
        <v>43405.589108796295</v>
      </c>
      <c r="V105" s="3"/>
      <c r="W105" s="8">
        <f t="shared" si="11"/>
        <v>43405.578969907408</v>
      </c>
      <c r="X105" s="9">
        <f t="shared" si="12"/>
        <v>4.8958333354676142E-3</v>
      </c>
      <c r="Y105" s="9">
        <f t="shared" si="13"/>
        <v>9.7916666709352285E-3</v>
      </c>
      <c r="Z105" s="10"/>
      <c r="AA105" s="10">
        <f t="shared" si="14"/>
        <v>1.48148147854954E-3</v>
      </c>
      <c r="AB105" s="10">
        <f t="shared" si="18"/>
        <v>5.8449074058444239E-3</v>
      </c>
      <c r="AC105" s="10"/>
      <c r="AD105" s="10"/>
      <c r="AE105" s="71">
        <f t="shared" si="15"/>
        <v>43405.578472222223</v>
      </c>
      <c r="AF105" s="71">
        <f t="shared" si="16"/>
        <v>43405.589583333334</v>
      </c>
      <c r="AG105" s="26" t="str">
        <f t="shared" si="17"/>
        <v>43405.578472222243405.5895833333</v>
      </c>
      <c r="AH105" s="26" t="e">
        <f>VLOOKUP(AG105,simple_survey!$M$841:$N$1083,2,FALSE)</f>
        <v>#N/A</v>
      </c>
    </row>
    <row r="106" spans="1:34" s="7" customFormat="1" x14ac:dyDescent="0.4">
      <c r="A106" s="16" t="str">
        <f t="shared" si="19"/>
        <v>★</v>
      </c>
      <c r="B106" s="16" t="str">
        <f t="shared" si="10"/>
        <v>-</v>
      </c>
      <c r="C106" s="7">
        <v>13</v>
      </c>
      <c r="D106" s="2">
        <v>43405.581574074073</v>
      </c>
      <c r="E106" s="3">
        <v>8184</v>
      </c>
      <c r="F106" s="3" t="s">
        <v>191</v>
      </c>
      <c r="G106" s="3">
        <v>0</v>
      </c>
      <c r="H106" s="3">
        <v>843</v>
      </c>
      <c r="I106" s="3">
        <v>8</v>
      </c>
      <c r="J106" s="3">
        <v>1</v>
      </c>
      <c r="K106" s="3"/>
      <c r="L106" s="2">
        <v>43405.599791666667</v>
      </c>
      <c r="M106" s="2">
        <v>43405.607870370368</v>
      </c>
      <c r="N106" s="3" t="s">
        <v>46</v>
      </c>
      <c r="O106" s="3" t="s">
        <v>47</v>
      </c>
      <c r="P106" s="3" t="s">
        <v>27</v>
      </c>
      <c r="Q106" s="3" t="s">
        <v>28</v>
      </c>
      <c r="R106" s="2">
        <v>43405.602280092593</v>
      </c>
      <c r="S106" s="2">
        <v>43405.602280092593</v>
      </c>
      <c r="T106" s="2">
        <v>43405.610011574077</v>
      </c>
      <c r="U106" s="2">
        <v>43405.615729166668</v>
      </c>
      <c r="V106" s="2">
        <v>43405.602280092593</v>
      </c>
      <c r="W106" s="8">
        <f t="shared" si="11"/>
        <v>43405.602280092593</v>
      </c>
      <c r="X106" s="9">
        <f t="shared" si="12"/>
        <v>8.0787037004483864E-3</v>
      </c>
      <c r="Y106" s="9">
        <f t="shared" si="13"/>
        <v>8.0787037004483864E-3</v>
      </c>
      <c r="Z106" s="10"/>
      <c r="AA106" s="10">
        <f t="shared" si="14"/>
        <v>0</v>
      </c>
      <c r="AB106" s="10">
        <f t="shared" si="18"/>
        <v>0</v>
      </c>
      <c r="AC106" s="10"/>
      <c r="AD106" s="10"/>
      <c r="AE106" s="71">
        <f t="shared" si="15"/>
        <v>43405.581250000003</v>
      </c>
      <c r="AF106" s="71">
        <f t="shared" si="16"/>
        <v>43405.607638888891</v>
      </c>
      <c r="AG106" s="26" t="str">
        <f t="shared" si="17"/>
        <v>43405.5812543405.6076388889</v>
      </c>
      <c r="AH106" s="26" t="e">
        <f>VLOOKUP(AG106,simple_survey!$M$841:$N$1083,2,FALSE)</f>
        <v>#N/A</v>
      </c>
    </row>
    <row r="107" spans="1:34" s="7" customFormat="1" ht="18" customHeight="1" x14ac:dyDescent="0.4">
      <c r="A107" s="16" t="str">
        <f t="shared" si="19"/>
        <v>★</v>
      </c>
      <c r="B107" s="16" t="str">
        <f t="shared" si="10"/>
        <v>☆</v>
      </c>
      <c r="C107" s="7">
        <v>13</v>
      </c>
      <c r="D107" s="2">
        <v>43405.514409722222</v>
      </c>
      <c r="E107" s="3">
        <v>8136</v>
      </c>
      <c r="F107" s="3" t="s">
        <v>33</v>
      </c>
      <c r="G107" s="3">
        <v>4543</v>
      </c>
      <c r="H107" s="3">
        <v>960</v>
      </c>
      <c r="I107" s="3">
        <v>5</v>
      </c>
      <c r="J107" s="3">
        <v>1</v>
      </c>
      <c r="K107" s="2">
        <v>43405.516736111109</v>
      </c>
      <c r="L107" s="3"/>
      <c r="M107" s="3"/>
      <c r="N107" s="3" t="s">
        <v>65</v>
      </c>
      <c r="O107" s="3" t="s">
        <v>66</v>
      </c>
      <c r="P107" s="3" t="s">
        <v>27</v>
      </c>
      <c r="Q107" s="3" t="s">
        <v>28</v>
      </c>
      <c r="R107" s="2">
        <v>43405.556064814817</v>
      </c>
      <c r="S107" s="3"/>
      <c r="T107" s="2">
        <v>43405.565625000003</v>
      </c>
      <c r="U107" s="3"/>
      <c r="V107" s="2">
        <v>43405.556064814817</v>
      </c>
      <c r="W107" s="8">
        <f t="shared" si="11"/>
        <v>43405.556064814817</v>
      </c>
      <c r="X107" s="9">
        <f>M107-L107</f>
        <v>0</v>
      </c>
      <c r="Y107" s="9">
        <f>X107*J107</f>
        <v>0</v>
      </c>
      <c r="Z107" s="10"/>
      <c r="AA107" s="10">
        <f t="shared" si="14"/>
        <v>0</v>
      </c>
      <c r="AB107" s="10">
        <f t="shared" si="18"/>
        <v>0</v>
      </c>
      <c r="AC107" s="10"/>
      <c r="AD107" s="10"/>
      <c r="AE107" s="71">
        <f t="shared" si="15"/>
        <v>43405.513888888891</v>
      </c>
      <c r="AF107" s="71">
        <f t="shared" si="16"/>
        <v>0</v>
      </c>
      <c r="AG107" s="26" t="str">
        <f t="shared" si="17"/>
        <v>43405.51388888890</v>
      </c>
      <c r="AH107" s="26" t="e">
        <f>VLOOKUP(AG107,simple_survey!$M$841:$N$1083,2,FALSE)</f>
        <v>#N/A</v>
      </c>
    </row>
    <row r="108" spans="1:34" s="7" customFormat="1" x14ac:dyDescent="0.4">
      <c r="A108" s="16" t="str">
        <f t="shared" si="19"/>
        <v>★</v>
      </c>
      <c r="B108" s="16" t="str">
        <f t="shared" si="10"/>
        <v>☆</v>
      </c>
      <c r="C108" s="7">
        <v>13</v>
      </c>
      <c r="D108" s="2">
        <v>43405.526643518519</v>
      </c>
      <c r="E108" s="3">
        <v>8143</v>
      </c>
      <c r="F108" s="3" t="s">
        <v>33</v>
      </c>
      <c r="G108" s="3">
        <v>79</v>
      </c>
      <c r="H108" s="3">
        <v>590</v>
      </c>
      <c r="I108" s="3">
        <v>1</v>
      </c>
      <c r="J108" s="3">
        <v>1</v>
      </c>
      <c r="K108" s="2">
        <v>43405.526805555557</v>
      </c>
      <c r="L108" s="3"/>
      <c r="M108" s="3"/>
      <c r="N108" s="3" t="s">
        <v>29</v>
      </c>
      <c r="O108" s="3" t="s">
        <v>30</v>
      </c>
      <c r="P108" s="3" t="s">
        <v>80</v>
      </c>
      <c r="Q108" s="3" t="s">
        <v>81</v>
      </c>
      <c r="R108" s="2">
        <v>43405.550011574072</v>
      </c>
      <c r="S108" s="3"/>
      <c r="T108" s="2">
        <v>43405.559907407405</v>
      </c>
      <c r="U108" s="3"/>
      <c r="V108" s="2">
        <v>43405.547222222223</v>
      </c>
      <c r="W108" s="8">
        <f t="shared" si="11"/>
        <v>43405.547222222223</v>
      </c>
      <c r="X108" s="9">
        <f>M108-L108</f>
        <v>0</v>
      </c>
      <c r="Y108" s="9">
        <f>X108*J108</f>
        <v>0</v>
      </c>
      <c r="Z108" s="10"/>
      <c r="AA108" s="10">
        <f t="shared" si="14"/>
        <v>0</v>
      </c>
      <c r="AB108" s="10">
        <f t="shared" si="18"/>
        <v>2.78935184906004E-3</v>
      </c>
      <c r="AC108" s="10"/>
      <c r="AD108" s="10"/>
      <c r="AE108" s="71">
        <f t="shared" si="15"/>
        <v>43405.526388888888</v>
      </c>
      <c r="AF108" s="71">
        <f t="shared" si="16"/>
        <v>0</v>
      </c>
      <c r="AG108" s="26" t="str">
        <f t="shared" si="17"/>
        <v>43405.52638888890</v>
      </c>
      <c r="AH108" s="26" t="e">
        <f>VLOOKUP(AG108,simple_survey!$M$841:$N$1083,2,FALSE)</f>
        <v>#N/A</v>
      </c>
    </row>
    <row r="109" spans="1:34" s="7" customFormat="1" x14ac:dyDescent="0.4">
      <c r="A109" s="16" t="str">
        <f t="shared" si="19"/>
        <v>★</v>
      </c>
      <c r="B109" s="16" t="str">
        <f t="shared" si="10"/>
        <v>☆</v>
      </c>
      <c r="C109" s="7">
        <v>13</v>
      </c>
      <c r="D109" s="2">
        <v>43405.538449074076</v>
      </c>
      <c r="E109" s="3">
        <v>8148</v>
      </c>
      <c r="F109" s="3" t="s">
        <v>33</v>
      </c>
      <c r="G109" s="3">
        <v>3823</v>
      </c>
      <c r="H109" s="3">
        <v>896</v>
      </c>
      <c r="I109" s="3">
        <v>2</v>
      </c>
      <c r="J109" s="3">
        <v>1</v>
      </c>
      <c r="K109" s="2">
        <v>43405.540231481478</v>
      </c>
      <c r="L109" s="3"/>
      <c r="M109" s="3"/>
      <c r="N109" s="3" t="s">
        <v>27</v>
      </c>
      <c r="O109" s="3" t="s">
        <v>28</v>
      </c>
      <c r="P109" s="3" t="s">
        <v>41</v>
      </c>
      <c r="Q109" s="3" t="s">
        <v>42</v>
      </c>
      <c r="R109" s="2">
        <v>43405.562013888892</v>
      </c>
      <c r="S109" s="3"/>
      <c r="T109" s="2">
        <v>43405.569155092591</v>
      </c>
      <c r="U109" s="3"/>
      <c r="V109" s="2">
        <v>43405.559027777781</v>
      </c>
      <c r="W109" s="8">
        <f t="shared" si="11"/>
        <v>43405.559027777781</v>
      </c>
      <c r="X109" s="9">
        <f>M109-L109</f>
        <v>0</v>
      </c>
      <c r="Y109" s="9">
        <f>X109*J109</f>
        <v>0</v>
      </c>
      <c r="Z109" s="10"/>
      <c r="AA109" s="10">
        <f t="shared" si="14"/>
        <v>0</v>
      </c>
      <c r="AB109" s="10">
        <f t="shared" si="18"/>
        <v>2.9861111106583849E-3</v>
      </c>
      <c r="AC109" s="10"/>
      <c r="AD109" s="10"/>
      <c r="AE109" s="71">
        <f t="shared" si="15"/>
        <v>43405.538194444445</v>
      </c>
      <c r="AF109" s="71">
        <f t="shared" si="16"/>
        <v>0</v>
      </c>
      <c r="AG109" s="26" t="str">
        <f t="shared" si="17"/>
        <v>43405.53819444440</v>
      </c>
      <c r="AH109" s="26" t="e">
        <f>VLOOKUP(AG109,simple_survey!$M$841:$N$1083,2,FALSE)</f>
        <v>#N/A</v>
      </c>
    </row>
    <row r="110" spans="1:34" s="7" customFormat="1" hidden="1" x14ac:dyDescent="0.4">
      <c r="A110" s="16" t="str">
        <f t="shared" si="19"/>
        <v>-</v>
      </c>
      <c r="B110" s="16" t="str">
        <f t="shared" si="10"/>
        <v>☆</v>
      </c>
      <c r="C110" s="7">
        <v>13</v>
      </c>
      <c r="D110" s="2">
        <v>43405.546516203707</v>
      </c>
      <c r="E110" s="3">
        <v>8156</v>
      </c>
      <c r="F110" s="3" t="s">
        <v>190</v>
      </c>
      <c r="G110" s="3">
        <v>0</v>
      </c>
      <c r="H110" s="3">
        <v>238</v>
      </c>
      <c r="I110" s="3">
        <v>4</v>
      </c>
      <c r="J110" s="3">
        <v>1</v>
      </c>
      <c r="K110" s="2">
        <v>43405.555150462962</v>
      </c>
      <c r="L110" s="3"/>
      <c r="M110" s="3"/>
      <c r="N110" s="3" t="s">
        <v>68</v>
      </c>
      <c r="O110" s="3" t="s">
        <v>69</v>
      </c>
      <c r="P110" s="3" t="s">
        <v>50</v>
      </c>
      <c r="Q110" s="3" t="s">
        <v>51</v>
      </c>
      <c r="R110" s="2">
        <v>43405.552210648151</v>
      </c>
      <c r="S110" s="3"/>
      <c r="T110" s="2">
        <v>43405.556180555555</v>
      </c>
      <c r="U110" s="3"/>
      <c r="V110" s="3"/>
      <c r="W110" s="8">
        <f t="shared" si="11"/>
        <v>43405.546516203707</v>
      </c>
      <c r="X110" s="9">
        <f>M110-L110</f>
        <v>0</v>
      </c>
      <c r="Y110" s="9">
        <f>X110*J110</f>
        <v>0</v>
      </c>
      <c r="Z110" s="10"/>
      <c r="AA110" s="10">
        <f t="shared" si="14"/>
        <v>0</v>
      </c>
      <c r="AB110" s="10">
        <f t="shared" si="18"/>
        <v>8.6342592549044639E-3</v>
      </c>
      <c r="AC110" s="10"/>
      <c r="AD110" s="10"/>
      <c r="AE110" s="71">
        <f t="shared" si="15"/>
        <v>43405.54583333333</v>
      </c>
      <c r="AF110" s="71">
        <f t="shared" si="16"/>
        <v>0</v>
      </c>
      <c r="AG110" s="26" t="str">
        <f t="shared" si="17"/>
        <v>43405.54583333330</v>
      </c>
      <c r="AH110" s="26" t="e">
        <f>VLOOKUP(AG110,simple_survey!$M$841:$N$1083,2,FALSE)</f>
        <v>#N/A</v>
      </c>
    </row>
    <row r="111" spans="1:34" s="7" customFormat="1" hidden="1" x14ac:dyDescent="0.4">
      <c r="A111" s="16" t="str">
        <f t="shared" si="19"/>
        <v>-</v>
      </c>
      <c r="B111" s="16" t="str">
        <f t="shared" si="10"/>
        <v>☆</v>
      </c>
      <c r="C111" s="7">
        <v>13</v>
      </c>
      <c r="D111" s="2">
        <v>43405.547314814816</v>
      </c>
      <c r="E111" s="3">
        <v>8157</v>
      </c>
      <c r="F111" s="3" t="s">
        <v>33</v>
      </c>
      <c r="G111" s="3">
        <v>2357</v>
      </c>
      <c r="H111" s="3">
        <v>638</v>
      </c>
      <c r="I111" s="3">
        <v>10</v>
      </c>
      <c r="J111" s="3">
        <v>1</v>
      </c>
      <c r="K111" s="2">
        <v>43405.54760416667</v>
      </c>
      <c r="L111" s="3"/>
      <c r="M111" s="3"/>
      <c r="N111" s="3" t="s">
        <v>63</v>
      </c>
      <c r="O111" s="3" t="s">
        <v>64</v>
      </c>
      <c r="P111" s="3" t="s">
        <v>29</v>
      </c>
      <c r="Q111" s="3" t="s">
        <v>30</v>
      </c>
      <c r="R111" s="2">
        <v>43405.565648148149</v>
      </c>
      <c r="S111" s="3"/>
      <c r="T111" s="2">
        <v>43405.571435185186</v>
      </c>
      <c r="U111" s="3"/>
      <c r="V111" s="3"/>
      <c r="W111" s="8">
        <f t="shared" si="11"/>
        <v>43405.547314814816</v>
      </c>
      <c r="X111" s="9">
        <f>M111-L111</f>
        <v>0</v>
      </c>
      <c r="Y111" s="9">
        <f>X111*J111</f>
        <v>0</v>
      </c>
      <c r="Z111" s="10"/>
      <c r="AA111" s="10">
        <f t="shared" si="14"/>
        <v>0</v>
      </c>
      <c r="AB111" s="10">
        <f t="shared" si="18"/>
        <v>1.8333333333430346E-2</v>
      </c>
      <c r="AC111" s="10"/>
      <c r="AD111" s="10"/>
      <c r="AE111" s="71">
        <f t="shared" si="15"/>
        <v>43405.547222222223</v>
      </c>
      <c r="AF111" s="71">
        <f t="shared" si="16"/>
        <v>0</v>
      </c>
      <c r="AG111" s="26" t="str">
        <f t="shared" si="17"/>
        <v>43405.54722222220</v>
      </c>
      <c r="AH111" s="26" t="e">
        <f>VLOOKUP(AG111,simple_survey!$M$841:$N$1083,2,FALSE)</f>
        <v>#N/A</v>
      </c>
    </row>
    <row r="112" spans="1:34" s="7" customFormat="1" hidden="1" x14ac:dyDescent="0.4">
      <c r="A112" s="16" t="str">
        <f t="shared" si="19"/>
        <v>-</v>
      </c>
      <c r="B112" s="16" t="str">
        <f t="shared" si="10"/>
        <v>☆</v>
      </c>
      <c r="C112" s="7">
        <v>13</v>
      </c>
      <c r="D112" s="2">
        <v>43405.54791666667</v>
      </c>
      <c r="E112" s="3">
        <v>8158</v>
      </c>
      <c r="F112" s="3" t="s">
        <v>52</v>
      </c>
      <c r="G112" s="3">
        <v>1761</v>
      </c>
      <c r="H112" s="3">
        <v>89</v>
      </c>
      <c r="I112" s="3">
        <v>4</v>
      </c>
      <c r="J112" s="3">
        <v>1</v>
      </c>
      <c r="K112" s="2">
        <v>43405.561400462961</v>
      </c>
      <c r="L112" s="2">
        <v>43405.560324074075</v>
      </c>
      <c r="M112" s="3"/>
      <c r="N112" s="3" t="s">
        <v>27</v>
      </c>
      <c r="O112" s="3" t="s">
        <v>28</v>
      </c>
      <c r="P112" s="3" t="s">
        <v>21</v>
      </c>
      <c r="Q112" s="3" t="s">
        <v>22</v>
      </c>
      <c r="R112" s="2">
        <v>43405.560196759259</v>
      </c>
      <c r="S112" s="2">
        <v>43405.560196759259</v>
      </c>
      <c r="T112" s="2">
        <v>43405.568310185183</v>
      </c>
      <c r="U112" s="3"/>
      <c r="V112" s="3"/>
      <c r="W112" s="8">
        <f t="shared" si="11"/>
        <v>43405.54791666667</v>
      </c>
      <c r="X112" s="9"/>
      <c r="Y112" s="9"/>
      <c r="Z112" s="10"/>
      <c r="AA112" s="10">
        <f t="shared" si="14"/>
        <v>1.273148154723458E-4</v>
      </c>
      <c r="AB112" s="10">
        <f t="shared" si="18"/>
        <v>1.3483796290529426E-2</v>
      </c>
      <c r="AC112" s="10"/>
      <c r="AD112" s="10"/>
      <c r="AE112" s="71">
        <f t="shared" si="15"/>
        <v>43405.54791666667</v>
      </c>
      <c r="AF112" s="71">
        <f t="shared" si="16"/>
        <v>0</v>
      </c>
      <c r="AG112" s="26" t="str">
        <f t="shared" si="17"/>
        <v>43405.54791666670</v>
      </c>
      <c r="AH112" s="26" t="e">
        <f>VLOOKUP(AG112,simple_survey!$M$841:$N$1083,2,FALSE)</f>
        <v>#N/A</v>
      </c>
    </row>
    <row r="113" spans="1:34" s="7" customFormat="1" hidden="1" x14ac:dyDescent="0.4">
      <c r="A113" s="16" t="str">
        <f t="shared" si="19"/>
        <v>-</v>
      </c>
      <c r="B113" s="16" t="str">
        <f t="shared" si="10"/>
        <v>☆</v>
      </c>
      <c r="C113" s="7">
        <v>13</v>
      </c>
      <c r="D113" s="2">
        <v>43405.549664351849</v>
      </c>
      <c r="E113" s="3">
        <v>8161</v>
      </c>
      <c r="F113" s="3" t="s">
        <v>18</v>
      </c>
      <c r="G113" s="3">
        <v>4313</v>
      </c>
      <c r="H113" s="3">
        <v>345</v>
      </c>
      <c r="I113" s="3">
        <v>1</v>
      </c>
      <c r="J113" s="3">
        <v>1</v>
      </c>
      <c r="K113" s="2">
        <v>43405.554456018515</v>
      </c>
      <c r="L113" s="3"/>
      <c r="M113" s="3"/>
      <c r="N113" s="3" t="s">
        <v>72</v>
      </c>
      <c r="O113" s="3" t="s">
        <v>73</v>
      </c>
      <c r="P113" s="3" t="s">
        <v>41</v>
      </c>
      <c r="Q113" s="3" t="s">
        <v>42</v>
      </c>
      <c r="R113" s="2">
        <v>43405.557291666664</v>
      </c>
      <c r="S113" s="3"/>
      <c r="T113" s="2">
        <v>43405.563425925924</v>
      </c>
      <c r="U113" s="3"/>
      <c r="V113" s="3"/>
      <c r="W113" s="8">
        <f t="shared" si="11"/>
        <v>43405.549664351849</v>
      </c>
      <c r="X113" s="9">
        <f>M113-L113</f>
        <v>0</v>
      </c>
      <c r="Y113" s="9">
        <f>X113*J113</f>
        <v>0</v>
      </c>
      <c r="Z113" s="10"/>
      <c r="AA113" s="10">
        <f t="shared" si="14"/>
        <v>0</v>
      </c>
      <c r="AB113" s="10">
        <f t="shared" si="18"/>
        <v>7.6273148151813075E-3</v>
      </c>
      <c r="AC113" s="10"/>
      <c r="AD113" s="10"/>
      <c r="AE113" s="71">
        <f t="shared" si="15"/>
        <v>43405.549305555556</v>
      </c>
      <c r="AF113" s="71">
        <f t="shared" si="16"/>
        <v>0</v>
      </c>
      <c r="AG113" s="26" t="str">
        <f t="shared" si="17"/>
        <v>43405.54930555560</v>
      </c>
      <c r="AH113" s="26" t="e">
        <f>VLOOKUP(AG113,simple_survey!$M$841:$N$1083,2,FALSE)</f>
        <v>#N/A</v>
      </c>
    </row>
    <row r="114" spans="1:34" s="7" customFormat="1" hidden="1" x14ac:dyDescent="0.4">
      <c r="A114" s="16" t="str">
        <f t="shared" si="19"/>
        <v>-</v>
      </c>
      <c r="B114" s="16" t="str">
        <f t="shared" si="10"/>
        <v>☆</v>
      </c>
      <c r="C114" s="7">
        <v>13</v>
      </c>
      <c r="D114" s="2">
        <v>43405.560208333336</v>
      </c>
      <c r="E114" s="3">
        <v>8170</v>
      </c>
      <c r="F114" s="3" t="s">
        <v>52</v>
      </c>
      <c r="G114" s="3">
        <v>4566</v>
      </c>
      <c r="H114" s="3">
        <v>490</v>
      </c>
      <c r="I114" s="3">
        <v>5</v>
      </c>
      <c r="J114" s="3">
        <v>1</v>
      </c>
      <c r="K114" s="2">
        <v>43405.560381944444</v>
      </c>
      <c r="L114" s="3"/>
      <c r="M114" s="3"/>
      <c r="N114" s="3" t="s">
        <v>55</v>
      </c>
      <c r="O114" s="3" t="s">
        <v>56</v>
      </c>
      <c r="P114" s="3" t="s">
        <v>27</v>
      </c>
      <c r="Q114" s="3" t="s">
        <v>28</v>
      </c>
      <c r="R114" s="2">
        <v>43405.574259259258</v>
      </c>
      <c r="S114" s="3"/>
      <c r="T114" s="2">
        <v>43405.581666666665</v>
      </c>
      <c r="U114" s="3"/>
      <c r="V114" s="3"/>
      <c r="W114" s="8">
        <f t="shared" si="11"/>
        <v>43405.560208333336</v>
      </c>
      <c r="X114" s="9">
        <f>M114-L114</f>
        <v>0</v>
      </c>
      <c r="Y114" s="9">
        <f>X114*J114</f>
        <v>0</v>
      </c>
      <c r="Z114" s="10"/>
      <c r="AA114" s="10">
        <f t="shared" si="14"/>
        <v>0</v>
      </c>
      <c r="AB114" s="10">
        <f t="shared" si="18"/>
        <v>1.4050925921765156E-2</v>
      </c>
      <c r="AC114" s="10"/>
      <c r="AD114" s="10"/>
      <c r="AE114" s="71">
        <f t="shared" si="15"/>
        <v>43405.55972222222</v>
      </c>
      <c r="AF114" s="71">
        <f t="shared" si="16"/>
        <v>0</v>
      </c>
      <c r="AG114" s="26" t="str">
        <f t="shared" si="17"/>
        <v>43405.55972222220</v>
      </c>
      <c r="AH114" s="26" t="e">
        <f>VLOOKUP(AG114,simple_survey!$M$841:$N$1083,2,FALSE)</f>
        <v>#N/A</v>
      </c>
    </row>
    <row r="115" spans="1:34" s="7" customFormat="1" hidden="1" x14ac:dyDescent="0.4">
      <c r="A115" s="16" t="str">
        <f t="shared" si="19"/>
        <v>-</v>
      </c>
      <c r="B115" s="16" t="str">
        <f t="shared" si="10"/>
        <v>☆</v>
      </c>
      <c r="C115" s="7">
        <v>13</v>
      </c>
      <c r="D115" s="2">
        <v>43405.56386574074</v>
      </c>
      <c r="E115" s="3">
        <v>8173</v>
      </c>
      <c r="F115" s="3" t="s">
        <v>33</v>
      </c>
      <c r="G115" s="3">
        <v>1747</v>
      </c>
      <c r="H115" s="3">
        <v>811</v>
      </c>
      <c r="I115" s="3">
        <v>5</v>
      </c>
      <c r="J115" s="3">
        <v>1</v>
      </c>
      <c r="K115" s="2">
        <v>43405.564050925925</v>
      </c>
      <c r="L115" s="3"/>
      <c r="M115" s="3"/>
      <c r="N115" s="3" t="s">
        <v>37</v>
      </c>
      <c r="O115" s="3" t="s">
        <v>38</v>
      </c>
      <c r="P115" s="3" t="s">
        <v>53</v>
      </c>
      <c r="Q115" s="3" t="s">
        <v>54</v>
      </c>
      <c r="R115" s="2">
        <v>43405.577499999999</v>
      </c>
      <c r="S115" s="3"/>
      <c r="T115" s="2">
        <v>43405.585243055553</v>
      </c>
      <c r="U115" s="3"/>
      <c r="V115" s="3"/>
      <c r="W115" s="8">
        <f t="shared" si="11"/>
        <v>43405.56386574074</v>
      </c>
      <c r="X115" s="9">
        <f>M115-L115</f>
        <v>0</v>
      </c>
      <c r="Y115" s="9">
        <f>X115*J115</f>
        <v>0</v>
      </c>
      <c r="Z115" s="10"/>
      <c r="AA115" s="10">
        <f t="shared" si="14"/>
        <v>0</v>
      </c>
      <c r="AB115" s="10">
        <f t="shared" si="18"/>
        <v>1.3634259259561077E-2</v>
      </c>
      <c r="AC115" s="10"/>
      <c r="AD115" s="10"/>
      <c r="AE115" s="71">
        <f t="shared" si="15"/>
        <v>43405.563194444447</v>
      </c>
      <c r="AF115" s="71">
        <f t="shared" si="16"/>
        <v>0</v>
      </c>
      <c r="AG115" s="26" t="str">
        <f t="shared" si="17"/>
        <v>43405.56319444440</v>
      </c>
      <c r="AH115" s="26" t="e">
        <f>VLOOKUP(AG115,simple_survey!$M$841:$N$1083,2,FALSE)</f>
        <v>#N/A</v>
      </c>
    </row>
    <row r="116" spans="1:34" s="12" customFormat="1" hidden="1" x14ac:dyDescent="0.4">
      <c r="A116" s="17" t="str">
        <f t="shared" si="19"/>
        <v>-</v>
      </c>
      <c r="B116" s="17" t="str">
        <f t="shared" si="10"/>
        <v>☆</v>
      </c>
      <c r="C116" s="12">
        <v>13</v>
      </c>
      <c r="D116" s="4">
        <v>43405.571550925924</v>
      </c>
      <c r="E116" s="5">
        <v>8178</v>
      </c>
      <c r="F116" s="5" t="s">
        <v>33</v>
      </c>
      <c r="G116" s="5">
        <v>2357</v>
      </c>
      <c r="H116" s="5">
        <v>389</v>
      </c>
      <c r="I116" s="5">
        <v>7</v>
      </c>
      <c r="J116" s="5">
        <v>1</v>
      </c>
      <c r="K116" s="4">
        <v>43405.571736111109</v>
      </c>
      <c r="L116" s="5"/>
      <c r="M116" s="5"/>
      <c r="N116" s="5" t="s">
        <v>37</v>
      </c>
      <c r="O116" s="5" t="s">
        <v>38</v>
      </c>
      <c r="P116" s="5" t="s">
        <v>45</v>
      </c>
      <c r="Q116" s="5" t="s">
        <v>92</v>
      </c>
      <c r="R116" s="4">
        <v>43405.590115740742</v>
      </c>
      <c r="S116" s="5"/>
      <c r="T116" s="4">
        <v>43405.600115740737</v>
      </c>
      <c r="U116" s="5"/>
      <c r="V116" s="5"/>
      <c r="W116" s="13">
        <f t="shared" si="11"/>
        <v>43405.571550925924</v>
      </c>
      <c r="X116" s="18">
        <f>M116-L116</f>
        <v>0</v>
      </c>
      <c r="Y116" s="18">
        <f>X116*J116</f>
        <v>0</v>
      </c>
      <c r="Z116" s="19"/>
      <c r="AA116" s="19">
        <f t="shared" si="14"/>
        <v>0</v>
      </c>
      <c r="AB116" s="19">
        <f t="shared" si="18"/>
        <v>1.8564814818091691E-2</v>
      </c>
      <c r="AC116" s="19"/>
      <c r="AD116" s="19"/>
      <c r="AE116" s="71">
        <f t="shared" si="15"/>
        <v>43405.571527777778</v>
      </c>
      <c r="AF116" s="71">
        <f t="shared" si="16"/>
        <v>0</v>
      </c>
      <c r="AG116" s="26" t="str">
        <f t="shared" si="17"/>
        <v>43405.57152777780</v>
      </c>
      <c r="AH116" s="26" t="e">
        <f>VLOOKUP(AG116,simple_survey!$M$841:$N$1083,2,FALSE)</f>
        <v>#N/A</v>
      </c>
    </row>
    <row r="117" spans="1:34" s="23" customFormat="1" hidden="1" x14ac:dyDescent="0.4">
      <c r="A117" s="20" t="str">
        <f t="shared" si="19"/>
        <v>-</v>
      </c>
      <c r="B117" s="20" t="str">
        <f t="shared" si="10"/>
        <v>-</v>
      </c>
      <c r="C117" s="23">
        <v>14</v>
      </c>
      <c r="D117" s="22">
        <v>43405.587523148148</v>
      </c>
      <c r="E117" s="21">
        <v>8185</v>
      </c>
      <c r="F117" s="21" t="s">
        <v>33</v>
      </c>
      <c r="G117" s="21">
        <v>2084</v>
      </c>
      <c r="H117" s="21">
        <v>287</v>
      </c>
      <c r="I117" s="21">
        <v>9</v>
      </c>
      <c r="J117" s="21">
        <v>1</v>
      </c>
      <c r="K117" s="21"/>
      <c r="L117" s="22">
        <v>43405.592476851853</v>
      </c>
      <c r="M117" s="22">
        <v>43405.60701388889</v>
      </c>
      <c r="N117" s="21" t="s">
        <v>65</v>
      </c>
      <c r="O117" s="21" t="s">
        <v>66</v>
      </c>
      <c r="P117" s="21" t="s">
        <v>41</v>
      </c>
      <c r="Q117" s="21" t="s">
        <v>42</v>
      </c>
      <c r="R117" s="22">
        <v>43405.593657407408</v>
      </c>
      <c r="S117" s="22">
        <v>43405.594606481478</v>
      </c>
      <c r="T117" s="22">
        <v>43405.605254629627</v>
      </c>
      <c r="U117" s="22">
        <v>43405.614282407405</v>
      </c>
      <c r="V117" s="21"/>
      <c r="W117" s="24">
        <f t="shared" si="11"/>
        <v>43405.587523148148</v>
      </c>
      <c r="X117" s="25">
        <f t="shared" si="12"/>
        <v>1.4537037037371192E-2</v>
      </c>
      <c r="Y117" s="25">
        <f t="shared" si="13"/>
        <v>1.4537037037371192E-2</v>
      </c>
      <c r="Z117" s="26">
        <f>SUM(Y117:Y143)</f>
        <v>0.26444444446678972</v>
      </c>
      <c r="AA117" s="26">
        <f t="shared" si="14"/>
        <v>0</v>
      </c>
      <c r="AB117" s="26">
        <f t="shared" si="18"/>
        <v>4.9537037048139609E-3</v>
      </c>
      <c r="AC117" s="26">
        <f>AVERAGE(AB117:AB143)</f>
        <v>3.6449759944743062E-3</v>
      </c>
      <c r="AD117" s="26">
        <f>MEDIAN(AB117:AB143)</f>
        <v>3.0787037030677311E-3</v>
      </c>
      <c r="AE117" s="71">
        <f t="shared" si="15"/>
        <v>43405.587500000001</v>
      </c>
      <c r="AF117" s="71">
        <f t="shared" si="16"/>
        <v>43405.606944444444</v>
      </c>
      <c r="AG117" s="26" t="str">
        <f t="shared" si="17"/>
        <v>43405.587543405.6069444444</v>
      </c>
      <c r="AH117" s="26" t="e">
        <f>VLOOKUP(AG117,simple_survey!$M$841:$N$1083,2,FALSE)</f>
        <v>#N/A</v>
      </c>
    </row>
    <row r="118" spans="1:34" s="7" customFormat="1" hidden="1" x14ac:dyDescent="0.4">
      <c r="A118" s="16" t="str">
        <f t="shared" si="19"/>
        <v>-</v>
      </c>
      <c r="B118" s="16" t="str">
        <f t="shared" si="10"/>
        <v>-</v>
      </c>
      <c r="C118" s="7">
        <v>14</v>
      </c>
      <c r="D118" s="2">
        <v>43405.587754629632</v>
      </c>
      <c r="E118" s="3">
        <v>8186</v>
      </c>
      <c r="F118" s="3" t="s">
        <v>18</v>
      </c>
      <c r="G118" s="3">
        <v>4313</v>
      </c>
      <c r="H118" s="3">
        <v>325</v>
      </c>
      <c r="I118" s="3">
        <v>5</v>
      </c>
      <c r="J118" s="3">
        <v>1</v>
      </c>
      <c r="K118" s="3"/>
      <c r="L118" s="2">
        <v>43405.588865740741</v>
      </c>
      <c r="M118" s="2">
        <v>43405.59479166667</v>
      </c>
      <c r="N118" s="3" t="s">
        <v>41</v>
      </c>
      <c r="O118" s="3" t="s">
        <v>42</v>
      </c>
      <c r="P118" s="3" t="s">
        <v>55</v>
      </c>
      <c r="Q118" s="3" t="s">
        <v>56</v>
      </c>
      <c r="R118" s="2">
        <v>43405.589872685188</v>
      </c>
      <c r="S118" s="2">
        <v>43405.589872685188</v>
      </c>
      <c r="T118" s="2">
        <v>43405.596087962964</v>
      </c>
      <c r="U118" s="2">
        <v>43405.596087962964</v>
      </c>
      <c r="V118" s="3"/>
      <c r="W118" s="8">
        <f t="shared" si="11"/>
        <v>43405.587754629632</v>
      </c>
      <c r="X118" s="9">
        <f t="shared" si="12"/>
        <v>5.9259259287500754E-3</v>
      </c>
      <c r="Y118" s="9">
        <f t="shared" si="13"/>
        <v>5.9259259287500754E-3</v>
      </c>
      <c r="Z118" s="10"/>
      <c r="AA118" s="10">
        <f t="shared" si="14"/>
        <v>0</v>
      </c>
      <c r="AB118" s="10">
        <f t="shared" si="18"/>
        <v>1.111111108912155E-3</v>
      </c>
      <c r="AC118" s="10"/>
      <c r="AD118" s="10"/>
      <c r="AE118" s="71">
        <f t="shared" si="15"/>
        <v>43405.587500000001</v>
      </c>
      <c r="AF118" s="71">
        <f t="shared" si="16"/>
        <v>43405.594444444447</v>
      </c>
      <c r="AG118" s="26" t="str">
        <f t="shared" si="17"/>
        <v>43405.587543405.5944444444</v>
      </c>
      <c r="AH118" s="26" t="e">
        <f>VLOOKUP(AG118,simple_survey!$M$841:$N$1083,2,FALSE)</f>
        <v>#N/A</v>
      </c>
    </row>
    <row r="119" spans="1:34" s="7" customFormat="1" hidden="1" x14ac:dyDescent="0.4">
      <c r="A119" s="16" t="str">
        <f t="shared" si="19"/>
        <v>-</v>
      </c>
      <c r="B119" s="16" t="str">
        <f t="shared" si="10"/>
        <v>-</v>
      </c>
      <c r="C119" s="7">
        <v>14</v>
      </c>
      <c r="D119" s="2">
        <v>43405.588113425925</v>
      </c>
      <c r="E119" s="3">
        <v>8187</v>
      </c>
      <c r="F119" s="3" t="s">
        <v>33</v>
      </c>
      <c r="G119" s="3">
        <v>2589</v>
      </c>
      <c r="H119" s="3">
        <v>639</v>
      </c>
      <c r="I119" s="3">
        <v>9</v>
      </c>
      <c r="J119" s="3">
        <v>1</v>
      </c>
      <c r="K119" s="3"/>
      <c r="L119" s="2">
        <v>43405.592407407406</v>
      </c>
      <c r="M119" s="2">
        <v>43405.601666666669</v>
      </c>
      <c r="N119" s="3" t="s">
        <v>65</v>
      </c>
      <c r="O119" s="3" t="s">
        <v>66</v>
      </c>
      <c r="P119" s="3" t="s">
        <v>27</v>
      </c>
      <c r="Q119" s="3" t="s">
        <v>28</v>
      </c>
      <c r="R119" s="2">
        <v>43405.594259259262</v>
      </c>
      <c r="S119" s="2">
        <v>43405.594259259262</v>
      </c>
      <c r="T119" s="2">
        <v>43405.604166666664</v>
      </c>
      <c r="U119" s="2">
        <v>43405.607488425929</v>
      </c>
      <c r="V119" s="3"/>
      <c r="W119" s="8">
        <f t="shared" si="11"/>
        <v>43405.588113425925</v>
      </c>
      <c r="X119" s="9">
        <f t="shared" si="12"/>
        <v>9.2592592627624981E-3</v>
      </c>
      <c r="Y119" s="9">
        <f t="shared" si="13"/>
        <v>9.2592592627624981E-3</v>
      </c>
      <c r="Z119" s="10"/>
      <c r="AA119" s="10">
        <f t="shared" si="14"/>
        <v>0</v>
      </c>
      <c r="AB119" s="10">
        <f t="shared" si="18"/>
        <v>4.2939814811688848E-3</v>
      </c>
      <c r="AC119" s="10"/>
      <c r="AD119" s="10"/>
      <c r="AE119" s="71">
        <f t="shared" si="15"/>
        <v>43405.587500000001</v>
      </c>
      <c r="AF119" s="71">
        <f t="shared" si="16"/>
        <v>43405.601388888892</v>
      </c>
      <c r="AG119" s="26" t="str">
        <f t="shared" si="17"/>
        <v>43405.587543405.6013888889</v>
      </c>
      <c r="AH119" s="26" t="e">
        <f>VLOOKUP(AG119,simple_survey!$M$841:$N$1083,2,FALSE)</f>
        <v>#N/A</v>
      </c>
    </row>
    <row r="120" spans="1:34" s="7" customFormat="1" hidden="1" x14ac:dyDescent="0.4">
      <c r="A120" s="16" t="str">
        <f t="shared" si="19"/>
        <v>-</v>
      </c>
      <c r="B120" s="16" t="str">
        <f t="shared" si="10"/>
        <v>-</v>
      </c>
      <c r="C120" s="7">
        <v>14</v>
      </c>
      <c r="D120" s="2">
        <v>43405.588483796295</v>
      </c>
      <c r="E120" s="3">
        <v>8188</v>
      </c>
      <c r="F120" s="3" t="s">
        <v>18</v>
      </c>
      <c r="G120" s="3">
        <v>4584</v>
      </c>
      <c r="H120" s="3">
        <v>168</v>
      </c>
      <c r="I120" s="3">
        <v>2</v>
      </c>
      <c r="J120" s="3">
        <v>2</v>
      </c>
      <c r="K120" s="3"/>
      <c r="L120" s="2">
        <v>43405.594097222223</v>
      </c>
      <c r="M120" s="2">
        <v>43405.599641203706</v>
      </c>
      <c r="N120" s="3" t="s">
        <v>25</v>
      </c>
      <c r="O120" s="3" t="s">
        <v>26</v>
      </c>
      <c r="P120" s="3" t="s">
        <v>37</v>
      </c>
      <c r="Q120" s="3" t="s">
        <v>38</v>
      </c>
      <c r="R120" s="2">
        <v>43405.595520833333</v>
      </c>
      <c r="S120" s="2">
        <v>43405.595520833333</v>
      </c>
      <c r="T120" s="2">
        <v>43405.607141203705</v>
      </c>
      <c r="U120" s="2">
        <v>43405.607141203705</v>
      </c>
      <c r="V120" s="3"/>
      <c r="W120" s="8">
        <f t="shared" si="11"/>
        <v>43405.588483796295</v>
      </c>
      <c r="X120" s="9">
        <f t="shared" si="12"/>
        <v>5.543981482333038E-3</v>
      </c>
      <c r="Y120" s="9">
        <f t="shared" si="13"/>
        <v>1.1087962964666076E-2</v>
      </c>
      <c r="Z120" s="10"/>
      <c r="AA120" s="10">
        <f t="shared" si="14"/>
        <v>0</v>
      </c>
      <c r="AB120" s="10">
        <f t="shared" si="18"/>
        <v>5.6134259284590371E-3</v>
      </c>
      <c r="AC120" s="10"/>
      <c r="AD120" s="10"/>
      <c r="AE120" s="71">
        <f t="shared" si="15"/>
        <v>43405.588194444441</v>
      </c>
      <c r="AF120" s="71">
        <f t="shared" si="16"/>
        <v>43405.599305555559</v>
      </c>
      <c r="AG120" s="26" t="str">
        <f t="shared" si="17"/>
        <v>43405.588194444443405.5993055556</v>
      </c>
      <c r="AH120" s="26" t="str">
        <f>VLOOKUP(AG120,simple_survey!$M$841:$N$1083,2,FALSE)</f>
        <v>肯定的</v>
      </c>
    </row>
    <row r="121" spans="1:34" s="7" customFormat="1" hidden="1" x14ac:dyDescent="0.4">
      <c r="A121" s="16" t="str">
        <f t="shared" si="19"/>
        <v>-</v>
      </c>
      <c r="B121" s="16" t="str">
        <f t="shared" si="10"/>
        <v>-</v>
      </c>
      <c r="C121" s="7">
        <v>14</v>
      </c>
      <c r="D121" s="2">
        <v>43405.59269675926</v>
      </c>
      <c r="E121" s="3">
        <v>8189</v>
      </c>
      <c r="F121" s="3" t="s">
        <v>33</v>
      </c>
      <c r="G121" s="3">
        <v>4376</v>
      </c>
      <c r="H121" s="3">
        <v>907</v>
      </c>
      <c r="I121" s="3">
        <v>8</v>
      </c>
      <c r="J121" s="3">
        <v>1</v>
      </c>
      <c r="K121" s="3"/>
      <c r="L121" s="2">
        <v>43405.595358796294</v>
      </c>
      <c r="M121" s="2">
        <v>43405.608182870368</v>
      </c>
      <c r="N121" s="3" t="s">
        <v>31</v>
      </c>
      <c r="O121" s="3" t="s">
        <v>32</v>
      </c>
      <c r="P121" s="3" t="s">
        <v>19</v>
      </c>
      <c r="Q121" s="3" t="s">
        <v>20</v>
      </c>
      <c r="R121" s="2">
        <v>43405.595625000002</v>
      </c>
      <c r="S121" s="2">
        <v>43405.595625000002</v>
      </c>
      <c r="T121" s="2">
        <v>43405.6096875</v>
      </c>
      <c r="U121" s="2">
        <v>43405.6096875</v>
      </c>
      <c r="V121" s="3"/>
      <c r="W121" s="8">
        <f t="shared" si="11"/>
        <v>43405.59269675926</v>
      </c>
      <c r="X121" s="9">
        <f t="shared" si="12"/>
        <v>1.2824074074160308E-2</v>
      </c>
      <c r="Y121" s="9">
        <f t="shared" si="13"/>
        <v>1.2824074074160308E-2</v>
      </c>
      <c r="Z121" s="10"/>
      <c r="AA121" s="10">
        <f t="shared" si="14"/>
        <v>0</v>
      </c>
      <c r="AB121" s="10">
        <f t="shared" si="18"/>
        <v>2.6620370335876942E-3</v>
      </c>
      <c r="AC121" s="10"/>
      <c r="AD121" s="10"/>
      <c r="AE121" s="71">
        <f t="shared" si="15"/>
        <v>43405.592361111114</v>
      </c>
      <c r="AF121" s="71">
        <f t="shared" si="16"/>
        <v>43405.607638888891</v>
      </c>
      <c r="AG121" s="26" t="str">
        <f t="shared" si="17"/>
        <v>43405.592361111143405.6076388889</v>
      </c>
      <c r="AH121" s="26" t="e">
        <f>VLOOKUP(AG121,simple_survey!$M$841:$N$1083,2,FALSE)</f>
        <v>#N/A</v>
      </c>
    </row>
    <row r="122" spans="1:34" s="7" customFormat="1" hidden="1" x14ac:dyDescent="0.4">
      <c r="A122" s="16" t="str">
        <f t="shared" si="19"/>
        <v>-</v>
      </c>
      <c r="B122" s="16" t="str">
        <f t="shared" si="10"/>
        <v>-</v>
      </c>
      <c r="C122" s="7">
        <v>14</v>
      </c>
      <c r="D122" s="2">
        <v>43405.592986111114</v>
      </c>
      <c r="E122" s="3">
        <v>8190</v>
      </c>
      <c r="F122" s="3" t="s">
        <v>33</v>
      </c>
      <c r="G122" s="3">
        <v>2424</v>
      </c>
      <c r="H122" s="3">
        <v>297</v>
      </c>
      <c r="I122" s="3">
        <v>9</v>
      </c>
      <c r="J122" s="3">
        <v>1</v>
      </c>
      <c r="K122" s="3"/>
      <c r="L122" s="2">
        <v>43405.595405092594</v>
      </c>
      <c r="M122" s="2">
        <v>43405.61241898148</v>
      </c>
      <c r="N122" s="3" t="s">
        <v>65</v>
      </c>
      <c r="O122" s="3" t="s">
        <v>66</v>
      </c>
      <c r="P122" s="3" t="s">
        <v>70</v>
      </c>
      <c r="Q122" s="3" t="s">
        <v>71</v>
      </c>
      <c r="R122" s="2">
        <v>43405.597928240742</v>
      </c>
      <c r="S122" s="2">
        <v>43405.597928240742</v>
      </c>
      <c r="T122" s="2">
        <v>43405.619571759256</v>
      </c>
      <c r="U122" s="2">
        <v>43405.61991898148</v>
      </c>
      <c r="V122" s="3"/>
      <c r="W122" s="8">
        <f t="shared" si="11"/>
        <v>43405.592986111114</v>
      </c>
      <c r="X122" s="9">
        <f t="shared" si="12"/>
        <v>1.7013888886140194E-2</v>
      </c>
      <c r="Y122" s="9">
        <f t="shared" si="13"/>
        <v>1.7013888886140194E-2</v>
      </c>
      <c r="Z122" s="10"/>
      <c r="AA122" s="10">
        <f t="shared" si="14"/>
        <v>0</v>
      </c>
      <c r="AB122" s="10">
        <f t="shared" si="18"/>
        <v>2.418981479422655E-3</v>
      </c>
      <c r="AC122" s="10"/>
      <c r="AD122" s="10"/>
      <c r="AE122" s="71">
        <f t="shared" si="15"/>
        <v>43405.592361111114</v>
      </c>
      <c r="AF122" s="71">
        <f t="shared" si="16"/>
        <v>43405.611805555556</v>
      </c>
      <c r="AG122" s="26" t="str">
        <f t="shared" si="17"/>
        <v>43405.592361111143405.6118055556</v>
      </c>
      <c r="AH122" s="26" t="e">
        <f>VLOOKUP(AG122,simple_survey!$M$841:$N$1083,2,FALSE)</f>
        <v>#N/A</v>
      </c>
    </row>
    <row r="123" spans="1:34" s="7" customFormat="1" hidden="1" x14ac:dyDescent="0.4">
      <c r="A123" s="16" t="str">
        <f t="shared" si="19"/>
        <v>-</v>
      </c>
      <c r="B123" s="16" t="str">
        <f t="shared" si="10"/>
        <v>-</v>
      </c>
      <c r="C123" s="7">
        <v>14</v>
      </c>
      <c r="D123" s="2">
        <v>43405.593912037039</v>
      </c>
      <c r="E123" s="3">
        <v>8191</v>
      </c>
      <c r="F123" s="3" t="s">
        <v>18</v>
      </c>
      <c r="G123" s="3">
        <v>1742</v>
      </c>
      <c r="H123" s="3">
        <v>438</v>
      </c>
      <c r="I123" s="3">
        <v>9</v>
      </c>
      <c r="J123" s="3">
        <v>1</v>
      </c>
      <c r="K123" s="3"/>
      <c r="L123" s="2">
        <v>43405.594548611109</v>
      </c>
      <c r="M123" s="2">
        <v>43405.612372685187</v>
      </c>
      <c r="N123" s="3" t="s">
        <v>65</v>
      </c>
      <c r="O123" s="3" t="s">
        <v>66</v>
      </c>
      <c r="P123" s="3" t="s">
        <v>70</v>
      </c>
      <c r="Q123" s="3" t="s">
        <v>71</v>
      </c>
      <c r="R123" s="2">
        <v>43405.595752314817</v>
      </c>
      <c r="S123" s="2">
        <v>43405.595752314817</v>
      </c>
      <c r="T123" s="2">
        <v>43405.619571759256</v>
      </c>
      <c r="U123" s="2">
        <v>43405.619571759256</v>
      </c>
      <c r="V123" s="3"/>
      <c r="W123" s="8">
        <f t="shared" si="11"/>
        <v>43405.593912037039</v>
      </c>
      <c r="X123" s="9">
        <f t="shared" si="12"/>
        <v>1.7824074078816921E-2</v>
      </c>
      <c r="Y123" s="9">
        <f t="shared" si="13"/>
        <v>1.7824074078816921E-2</v>
      </c>
      <c r="Z123" s="10"/>
      <c r="AA123" s="10">
        <f t="shared" si="14"/>
        <v>0</v>
      </c>
      <c r="AB123" s="10">
        <f t="shared" si="18"/>
        <v>6.3657407008577138E-4</v>
      </c>
      <c r="AC123" s="10"/>
      <c r="AD123" s="10"/>
      <c r="AE123" s="71">
        <f t="shared" si="15"/>
        <v>43405.59375</v>
      </c>
      <c r="AF123" s="71">
        <f t="shared" si="16"/>
        <v>43405.611805555556</v>
      </c>
      <c r="AG123" s="26" t="str">
        <f t="shared" si="17"/>
        <v>43405.5937543405.6118055556</v>
      </c>
      <c r="AH123" s="26" t="e">
        <f>VLOOKUP(AG123,simple_survey!$M$841:$N$1083,2,FALSE)</f>
        <v>#N/A</v>
      </c>
    </row>
    <row r="124" spans="1:34" s="7" customFormat="1" hidden="1" x14ac:dyDescent="0.4">
      <c r="A124" s="16" t="str">
        <f t="shared" si="19"/>
        <v>-</v>
      </c>
      <c r="B124" s="16" t="str">
        <f t="shared" si="10"/>
        <v>-</v>
      </c>
      <c r="C124" s="7">
        <v>14</v>
      </c>
      <c r="D124" s="2">
        <v>43405.595821759256</v>
      </c>
      <c r="E124" s="3">
        <v>8192</v>
      </c>
      <c r="F124" s="3" t="s">
        <v>191</v>
      </c>
      <c r="G124" s="3">
        <v>0</v>
      </c>
      <c r="H124" s="3">
        <v>319</v>
      </c>
      <c r="I124" s="3">
        <v>7</v>
      </c>
      <c r="J124" s="3">
        <v>1</v>
      </c>
      <c r="K124" s="3"/>
      <c r="L124" s="2">
        <v>43405.602280092593</v>
      </c>
      <c r="M124" s="2">
        <v>43405.608587962961</v>
      </c>
      <c r="N124" s="3" t="s">
        <v>63</v>
      </c>
      <c r="O124" s="3" t="s">
        <v>64</v>
      </c>
      <c r="P124" s="3" t="s">
        <v>19</v>
      </c>
      <c r="Q124" s="3" t="s">
        <v>20</v>
      </c>
      <c r="R124" s="2">
        <v>43405.604398148149</v>
      </c>
      <c r="S124" s="2">
        <v>43405.604398148149</v>
      </c>
      <c r="T124" s="2">
        <v>43405.610578703701</v>
      </c>
      <c r="U124" s="2">
        <v>43405.610578703701</v>
      </c>
      <c r="V124" s="3"/>
      <c r="W124" s="8">
        <f t="shared" si="11"/>
        <v>43405.595821759256</v>
      </c>
      <c r="X124" s="9">
        <f t="shared" si="12"/>
        <v>6.3078703678911552E-3</v>
      </c>
      <c r="Y124" s="9">
        <f t="shared" si="13"/>
        <v>6.3078703678911552E-3</v>
      </c>
      <c r="Z124" s="10"/>
      <c r="AA124" s="10">
        <f t="shared" si="14"/>
        <v>0</v>
      </c>
      <c r="AB124" s="10">
        <f t="shared" si="18"/>
        <v>6.4583333369228058E-3</v>
      </c>
      <c r="AC124" s="10"/>
      <c r="AD124" s="10"/>
      <c r="AE124" s="71">
        <f t="shared" si="15"/>
        <v>43405.595138888886</v>
      </c>
      <c r="AF124" s="71">
        <f t="shared" si="16"/>
        <v>43405.60833333333</v>
      </c>
      <c r="AG124" s="26" t="str">
        <f t="shared" si="17"/>
        <v>43405.595138888943405.6083333333</v>
      </c>
      <c r="AH124" s="26" t="e">
        <f>VLOOKUP(AG124,simple_survey!$M$841:$N$1083,2,FALSE)</f>
        <v>#N/A</v>
      </c>
    </row>
    <row r="125" spans="1:34" s="7" customFormat="1" x14ac:dyDescent="0.4">
      <c r="A125" s="16" t="str">
        <f t="shared" si="19"/>
        <v>★</v>
      </c>
      <c r="B125" s="16" t="str">
        <f t="shared" si="10"/>
        <v>-</v>
      </c>
      <c r="C125" s="7">
        <v>14</v>
      </c>
      <c r="D125" s="2">
        <v>43405.598113425927</v>
      </c>
      <c r="E125" s="3">
        <v>8193</v>
      </c>
      <c r="F125" s="3" t="s">
        <v>18</v>
      </c>
      <c r="G125" s="3">
        <v>4605</v>
      </c>
      <c r="H125" s="3">
        <v>301</v>
      </c>
      <c r="I125" s="3">
        <v>6</v>
      </c>
      <c r="J125" s="3">
        <v>2</v>
      </c>
      <c r="K125" s="3"/>
      <c r="L125" s="2">
        <v>43405.617997685185</v>
      </c>
      <c r="M125" s="2">
        <v>43405.623043981483</v>
      </c>
      <c r="N125" s="3" t="s">
        <v>31</v>
      </c>
      <c r="O125" s="3" t="s">
        <v>32</v>
      </c>
      <c r="P125" s="3" t="s">
        <v>23</v>
      </c>
      <c r="Q125" s="3" t="s">
        <v>24</v>
      </c>
      <c r="R125" s="2">
        <v>43405.618935185186</v>
      </c>
      <c r="S125" s="2">
        <v>43405.618935185186</v>
      </c>
      <c r="T125" s="2">
        <v>43405.62840277778</v>
      </c>
      <c r="U125" s="2">
        <v>43405.62840277778</v>
      </c>
      <c r="V125" s="2">
        <v>43405.618935185186</v>
      </c>
      <c r="W125" s="8">
        <f t="shared" si="11"/>
        <v>43405.618935185186</v>
      </c>
      <c r="X125" s="9">
        <f t="shared" si="12"/>
        <v>5.0462962972233072E-3</v>
      </c>
      <c r="Y125" s="9">
        <f t="shared" si="13"/>
        <v>1.0092592594446614E-2</v>
      </c>
      <c r="Z125" s="10"/>
      <c r="AA125" s="10">
        <f t="shared" si="14"/>
        <v>0</v>
      </c>
      <c r="AB125" s="10">
        <f t="shared" si="18"/>
        <v>0</v>
      </c>
      <c r="AC125" s="10"/>
      <c r="AD125" s="10"/>
      <c r="AE125" s="71">
        <f t="shared" si="15"/>
        <v>43405.597916666666</v>
      </c>
      <c r="AF125" s="71">
        <f t="shared" si="16"/>
        <v>43405.622916666667</v>
      </c>
      <c r="AG125" s="26" t="str">
        <f t="shared" si="17"/>
        <v>43405.597916666743405.6229166667</v>
      </c>
      <c r="AH125" s="26" t="e">
        <f>VLOOKUP(AG125,simple_survey!$M$841:$N$1083,2,FALSE)</f>
        <v>#N/A</v>
      </c>
    </row>
    <row r="126" spans="1:34" s="7" customFormat="1" hidden="1" x14ac:dyDescent="0.4">
      <c r="A126" s="16" t="str">
        <f t="shared" si="19"/>
        <v>-</v>
      </c>
      <c r="B126" s="16" t="str">
        <f t="shared" si="10"/>
        <v>-</v>
      </c>
      <c r="C126" s="7">
        <v>14</v>
      </c>
      <c r="D126" s="2">
        <v>43405.602569444447</v>
      </c>
      <c r="E126" s="3">
        <v>8194</v>
      </c>
      <c r="F126" s="3" t="s">
        <v>18</v>
      </c>
      <c r="G126" s="3">
        <v>2051</v>
      </c>
      <c r="H126" s="3">
        <v>441</v>
      </c>
      <c r="I126" s="3">
        <v>8</v>
      </c>
      <c r="J126" s="3">
        <v>1</v>
      </c>
      <c r="K126" s="3"/>
      <c r="L126" s="2">
        <v>43405.608078703706</v>
      </c>
      <c r="M126" s="2">
        <v>43405.616782407407</v>
      </c>
      <c r="N126" s="3" t="s">
        <v>27</v>
      </c>
      <c r="O126" s="3" t="s">
        <v>28</v>
      </c>
      <c r="P126" s="3" t="s">
        <v>37</v>
      </c>
      <c r="Q126" s="3" t="s">
        <v>38</v>
      </c>
      <c r="R126" s="2">
        <v>43405.610046296293</v>
      </c>
      <c r="S126" s="2">
        <v>43405.610046296293</v>
      </c>
      <c r="T126" s="2">
        <v>43405.619039351855</v>
      </c>
      <c r="U126" s="2">
        <v>43405.619039351855</v>
      </c>
      <c r="V126" s="3"/>
      <c r="W126" s="8">
        <f t="shared" si="11"/>
        <v>43405.602569444447</v>
      </c>
      <c r="X126" s="9">
        <f t="shared" si="12"/>
        <v>8.703703701030463E-3</v>
      </c>
      <c r="Y126" s="9">
        <f t="shared" si="13"/>
        <v>8.703703701030463E-3</v>
      </c>
      <c r="Z126" s="10"/>
      <c r="AA126" s="10">
        <f t="shared" si="14"/>
        <v>0</v>
      </c>
      <c r="AB126" s="10">
        <f t="shared" si="18"/>
        <v>5.5092592592700385E-3</v>
      </c>
      <c r="AC126" s="10"/>
      <c r="AD126" s="10"/>
      <c r="AE126" s="71">
        <f t="shared" si="15"/>
        <v>43405.602083333331</v>
      </c>
      <c r="AF126" s="71">
        <f t="shared" si="16"/>
        <v>43405.616666666669</v>
      </c>
      <c r="AG126" s="26" t="str">
        <f t="shared" si="17"/>
        <v>43405.602083333343405.6166666667</v>
      </c>
      <c r="AH126" s="26" t="str">
        <f>VLOOKUP(AG126,simple_survey!$M$841:$N$1083,2,FALSE)</f>
        <v>肯定的</v>
      </c>
    </row>
    <row r="127" spans="1:34" s="7" customFormat="1" hidden="1" x14ac:dyDescent="0.4">
      <c r="A127" s="16" t="str">
        <f t="shared" si="19"/>
        <v>-</v>
      </c>
      <c r="B127" s="16" t="str">
        <f t="shared" si="10"/>
        <v>-</v>
      </c>
      <c r="C127" s="7">
        <v>14</v>
      </c>
      <c r="D127" s="2">
        <v>43405.603020833332</v>
      </c>
      <c r="E127" s="3">
        <v>8195</v>
      </c>
      <c r="F127" s="3" t="s">
        <v>18</v>
      </c>
      <c r="G127" s="3">
        <v>3714</v>
      </c>
      <c r="H127" s="3">
        <v>126</v>
      </c>
      <c r="I127" s="3">
        <v>7</v>
      </c>
      <c r="J127" s="3">
        <v>1</v>
      </c>
      <c r="K127" s="3"/>
      <c r="L127" s="2">
        <v>43405.604571759257</v>
      </c>
      <c r="M127" s="2">
        <v>43405.60601851852</v>
      </c>
      <c r="N127" s="3" t="s">
        <v>65</v>
      </c>
      <c r="O127" s="3" t="s">
        <v>66</v>
      </c>
      <c r="P127" s="3" t="s">
        <v>48</v>
      </c>
      <c r="Q127" s="3" t="s">
        <v>49</v>
      </c>
      <c r="R127" s="2">
        <v>43405.60833333333</v>
      </c>
      <c r="S127" s="2">
        <v>43405.60833333333</v>
      </c>
      <c r="T127" s="2">
        <v>43405.61142361111</v>
      </c>
      <c r="U127" s="2">
        <v>43405.61142361111</v>
      </c>
      <c r="V127" s="3"/>
      <c r="W127" s="8">
        <f t="shared" si="11"/>
        <v>43405.603020833332</v>
      </c>
      <c r="X127" s="9">
        <f t="shared" si="12"/>
        <v>1.4467592627624981E-3</v>
      </c>
      <c r="Y127" s="9">
        <f t="shared" si="13"/>
        <v>1.4467592627624981E-3</v>
      </c>
      <c r="Z127" s="10"/>
      <c r="AA127" s="10">
        <f t="shared" si="14"/>
        <v>0</v>
      </c>
      <c r="AB127" s="10">
        <f t="shared" si="18"/>
        <v>1.5509259246755391E-3</v>
      </c>
      <c r="AC127" s="10"/>
      <c r="AD127" s="10"/>
      <c r="AE127" s="71">
        <f t="shared" si="15"/>
        <v>43405.602777777778</v>
      </c>
      <c r="AF127" s="71">
        <f t="shared" si="16"/>
        <v>43405.605555555558</v>
      </c>
      <c r="AG127" s="26" t="str">
        <f t="shared" si="17"/>
        <v>43405.602777777843405.6055555556</v>
      </c>
      <c r="AH127" s="26" t="e">
        <f>VLOOKUP(AG127,simple_survey!$M$841:$N$1083,2,FALSE)</f>
        <v>#N/A</v>
      </c>
    </row>
    <row r="128" spans="1:34" s="7" customFormat="1" hidden="1" x14ac:dyDescent="0.4">
      <c r="A128" s="16" t="str">
        <f t="shared" si="19"/>
        <v>-</v>
      </c>
      <c r="B128" s="16" t="str">
        <f t="shared" si="10"/>
        <v>-</v>
      </c>
      <c r="C128" s="7">
        <v>14</v>
      </c>
      <c r="D128" s="2">
        <v>43405.60396990741</v>
      </c>
      <c r="E128" s="3">
        <v>8196</v>
      </c>
      <c r="F128" s="3" t="s">
        <v>190</v>
      </c>
      <c r="G128" s="3">
        <v>0</v>
      </c>
      <c r="H128" s="3">
        <v>42</v>
      </c>
      <c r="I128" s="3">
        <v>10</v>
      </c>
      <c r="J128" s="3">
        <v>1</v>
      </c>
      <c r="K128" s="3"/>
      <c r="L128" s="2">
        <v>43405.607060185182</v>
      </c>
      <c r="M128" s="2">
        <v>43405.614710648151</v>
      </c>
      <c r="N128" s="3" t="s">
        <v>55</v>
      </c>
      <c r="O128" s="3" t="s">
        <v>56</v>
      </c>
      <c r="P128" s="3" t="s">
        <v>27</v>
      </c>
      <c r="Q128" s="3" t="s">
        <v>28</v>
      </c>
      <c r="R128" s="2">
        <v>43405.608148148145</v>
      </c>
      <c r="S128" s="2">
        <v>43405.608148148145</v>
      </c>
      <c r="T128" s="2">
        <v>43405.615555555552</v>
      </c>
      <c r="U128" s="2">
        <v>43405.615555555552</v>
      </c>
      <c r="V128" s="3"/>
      <c r="W128" s="8">
        <f t="shared" si="11"/>
        <v>43405.60396990741</v>
      </c>
      <c r="X128" s="9">
        <f t="shared" si="12"/>
        <v>7.6504629687406123E-3</v>
      </c>
      <c r="Y128" s="9">
        <f t="shared" si="13"/>
        <v>7.6504629687406123E-3</v>
      </c>
      <c r="Z128" s="10"/>
      <c r="AA128" s="10">
        <f t="shared" si="14"/>
        <v>0</v>
      </c>
      <c r="AB128" s="10">
        <f t="shared" si="18"/>
        <v>3.0902777725714259E-3</v>
      </c>
      <c r="AC128" s="10"/>
      <c r="AD128" s="10"/>
      <c r="AE128" s="71">
        <f t="shared" si="15"/>
        <v>43405.603472222225</v>
      </c>
      <c r="AF128" s="71">
        <f t="shared" si="16"/>
        <v>43405.614583333336</v>
      </c>
      <c r="AG128" s="26" t="str">
        <f t="shared" si="17"/>
        <v>43405.603472222243405.6145833333</v>
      </c>
      <c r="AH128" s="26" t="e">
        <f>VLOOKUP(AG128,simple_survey!$M$841:$N$1083,2,FALSE)</f>
        <v>#N/A</v>
      </c>
    </row>
    <row r="129" spans="1:34" s="7" customFormat="1" hidden="1" x14ac:dyDescent="0.4">
      <c r="A129" s="16" t="str">
        <f t="shared" si="19"/>
        <v>-</v>
      </c>
      <c r="B129" s="16" t="str">
        <f t="shared" si="10"/>
        <v>-</v>
      </c>
      <c r="C129" s="7">
        <v>14</v>
      </c>
      <c r="D129" s="2">
        <v>43405.604456018518</v>
      </c>
      <c r="E129" s="3">
        <v>8197</v>
      </c>
      <c r="F129" s="3" t="s">
        <v>18</v>
      </c>
      <c r="G129" s="3">
        <v>1497</v>
      </c>
      <c r="H129" s="3">
        <v>255</v>
      </c>
      <c r="I129" s="3">
        <v>5</v>
      </c>
      <c r="J129" s="3">
        <v>3</v>
      </c>
      <c r="K129" s="3"/>
      <c r="L129" s="2">
        <v>43405.607534722221</v>
      </c>
      <c r="M129" s="2">
        <v>43405.611435185187</v>
      </c>
      <c r="N129" s="3" t="s">
        <v>29</v>
      </c>
      <c r="O129" s="3" t="s">
        <v>30</v>
      </c>
      <c r="P129" s="3" t="s">
        <v>19</v>
      </c>
      <c r="Q129" s="3" t="s">
        <v>20</v>
      </c>
      <c r="R129" s="2">
        <v>43405.606249999997</v>
      </c>
      <c r="S129" s="2">
        <v>43405.606249999997</v>
      </c>
      <c r="T129" s="2">
        <v>43405.614421296297</v>
      </c>
      <c r="U129" s="2">
        <v>43405.614421296297</v>
      </c>
      <c r="V129" s="3"/>
      <c r="W129" s="8">
        <f t="shared" si="11"/>
        <v>43405.604456018518</v>
      </c>
      <c r="X129" s="9">
        <f t="shared" si="12"/>
        <v>3.9004629652481526E-3</v>
      </c>
      <c r="Y129" s="9">
        <f t="shared" si="13"/>
        <v>1.1701388895744458E-2</v>
      </c>
      <c r="Z129" s="10"/>
      <c r="AA129" s="10">
        <f t="shared" si="14"/>
        <v>1.2847222242271528E-3</v>
      </c>
      <c r="AB129" s="10">
        <f t="shared" si="18"/>
        <v>3.0787037030677311E-3</v>
      </c>
      <c r="AC129" s="10"/>
      <c r="AD129" s="10"/>
      <c r="AE129" s="71">
        <f t="shared" si="15"/>
        <v>43405.604166666664</v>
      </c>
      <c r="AF129" s="71">
        <f t="shared" si="16"/>
        <v>43405.611111111109</v>
      </c>
      <c r="AG129" s="26" t="str">
        <f t="shared" si="17"/>
        <v>43405.604166666743405.6111111111</v>
      </c>
      <c r="AH129" s="26" t="e">
        <f>VLOOKUP(AG129,simple_survey!$M$841:$N$1083,2,FALSE)</f>
        <v>#N/A</v>
      </c>
    </row>
    <row r="130" spans="1:34" s="7" customFormat="1" hidden="1" x14ac:dyDescent="0.4">
      <c r="A130" s="16" t="str">
        <f t="shared" si="19"/>
        <v>-</v>
      </c>
      <c r="B130" s="16" t="str">
        <f t="shared" si="10"/>
        <v>-</v>
      </c>
      <c r="C130" s="7">
        <v>14</v>
      </c>
      <c r="D130" s="2">
        <v>43405.606099537035</v>
      </c>
      <c r="E130" s="3">
        <v>8200</v>
      </c>
      <c r="F130" s="3" t="s">
        <v>192</v>
      </c>
      <c r="G130" s="3">
        <v>4600</v>
      </c>
      <c r="H130" s="3">
        <v>749</v>
      </c>
      <c r="I130" s="3">
        <v>4</v>
      </c>
      <c r="J130" s="3">
        <v>3</v>
      </c>
      <c r="K130" s="3"/>
      <c r="L130" s="2">
        <v>43405.609699074077</v>
      </c>
      <c r="M130" s="2">
        <v>43405.613865740743</v>
      </c>
      <c r="N130" s="3" t="s">
        <v>19</v>
      </c>
      <c r="O130" s="3" t="s">
        <v>20</v>
      </c>
      <c r="P130" s="3" t="s">
        <v>21</v>
      </c>
      <c r="Q130" s="3" t="s">
        <v>22</v>
      </c>
      <c r="R130" s="2">
        <v>43405.609942129631</v>
      </c>
      <c r="S130" s="2">
        <v>43405.609942129631</v>
      </c>
      <c r="T130" s="2">
        <v>43405.618819444448</v>
      </c>
      <c r="U130" s="2">
        <v>43405.618819444448</v>
      </c>
      <c r="V130" s="3"/>
      <c r="W130" s="8">
        <f t="shared" ref="W130:W191" si="20">IF(V130&gt;0,V130,D130)</f>
        <v>43405.606099537035</v>
      </c>
      <c r="X130" s="9">
        <f t="shared" si="12"/>
        <v>4.166666665696539E-3</v>
      </c>
      <c r="Y130" s="9">
        <f t="shared" si="13"/>
        <v>1.2499999997089617E-2</v>
      </c>
      <c r="Z130" s="10"/>
      <c r="AA130" s="10">
        <f t="shared" ref="AA130:AA195" si="21">IF(IF(A130="☆",K130-R130,L130-R130)&lt;0,0,IF(A130="☆",K130-R130,L130-R130))</f>
        <v>0</v>
      </c>
      <c r="AB130" s="10">
        <f t="shared" si="18"/>
        <v>3.5995370417367667E-3</v>
      </c>
      <c r="AC130" s="10"/>
      <c r="AD130" s="10"/>
      <c r="AE130" s="71">
        <f t="shared" si="15"/>
        <v>43405.605555555558</v>
      </c>
      <c r="AF130" s="71">
        <f t="shared" si="16"/>
        <v>43405.613194444442</v>
      </c>
      <c r="AG130" s="26" t="str">
        <f t="shared" si="17"/>
        <v>43405.605555555643405.6131944444</v>
      </c>
      <c r="AH130" s="26" t="str">
        <f>VLOOKUP(AG130,simple_survey!$M$841:$N$1083,2,FALSE)</f>
        <v>肯定的</v>
      </c>
    </row>
    <row r="131" spans="1:34" s="7" customFormat="1" hidden="1" x14ac:dyDescent="0.4">
      <c r="A131" s="16" t="str">
        <f t="shared" si="19"/>
        <v>-</v>
      </c>
      <c r="B131" s="16" t="str">
        <f t="shared" ref="B131:B194" si="22">IF(K131&gt;0, "☆", "-")</f>
        <v>-</v>
      </c>
      <c r="C131" s="7">
        <v>14</v>
      </c>
      <c r="D131" s="2">
        <v>43405.606099537035</v>
      </c>
      <c r="E131" s="3">
        <v>8199</v>
      </c>
      <c r="F131" s="3" t="s">
        <v>192</v>
      </c>
      <c r="G131" s="3">
        <v>4602</v>
      </c>
      <c r="H131" s="3">
        <v>515</v>
      </c>
      <c r="I131" s="3">
        <v>7</v>
      </c>
      <c r="J131" s="3">
        <v>2</v>
      </c>
      <c r="K131" s="3"/>
      <c r="L131" s="2">
        <v>43405.609131944446</v>
      </c>
      <c r="M131" s="2">
        <v>43405.613622685189</v>
      </c>
      <c r="N131" s="3" t="s">
        <v>19</v>
      </c>
      <c r="O131" s="3" t="s">
        <v>20</v>
      </c>
      <c r="P131" s="3" t="s">
        <v>21</v>
      </c>
      <c r="Q131" s="3" t="s">
        <v>22</v>
      </c>
      <c r="R131" s="2">
        <v>43405.608865740738</v>
      </c>
      <c r="S131" s="2">
        <v>43405.610844907409</v>
      </c>
      <c r="T131" s="2">
        <v>43405.617048611108</v>
      </c>
      <c r="U131" s="2">
        <v>43405.619027777779</v>
      </c>
      <c r="V131" s="3"/>
      <c r="W131" s="8">
        <f t="shared" si="20"/>
        <v>43405.606099537035</v>
      </c>
      <c r="X131" s="9">
        <f t="shared" si="12"/>
        <v>4.4907407427672297E-3</v>
      </c>
      <c r="Y131" s="9">
        <f t="shared" si="13"/>
        <v>8.9814814855344594E-3</v>
      </c>
      <c r="Z131" s="10"/>
      <c r="AA131" s="10">
        <f t="shared" si="21"/>
        <v>2.6620370772434399E-4</v>
      </c>
      <c r="AB131" s="10">
        <f t="shared" si="18"/>
        <v>3.0324074105010368E-3</v>
      </c>
      <c r="AC131" s="10"/>
      <c r="AD131" s="10"/>
      <c r="AE131" s="71">
        <f t="shared" ref="AE131:AE194" si="23">INT(D131*1440)/1440</f>
        <v>43405.605555555558</v>
      </c>
      <c r="AF131" s="71">
        <f t="shared" ref="AF131:AF194" si="24">INT(M131*1440)/1440</f>
        <v>43405.613194444442</v>
      </c>
      <c r="AG131" s="26" t="str">
        <f t="shared" ref="AG131:AG194" si="25">CONCATENATE(AE131,AF131)</f>
        <v>43405.605555555643405.6131944444</v>
      </c>
      <c r="AH131" s="26" t="str">
        <f>VLOOKUP(AG131,simple_survey!$M$841:$N$1083,2,FALSE)</f>
        <v>肯定的</v>
      </c>
    </row>
    <row r="132" spans="1:34" s="7" customFormat="1" hidden="1" x14ac:dyDescent="0.4">
      <c r="A132" s="16" t="str">
        <f>IF(V132&gt;0, "★", "-")</f>
        <v>-</v>
      </c>
      <c r="B132" s="16" t="str">
        <f>IF(K132&gt;0, "☆", "-")</f>
        <v>-</v>
      </c>
      <c r="C132" s="7">
        <v>14</v>
      </c>
      <c r="D132" s="2">
        <v>43405.606203703705</v>
      </c>
      <c r="E132" s="3">
        <v>8201</v>
      </c>
      <c r="F132" s="3" t="s">
        <v>192</v>
      </c>
      <c r="G132" s="3">
        <v>2461</v>
      </c>
      <c r="H132" s="3">
        <v>708</v>
      </c>
      <c r="I132" s="3">
        <v>3</v>
      </c>
      <c r="J132" s="3">
        <v>2</v>
      </c>
      <c r="K132" s="3"/>
      <c r="L132" s="2">
        <v>43405.61037037037</v>
      </c>
      <c r="M132" s="2">
        <v>43405.615023148152</v>
      </c>
      <c r="N132" s="3" t="s">
        <v>19</v>
      </c>
      <c r="O132" s="3" t="s">
        <v>20</v>
      </c>
      <c r="P132" s="3" t="s">
        <v>27</v>
      </c>
      <c r="Q132" s="3" t="s">
        <v>28</v>
      </c>
      <c r="R132" s="2">
        <v>43405.61209490741</v>
      </c>
      <c r="S132" s="2">
        <v>43405.61209490741</v>
      </c>
      <c r="T132" s="2">
        <v>43405.61917824074</v>
      </c>
      <c r="U132" s="2">
        <v>43405.61917824074</v>
      </c>
      <c r="V132" s="3"/>
      <c r="W132" s="8">
        <f>IF(V132&gt;0,V132,D132)</f>
        <v>43405.606203703705</v>
      </c>
      <c r="X132" s="9">
        <f t="shared" si="12"/>
        <v>4.652777781302575E-3</v>
      </c>
      <c r="Y132" s="9">
        <f t="shared" si="13"/>
        <v>9.30555556260515E-3</v>
      </c>
      <c r="Z132" s="10"/>
      <c r="AA132" s="10">
        <f t="shared" si="21"/>
        <v>0</v>
      </c>
      <c r="AB132" s="10">
        <f t="shared" si="18"/>
        <v>4.166666665696539E-3</v>
      </c>
      <c r="AC132" s="10"/>
      <c r="AD132" s="10"/>
      <c r="AE132" s="71">
        <f t="shared" si="23"/>
        <v>43405.605555555558</v>
      </c>
      <c r="AF132" s="71">
        <f t="shared" si="24"/>
        <v>43405.614583333336</v>
      </c>
      <c r="AG132" s="26" t="str">
        <f t="shared" si="25"/>
        <v>43405.605555555643405.6145833333</v>
      </c>
      <c r="AH132" s="26" t="e">
        <f>VLOOKUP(AG132,simple_survey!$M$841:$N$1083,2,FALSE)</f>
        <v>#N/A</v>
      </c>
    </row>
    <row r="133" spans="1:34" s="7" customFormat="1" hidden="1" x14ac:dyDescent="0.4">
      <c r="A133" s="16" t="str">
        <f t="shared" si="19"/>
        <v>-</v>
      </c>
      <c r="B133" s="16" t="str">
        <f t="shared" si="22"/>
        <v>-</v>
      </c>
      <c r="C133" s="7">
        <v>14</v>
      </c>
      <c r="D133" s="2">
        <v>43405.608078703706</v>
      </c>
      <c r="E133" s="3">
        <v>8203</v>
      </c>
      <c r="F133" s="3" t="s">
        <v>33</v>
      </c>
      <c r="G133" s="3">
        <v>4313</v>
      </c>
      <c r="H133" s="3">
        <v>399</v>
      </c>
      <c r="I133" s="3">
        <v>10</v>
      </c>
      <c r="J133" s="3">
        <v>1</v>
      </c>
      <c r="K133" s="3"/>
      <c r="L133" s="2">
        <v>43405.609467592592</v>
      </c>
      <c r="M133" s="2">
        <v>43405.618541666663</v>
      </c>
      <c r="N133" s="3" t="s">
        <v>70</v>
      </c>
      <c r="O133" s="3" t="s">
        <v>71</v>
      </c>
      <c r="P133" s="3" t="s">
        <v>37</v>
      </c>
      <c r="Q133" s="3" t="s">
        <v>38</v>
      </c>
      <c r="R133" s="2">
        <v>43405.609259259261</v>
      </c>
      <c r="S133" s="2">
        <v>43405.609259259261</v>
      </c>
      <c r="T133" s="2">
        <v>43405.624814814815</v>
      </c>
      <c r="U133" s="2">
        <v>43405.624814814815</v>
      </c>
      <c r="V133" s="3"/>
      <c r="W133" s="8">
        <f t="shared" si="20"/>
        <v>43405.608078703706</v>
      </c>
      <c r="X133" s="9">
        <f t="shared" ref="X133:X196" si="26">M133-L133</f>
        <v>9.074074070667848E-3</v>
      </c>
      <c r="Y133" s="9">
        <f t="shared" ref="Y133:Y196" si="27">X133*J133</f>
        <v>9.074074070667848E-3</v>
      </c>
      <c r="Z133" s="10"/>
      <c r="AA133" s="10">
        <f t="shared" si="21"/>
        <v>2.0833333110203966E-4</v>
      </c>
      <c r="AB133" s="10">
        <f t="shared" si="18"/>
        <v>1.3888888861401938E-3</v>
      </c>
      <c r="AC133" s="10"/>
      <c r="AD133" s="10"/>
      <c r="AE133" s="71">
        <f t="shared" si="23"/>
        <v>43405.607638888891</v>
      </c>
      <c r="AF133" s="71">
        <f t="shared" si="24"/>
        <v>43405.618055555555</v>
      </c>
      <c r="AG133" s="26" t="str">
        <f t="shared" si="25"/>
        <v>43405.607638888943405.6180555556</v>
      </c>
      <c r="AH133" s="26" t="e">
        <f>VLOOKUP(AG133,simple_survey!$M$841:$N$1083,2,FALSE)</f>
        <v>#N/A</v>
      </c>
    </row>
    <row r="134" spans="1:34" s="7" customFormat="1" hidden="1" x14ac:dyDescent="0.4">
      <c r="A134" s="16" t="str">
        <f t="shared" si="19"/>
        <v>-</v>
      </c>
      <c r="B134" s="16" t="str">
        <f t="shared" si="22"/>
        <v>-</v>
      </c>
      <c r="C134" s="7">
        <v>14</v>
      </c>
      <c r="D134" s="2">
        <v>43405.612349537034</v>
      </c>
      <c r="E134" s="3">
        <v>8204</v>
      </c>
      <c r="F134" s="3" t="s">
        <v>191</v>
      </c>
      <c r="G134" s="3">
        <v>0</v>
      </c>
      <c r="H134" s="3">
        <v>496</v>
      </c>
      <c r="I134" s="3">
        <v>8</v>
      </c>
      <c r="J134" s="3">
        <v>2</v>
      </c>
      <c r="K134" s="3"/>
      <c r="L134" s="2">
        <v>43405.614317129628</v>
      </c>
      <c r="M134" s="2">
        <v>43405.619305555556</v>
      </c>
      <c r="N134" s="3" t="s">
        <v>59</v>
      </c>
      <c r="O134" s="3" t="s">
        <v>60</v>
      </c>
      <c r="P134" s="3" t="s">
        <v>29</v>
      </c>
      <c r="Q134" s="3" t="s">
        <v>30</v>
      </c>
      <c r="R134" s="2">
        <v>43405.616909722223</v>
      </c>
      <c r="S134" s="2">
        <v>43405.616909722223</v>
      </c>
      <c r="T134" s="2">
        <v>43405.622511574074</v>
      </c>
      <c r="U134" s="2">
        <v>43405.622511574074</v>
      </c>
      <c r="V134" s="3"/>
      <c r="W134" s="8">
        <f t="shared" si="20"/>
        <v>43405.612349537034</v>
      </c>
      <c r="X134" s="9">
        <f t="shared" si="26"/>
        <v>4.9884259278769605E-3</v>
      </c>
      <c r="Y134" s="9">
        <f t="shared" si="27"/>
        <v>9.976851855753921E-3</v>
      </c>
      <c r="Z134" s="10"/>
      <c r="AA134" s="10">
        <f t="shared" si="21"/>
        <v>0</v>
      </c>
      <c r="AB134" s="10">
        <f t="shared" ref="AB134:AB197" si="28">IF(IF(B134="☆",(IF(K134&gt;R134,K134-W134,R134-W134)),L134-W134)&lt;0,0,IF(B134="☆",(IF(K134&gt;R134,K134-W134,R134-W134)),L134-W134))</f>
        <v>1.9675925941555761E-3</v>
      </c>
      <c r="AC134" s="10"/>
      <c r="AD134" s="10"/>
      <c r="AE134" s="71">
        <f t="shared" si="23"/>
        <v>43405.611805555556</v>
      </c>
      <c r="AF134" s="71">
        <f t="shared" si="24"/>
        <v>43405.618750000001</v>
      </c>
      <c r="AG134" s="26" t="str">
        <f t="shared" si="25"/>
        <v>43405.611805555643405.61875</v>
      </c>
      <c r="AH134" s="26" t="e">
        <f>VLOOKUP(AG134,simple_survey!$M$841:$N$1083,2,FALSE)</f>
        <v>#N/A</v>
      </c>
    </row>
    <row r="135" spans="1:34" s="7" customFormat="1" hidden="1" x14ac:dyDescent="0.4">
      <c r="A135" s="16" t="str">
        <f t="shared" ref="A135:A198" si="29">IF(V135&gt;0, "★", "-")</f>
        <v>-</v>
      </c>
      <c r="B135" s="16" t="str">
        <f t="shared" si="22"/>
        <v>-</v>
      </c>
      <c r="C135" s="7">
        <v>14</v>
      </c>
      <c r="D135" s="2">
        <v>43405.614965277775</v>
      </c>
      <c r="E135" s="3">
        <v>8205</v>
      </c>
      <c r="F135" s="3" t="s">
        <v>191</v>
      </c>
      <c r="G135" s="3">
        <v>0</v>
      </c>
      <c r="H135" s="3">
        <v>794</v>
      </c>
      <c r="I135" s="3">
        <v>8</v>
      </c>
      <c r="J135" s="3">
        <v>2</v>
      </c>
      <c r="K135" s="3"/>
      <c r="L135" s="2">
        <v>43405.619444444441</v>
      </c>
      <c r="M135" s="2">
        <v>43405.634791666664</v>
      </c>
      <c r="N135" s="3" t="s">
        <v>29</v>
      </c>
      <c r="O135" s="3" t="s">
        <v>30</v>
      </c>
      <c r="P135" s="3" t="s">
        <v>45</v>
      </c>
      <c r="Q135" s="3" t="s">
        <v>92</v>
      </c>
      <c r="R135" s="2">
        <v>43405.61996527778</v>
      </c>
      <c r="S135" s="2">
        <v>43405.61996527778</v>
      </c>
      <c r="T135" s="2">
        <v>43405.631550925929</v>
      </c>
      <c r="U135" s="2">
        <v>43405.638229166667</v>
      </c>
      <c r="V135" s="3"/>
      <c r="W135" s="8">
        <f t="shared" si="20"/>
        <v>43405.614965277775</v>
      </c>
      <c r="X135" s="9">
        <f t="shared" si="26"/>
        <v>1.5347222222771961E-2</v>
      </c>
      <c r="Y135" s="9">
        <f t="shared" si="27"/>
        <v>3.0694444445543922E-2</v>
      </c>
      <c r="Z135" s="10"/>
      <c r="AA135" s="10">
        <f t="shared" si="21"/>
        <v>0</v>
      </c>
      <c r="AB135" s="10">
        <f t="shared" si="28"/>
        <v>4.4791666659875773E-3</v>
      </c>
      <c r="AC135" s="10"/>
      <c r="AD135" s="10"/>
      <c r="AE135" s="71">
        <f t="shared" si="23"/>
        <v>43405.614583333336</v>
      </c>
      <c r="AF135" s="71">
        <f t="shared" si="24"/>
        <v>43405.634722222225</v>
      </c>
      <c r="AG135" s="26" t="str">
        <f t="shared" si="25"/>
        <v>43405.614583333343405.6347222222</v>
      </c>
      <c r="AH135" s="26" t="e">
        <f>VLOOKUP(AG135,simple_survey!$M$841:$N$1083,2,FALSE)</f>
        <v>#N/A</v>
      </c>
    </row>
    <row r="136" spans="1:34" s="7" customFormat="1" hidden="1" x14ac:dyDescent="0.4">
      <c r="A136" s="16" t="str">
        <f t="shared" si="29"/>
        <v>-</v>
      </c>
      <c r="B136" s="16" t="str">
        <f t="shared" si="22"/>
        <v>-</v>
      </c>
      <c r="C136" s="7">
        <v>14</v>
      </c>
      <c r="D136" s="2">
        <v>43405.61818287037</v>
      </c>
      <c r="E136" s="3">
        <v>8207</v>
      </c>
      <c r="F136" s="3" t="s">
        <v>33</v>
      </c>
      <c r="G136" s="3">
        <v>1340</v>
      </c>
      <c r="H136" s="3">
        <v>918</v>
      </c>
      <c r="I136" s="3">
        <v>8</v>
      </c>
      <c r="J136" s="3">
        <v>1</v>
      </c>
      <c r="K136" s="3"/>
      <c r="L136" s="2">
        <v>43405.624340277776</v>
      </c>
      <c r="M136" s="2">
        <v>43405.6330787037</v>
      </c>
      <c r="N136" s="3" t="s">
        <v>65</v>
      </c>
      <c r="O136" s="3" t="s">
        <v>66</v>
      </c>
      <c r="P136" s="3" t="s">
        <v>53</v>
      </c>
      <c r="Q136" s="3" t="s">
        <v>54</v>
      </c>
      <c r="R136" s="2">
        <v>43405.624976851854</v>
      </c>
      <c r="S136" s="2">
        <v>43405.624976851854</v>
      </c>
      <c r="T136" s="2">
        <v>43405.635196759256</v>
      </c>
      <c r="U136" s="2">
        <v>43405.636967592596</v>
      </c>
      <c r="V136" s="3"/>
      <c r="W136" s="8">
        <f t="shared" si="20"/>
        <v>43405.61818287037</v>
      </c>
      <c r="X136" s="9">
        <f t="shared" si="26"/>
        <v>8.7384259240934625E-3</v>
      </c>
      <c r="Y136" s="9">
        <f t="shared" si="27"/>
        <v>8.7384259240934625E-3</v>
      </c>
      <c r="Z136" s="10"/>
      <c r="AA136" s="10">
        <f t="shared" si="21"/>
        <v>0</v>
      </c>
      <c r="AB136" s="10">
        <f t="shared" si="28"/>
        <v>6.1574074061354622E-3</v>
      </c>
      <c r="AC136" s="10"/>
      <c r="AD136" s="10"/>
      <c r="AE136" s="71">
        <f t="shared" si="23"/>
        <v>43405.618055555555</v>
      </c>
      <c r="AF136" s="71">
        <f t="shared" si="24"/>
        <v>43405.632638888892</v>
      </c>
      <c r="AG136" s="26" t="str">
        <f t="shared" si="25"/>
        <v>43405.618055555643405.6326388889</v>
      </c>
      <c r="AH136" s="26" t="e">
        <f>VLOOKUP(AG136,simple_survey!$M$841:$N$1083,2,FALSE)</f>
        <v>#N/A</v>
      </c>
    </row>
    <row r="137" spans="1:34" s="7" customFormat="1" hidden="1" x14ac:dyDescent="0.4">
      <c r="A137" s="16" t="str">
        <f t="shared" si="29"/>
        <v>-</v>
      </c>
      <c r="B137" s="16" t="str">
        <f t="shared" si="22"/>
        <v>-</v>
      </c>
      <c r="C137" s="7">
        <v>14</v>
      </c>
      <c r="D137" s="2">
        <v>43405.618449074071</v>
      </c>
      <c r="E137" s="3">
        <v>8208</v>
      </c>
      <c r="F137" s="3" t="s">
        <v>18</v>
      </c>
      <c r="G137" s="3">
        <v>1497</v>
      </c>
      <c r="H137" s="3">
        <v>874</v>
      </c>
      <c r="I137" s="3">
        <v>9</v>
      </c>
      <c r="J137" s="3">
        <v>3</v>
      </c>
      <c r="K137" s="3"/>
      <c r="L137" s="2">
        <v>43405.620312500003</v>
      </c>
      <c r="M137" s="2">
        <v>43405.624421296299</v>
      </c>
      <c r="N137" s="3" t="s">
        <v>19</v>
      </c>
      <c r="O137" s="3" t="s">
        <v>20</v>
      </c>
      <c r="P137" s="3" t="s">
        <v>31</v>
      </c>
      <c r="Q137" s="3" t="s">
        <v>32</v>
      </c>
      <c r="R137" s="2">
        <v>43405.620775462965</v>
      </c>
      <c r="S137" s="2">
        <v>43405.620775462965</v>
      </c>
      <c r="T137" s="2">
        <v>43405.629826388889</v>
      </c>
      <c r="U137" s="2">
        <v>43405.629826388889</v>
      </c>
      <c r="V137" s="3"/>
      <c r="W137" s="8">
        <f t="shared" si="20"/>
        <v>43405.618449074071</v>
      </c>
      <c r="X137" s="9">
        <f t="shared" si="26"/>
        <v>4.1087962963501923E-3</v>
      </c>
      <c r="Y137" s="9">
        <f t="shared" si="27"/>
        <v>1.2326388889050577E-2</v>
      </c>
      <c r="Z137" s="10"/>
      <c r="AA137" s="10">
        <f t="shared" si="21"/>
        <v>0</v>
      </c>
      <c r="AB137" s="10">
        <f t="shared" si="28"/>
        <v>1.8634259322425351E-3</v>
      </c>
      <c r="AC137" s="10"/>
      <c r="AD137" s="10"/>
      <c r="AE137" s="71">
        <f t="shared" si="23"/>
        <v>43405.618055555555</v>
      </c>
      <c r="AF137" s="71">
        <f t="shared" si="24"/>
        <v>43405.624305555553</v>
      </c>
      <c r="AG137" s="26" t="str">
        <f t="shared" si="25"/>
        <v>43405.618055555643405.6243055556</v>
      </c>
      <c r="AH137" s="26" t="e">
        <f>VLOOKUP(AG137,simple_survey!$M$841:$N$1083,2,FALSE)</f>
        <v>#N/A</v>
      </c>
    </row>
    <row r="138" spans="1:34" s="7" customFormat="1" hidden="1" x14ac:dyDescent="0.4">
      <c r="A138" s="16" t="str">
        <f t="shared" si="29"/>
        <v>-</v>
      </c>
      <c r="B138" s="16" t="str">
        <f t="shared" si="22"/>
        <v>-</v>
      </c>
      <c r="C138" s="7">
        <v>14</v>
      </c>
      <c r="D138" s="2">
        <v>43405.622418981482</v>
      </c>
      <c r="E138" s="3">
        <v>8209</v>
      </c>
      <c r="F138" s="3" t="s">
        <v>190</v>
      </c>
      <c r="G138" s="3">
        <v>0</v>
      </c>
      <c r="H138" s="3">
        <v>51</v>
      </c>
      <c r="I138" s="3">
        <v>8</v>
      </c>
      <c r="J138" s="3">
        <v>1</v>
      </c>
      <c r="K138" s="3"/>
      <c r="L138" s="2">
        <v>43405.628298611111</v>
      </c>
      <c r="M138" s="2">
        <v>43405.632881944446</v>
      </c>
      <c r="N138" s="3" t="s">
        <v>19</v>
      </c>
      <c r="O138" s="3" t="s">
        <v>20</v>
      </c>
      <c r="P138" s="3" t="s">
        <v>53</v>
      </c>
      <c r="Q138" s="3" t="s">
        <v>54</v>
      </c>
      <c r="R138" s="2">
        <v>43405.629965277774</v>
      </c>
      <c r="S138" s="2">
        <v>43405.629965277774</v>
      </c>
      <c r="T138" s="2">
        <v>43405.636620370373</v>
      </c>
      <c r="U138" s="2">
        <v>43405.636620370373</v>
      </c>
      <c r="V138" s="3"/>
      <c r="W138" s="8">
        <f t="shared" si="20"/>
        <v>43405.622418981482</v>
      </c>
      <c r="X138" s="9">
        <f t="shared" si="26"/>
        <v>4.5833333351765759E-3</v>
      </c>
      <c r="Y138" s="9">
        <f t="shared" si="27"/>
        <v>4.5833333351765759E-3</v>
      </c>
      <c r="Z138" s="10"/>
      <c r="AA138" s="10">
        <f t="shared" si="21"/>
        <v>0</v>
      </c>
      <c r="AB138" s="10">
        <f t="shared" si="28"/>
        <v>5.8796296289074235E-3</v>
      </c>
      <c r="AC138" s="10"/>
      <c r="AD138" s="10"/>
      <c r="AE138" s="71">
        <f t="shared" si="23"/>
        <v>43405.62222222222</v>
      </c>
      <c r="AF138" s="71">
        <f t="shared" si="24"/>
        <v>43405.632638888892</v>
      </c>
      <c r="AG138" s="26" t="str">
        <f t="shared" si="25"/>
        <v>43405.622222222243405.6326388889</v>
      </c>
      <c r="AH138" s="26" t="e">
        <f>VLOOKUP(AG138,simple_survey!$M$841:$N$1083,2,FALSE)</f>
        <v>#N/A</v>
      </c>
    </row>
    <row r="139" spans="1:34" s="7" customFormat="1" hidden="1" x14ac:dyDescent="0.4">
      <c r="A139" s="16" t="str">
        <f t="shared" si="29"/>
        <v>-</v>
      </c>
      <c r="B139" s="16" t="str">
        <f t="shared" si="22"/>
        <v>-</v>
      </c>
      <c r="C139" s="7">
        <v>14</v>
      </c>
      <c r="D139" s="2">
        <v>43405.623622685183</v>
      </c>
      <c r="E139" s="3">
        <v>8210</v>
      </c>
      <c r="F139" s="3" t="s">
        <v>33</v>
      </c>
      <c r="G139" s="3">
        <v>4032</v>
      </c>
      <c r="H139" s="3">
        <v>394</v>
      </c>
      <c r="I139" s="3">
        <v>10</v>
      </c>
      <c r="J139" s="3">
        <v>1</v>
      </c>
      <c r="K139" s="3"/>
      <c r="L139" s="2">
        <v>43405.626446759263</v>
      </c>
      <c r="M139" s="2">
        <v>43405.63113425926</v>
      </c>
      <c r="N139" s="3" t="s">
        <v>65</v>
      </c>
      <c r="O139" s="3" t="s">
        <v>66</v>
      </c>
      <c r="P139" s="3" t="s">
        <v>74</v>
      </c>
      <c r="Q139" s="3" t="s">
        <v>75</v>
      </c>
      <c r="R139" s="2">
        <v>43405.624664351853</v>
      </c>
      <c r="S139" s="2">
        <v>43405.624664351853</v>
      </c>
      <c r="T139" s="2">
        <v>43405.632708333331</v>
      </c>
      <c r="U139" s="2">
        <v>43405.632708333331</v>
      </c>
      <c r="V139" s="3"/>
      <c r="W139" s="8">
        <f t="shared" si="20"/>
        <v>43405.623622685183</v>
      </c>
      <c r="X139" s="9">
        <f t="shared" si="26"/>
        <v>4.687499997089617E-3</v>
      </c>
      <c r="Y139" s="9">
        <f t="shared" si="27"/>
        <v>4.687499997089617E-3</v>
      </c>
      <c r="Z139" s="10"/>
      <c r="AA139" s="10">
        <f t="shared" si="21"/>
        <v>1.7824074093368836E-3</v>
      </c>
      <c r="AB139" s="10">
        <f t="shared" si="28"/>
        <v>2.8240740793989971E-3</v>
      </c>
      <c r="AC139" s="10"/>
      <c r="AD139" s="10"/>
      <c r="AE139" s="71">
        <f t="shared" si="23"/>
        <v>43405.623611111114</v>
      </c>
      <c r="AF139" s="71">
        <f t="shared" si="24"/>
        <v>43405.630555555559</v>
      </c>
      <c r="AG139" s="26" t="str">
        <f t="shared" si="25"/>
        <v>43405.623611111143405.6305555556</v>
      </c>
      <c r="AH139" s="26" t="e">
        <f>VLOOKUP(AG139,simple_survey!$M$841:$N$1083,2,FALSE)</f>
        <v>#N/A</v>
      </c>
    </row>
    <row r="140" spans="1:34" s="7" customFormat="1" hidden="1" x14ac:dyDescent="0.4">
      <c r="A140" s="16" t="str">
        <f t="shared" si="29"/>
        <v>-</v>
      </c>
      <c r="B140" s="16" t="str">
        <f t="shared" si="22"/>
        <v>-</v>
      </c>
      <c r="C140" s="7">
        <v>14</v>
      </c>
      <c r="D140" s="2">
        <v>43405.624282407407</v>
      </c>
      <c r="E140" s="3">
        <v>8211</v>
      </c>
      <c r="F140" s="3" t="s">
        <v>190</v>
      </c>
      <c r="G140" s="3">
        <v>0</v>
      </c>
      <c r="H140" s="3">
        <v>472</v>
      </c>
      <c r="I140" s="3">
        <v>9</v>
      </c>
      <c r="J140" s="3">
        <v>3</v>
      </c>
      <c r="K140" s="3"/>
      <c r="L140" s="2">
        <v>43405.626250000001</v>
      </c>
      <c r="M140" s="2">
        <v>43405.632650462961</v>
      </c>
      <c r="N140" s="3" t="s">
        <v>31</v>
      </c>
      <c r="O140" s="3" t="s">
        <v>32</v>
      </c>
      <c r="P140" s="3" t="s">
        <v>50</v>
      </c>
      <c r="Q140" s="3" t="s">
        <v>51</v>
      </c>
      <c r="R140" s="2">
        <v>43405.625335648147</v>
      </c>
      <c r="S140" s="2">
        <v>43405.625335648147</v>
      </c>
      <c r="T140" s="2">
        <v>43405.633043981485</v>
      </c>
      <c r="U140" s="2">
        <v>43405.633043981485</v>
      </c>
      <c r="V140" s="3"/>
      <c r="W140" s="8">
        <f t="shared" si="20"/>
        <v>43405.624282407407</v>
      </c>
      <c r="X140" s="9">
        <f t="shared" si="26"/>
        <v>6.4004629603005014E-3</v>
      </c>
      <c r="Y140" s="9">
        <f t="shared" si="27"/>
        <v>1.9201388880901504E-2</v>
      </c>
      <c r="Z140" s="10"/>
      <c r="AA140" s="10">
        <f t="shared" si="21"/>
        <v>9.1435185458976775E-4</v>
      </c>
      <c r="AB140" s="10">
        <f t="shared" si="28"/>
        <v>1.9675925941555761E-3</v>
      </c>
      <c r="AC140" s="10"/>
      <c r="AD140" s="10"/>
      <c r="AE140" s="71">
        <f t="shared" si="23"/>
        <v>43405.623611111114</v>
      </c>
      <c r="AF140" s="71">
        <f t="shared" si="24"/>
        <v>43405.632638888892</v>
      </c>
      <c r="AG140" s="26" t="str">
        <f t="shared" si="25"/>
        <v>43405.623611111143405.6326388889</v>
      </c>
      <c r="AH140" s="26" t="e">
        <f>VLOOKUP(AG140,simple_survey!$M$841:$N$1083,2,FALSE)</f>
        <v>#N/A</v>
      </c>
    </row>
    <row r="141" spans="1:34" s="7" customFormat="1" hidden="1" x14ac:dyDescent="0.4">
      <c r="A141" s="16" t="str">
        <f>IF(V141&gt;0, "★", "-")</f>
        <v>-</v>
      </c>
      <c r="B141" s="16" t="str">
        <f>IF(K141&gt;0, "☆", "-")</f>
        <v>☆</v>
      </c>
      <c r="C141" s="7">
        <v>14</v>
      </c>
      <c r="D141" s="2">
        <v>43405.605046296296</v>
      </c>
      <c r="E141" s="3">
        <v>8198</v>
      </c>
      <c r="F141" s="3" t="s">
        <v>192</v>
      </c>
      <c r="G141" s="3">
        <v>2461</v>
      </c>
      <c r="H141" s="3">
        <v>607</v>
      </c>
      <c r="I141" s="3">
        <v>7</v>
      </c>
      <c r="J141" s="3">
        <v>1</v>
      </c>
      <c r="K141" s="2">
        <v>43405.605868055558</v>
      </c>
      <c r="L141" s="3"/>
      <c r="M141" s="3"/>
      <c r="N141" s="3" t="s">
        <v>19</v>
      </c>
      <c r="O141" s="3" t="s">
        <v>20</v>
      </c>
      <c r="P141" s="3" t="s">
        <v>27</v>
      </c>
      <c r="Q141" s="3" t="s">
        <v>28</v>
      </c>
      <c r="R141" s="2">
        <v>43405.610393518517</v>
      </c>
      <c r="S141" s="3"/>
      <c r="T141" s="2">
        <v>43405.616782407407</v>
      </c>
      <c r="U141" s="3"/>
      <c r="V141" s="3"/>
      <c r="W141" s="8">
        <f>IF(V141&gt;0,V141,D141)</f>
        <v>43405.605046296296</v>
      </c>
      <c r="X141" s="9">
        <f>M141-L141</f>
        <v>0</v>
      </c>
      <c r="Y141" s="9">
        <f>X141*J141</f>
        <v>0</v>
      </c>
      <c r="Z141" s="10"/>
      <c r="AA141" s="10">
        <f>IF(IF(A141="☆",K141-R141,L141-R141)&lt;0,0,IF(A141="☆",K141-R141,L141-R141))</f>
        <v>0</v>
      </c>
      <c r="AB141" s="10">
        <f>IF(IF(B141="☆",(IF(K141&gt;R141,K141-W141,R141-W141)),L141-W141)&lt;0,0,IF(B141="☆",(IF(K141&gt;R141,K141-W141,R141-W141)),L141-W141))</f>
        <v>5.3472222207346931E-3</v>
      </c>
      <c r="AC141" s="10"/>
      <c r="AD141" s="10"/>
      <c r="AE141" s="71">
        <f t="shared" si="23"/>
        <v>43405.604861111111</v>
      </c>
      <c r="AF141" s="71">
        <f t="shared" si="24"/>
        <v>0</v>
      </c>
      <c r="AG141" s="26" t="str">
        <f t="shared" si="25"/>
        <v>43405.60486111110</v>
      </c>
      <c r="AH141" s="26" t="e">
        <f>VLOOKUP(AG141,simple_survey!$M$841:$N$1083,2,FALSE)</f>
        <v>#N/A</v>
      </c>
    </row>
    <row r="142" spans="1:34" s="7" customFormat="1" hidden="1" x14ac:dyDescent="0.4">
      <c r="A142" s="16" t="str">
        <f>IF(V142&gt;0, "★", "-")</f>
        <v>-</v>
      </c>
      <c r="B142" s="16" t="str">
        <f>IF(K142&gt;0, "☆", "-")</f>
        <v>☆</v>
      </c>
      <c r="C142" s="7">
        <v>14</v>
      </c>
      <c r="D142" s="2">
        <v>43405.607569444444</v>
      </c>
      <c r="E142" s="3">
        <v>8202</v>
      </c>
      <c r="F142" s="3" t="s">
        <v>33</v>
      </c>
      <c r="G142" s="3">
        <v>2902</v>
      </c>
      <c r="H142" s="3">
        <v>541</v>
      </c>
      <c r="I142" s="3">
        <v>7</v>
      </c>
      <c r="J142" s="3">
        <v>1</v>
      </c>
      <c r="K142" s="2">
        <v>43405.608055555553</v>
      </c>
      <c r="L142" s="3"/>
      <c r="M142" s="3"/>
      <c r="N142" s="3" t="s">
        <v>31</v>
      </c>
      <c r="O142" s="3" t="s">
        <v>32</v>
      </c>
      <c r="P142" s="3" t="s">
        <v>50</v>
      </c>
      <c r="Q142" s="3" t="s">
        <v>51</v>
      </c>
      <c r="R142" s="2">
        <v>43405.620520833334</v>
      </c>
      <c r="S142" s="3"/>
      <c r="T142" s="2">
        <v>43405.626840277779</v>
      </c>
      <c r="U142" s="3"/>
      <c r="V142" s="3"/>
      <c r="W142" s="8">
        <f>IF(V142&gt;0,V142,D142)</f>
        <v>43405.607569444444</v>
      </c>
      <c r="X142" s="9">
        <f>M142-L142</f>
        <v>0</v>
      </c>
      <c r="Y142" s="9">
        <f>X142*J142</f>
        <v>0</v>
      </c>
      <c r="Z142" s="10"/>
      <c r="AA142" s="10">
        <f>IF(IF(A142="☆",K142-R142,L142-R142)&lt;0,0,IF(A142="☆",K142-R142,L142-R142))</f>
        <v>0</v>
      </c>
      <c r="AB142" s="10">
        <f>IF(IF(B142="☆",(IF(K142&gt;R142,K142-W142,R142-W142)),L142-W142)&lt;0,0,IF(B142="☆",(IF(K142&gt;R142,K142-W142,R142-W142)),L142-W142))</f>
        <v>1.2951388889632653E-2</v>
      </c>
      <c r="AC142" s="10"/>
      <c r="AD142" s="10"/>
      <c r="AE142" s="71">
        <f t="shared" si="23"/>
        <v>43405.606944444444</v>
      </c>
      <c r="AF142" s="71">
        <f t="shared" si="24"/>
        <v>0</v>
      </c>
      <c r="AG142" s="26" t="str">
        <f t="shared" si="25"/>
        <v>43405.60694444440</v>
      </c>
      <c r="AH142" s="26" t="e">
        <f>VLOOKUP(AG142,simple_survey!$M$841:$N$1083,2,FALSE)</f>
        <v>#N/A</v>
      </c>
    </row>
    <row r="143" spans="1:34" s="12" customFormat="1" hidden="1" x14ac:dyDescent="0.4">
      <c r="A143" s="17" t="str">
        <f>IF(V143&gt;0, "★", "-")</f>
        <v>-</v>
      </c>
      <c r="B143" s="17" t="str">
        <f>IF(K143&gt;0, "☆", "-")</f>
        <v>☆</v>
      </c>
      <c r="C143" s="12">
        <v>14</v>
      </c>
      <c r="D143" s="4">
        <v>43405.616608796299</v>
      </c>
      <c r="E143" s="5">
        <v>8206</v>
      </c>
      <c r="F143" s="5" t="s">
        <v>33</v>
      </c>
      <c r="G143" s="5">
        <v>1340</v>
      </c>
      <c r="H143" s="5">
        <v>493</v>
      </c>
      <c r="I143" s="5">
        <v>5</v>
      </c>
      <c r="J143" s="5">
        <v>1</v>
      </c>
      <c r="K143" s="4">
        <v>43405.618020833332</v>
      </c>
      <c r="L143" s="5"/>
      <c r="M143" s="5"/>
      <c r="N143" s="5" t="s">
        <v>65</v>
      </c>
      <c r="O143" s="5" t="s">
        <v>66</v>
      </c>
      <c r="P143" s="5" t="s">
        <v>53</v>
      </c>
      <c r="Q143" s="5" t="s">
        <v>54</v>
      </c>
      <c r="R143" s="4">
        <v>43405.617650462962</v>
      </c>
      <c r="S143" s="5"/>
      <c r="T143" s="4">
        <v>43405.627870370372</v>
      </c>
      <c r="U143" s="5"/>
      <c r="V143" s="5"/>
      <c r="W143" s="13">
        <f>IF(V143&gt;0,V143,D143)</f>
        <v>43405.616608796299</v>
      </c>
      <c r="X143" s="18">
        <f>M143-L143</f>
        <v>0</v>
      </c>
      <c r="Y143" s="18">
        <f>X143*J143</f>
        <v>0</v>
      </c>
      <c r="Z143" s="19"/>
      <c r="AA143" s="19">
        <f>IF(IF(A143="☆",K143-R143,L143-R143)&lt;0,0,IF(A143="☆",K143-R143,L143-R143))</f>
        <v>0</v>
      </c>
      <c r="AB143" s="19">
        <f>IF(IF(B143="☆",(IF(K143&gt;R143,K143-W143,R143-W143)),L143-W143)&lt;0,0,IF(B143="☆",(IF(K143&gt;R143,K143-W143,R143-W143)),L143-W143))</f>
        <v>1.4120370324235409E-3</v>
      </c>
      <c r="AC143" s="19"/>
      <c r="AD143" s="19"/>
      <c r="AE143" s="71">
        <f t="shared" si="23"/>
        <v>43405.615972222222</v>
      </c>
      <c r="AF143" s="71">
        <f t="shared" si="24"/>
        <v>0</v>
      </c>
      <c r="AG143" s="26" t="str">
        <f t="shared" si="25"/>
        <v>43405.61597222220</v>
      </c>
      <c r="AH143" s="26" t="e">
        <f>VLOOKUP(AG143,simple_survey!$M$841:$N$1083,2,FALSE)</f>
        <v>#N/A</v>
      </c>
    </row>
    <row r="144" spans="1:34" s="23" customFormat="1" hidden="1" x14ac:dyDescent="0.4">
      <c r="A144" s="20" t="str">
        <f t="shared" si="29"/>
        <v>-</v>
      </c>
      <c r="B144" s="20" t="str">
        <f t="shared" si="22"/>
        <v>-</v>
      </c>
      <c r="C144" s="23">
        <v>15</v>
      </c>
      <c r="D144" s="22">
        <v>43405.626018518517</v>
      </c>
      <c r="E144" s="21">
        <v>8213</v>
      </c>
      <c r="F144" s="21" t="s">
        <v>52</v>
      </c>
      <c r="G144" s="21">
        <v>2461</v>
      </c>
      <c r="H144" s="21">
        <v>359</v>
      </c>
      <c r="I144" s="21">
        <v>1</v>
      </c>
      <c r="J144" s="21">
        <v>3</v>
      </c>
      <c r="K144" s="21"/>
      <c r="L144" s="22">
        <v>43405.636655092596</v>
      </c>
      <c r="M144" s="22">
        <v>43405.643483796295</v>
      </c>
      <c r="N144" s="21" t="s">
        <v>27</v>
      </c>
      <c r="O144" s="21" t="s">
        <v>28</v>
      </c>
      <c r="P144" s="21" t="s">
        <v>21</v>
      </c>
      <c r="Q144" s="21" t="s">
        <v>22</v>
      </c>
      <c r="R144" s="22">
        <v>43405.634340277778</v>
      </c>
      <c r="S144" s="22">
        <v>43405.634340277778</v>
      </c>
      <c r="T144" s="22">
        <v>43405.643842592595</v>
      </c>
      <c r="U144" s="22">
        <v>43405.643842592595</v>
      </c>
      <c r="V144" s="21"/>
      <c r="W144" s="24">
        <f t="shared" si="20"/>
        <v>43405.626018518517</v>
      </c>
      <c r="X144" s="25">
        <f t="shared" si="26"/>
        <v>6.8287036992842332E-3</v>
      </c>
      <c r="Y144" s="25">
        <f t="shared" si="27"/>
        <v>2.0486111097852699E-2</v>
      </c>
      <c r="Z144" s="26">
        <f>SUM(Y144:Y186)</f>
        <v>0.38083333332906477</v>
      </c>
      <c r="AA144" s="26">
        <f t="shared" si="21"/>
        <v>2.3148148175096139E-3</v>
      </c>
      <c r="AB144" s="26">
        <f t="shared" si="28"/>
        <v>1.0636574079398997E-2</v>
      </c>
      <c r="AC144" s="26">
        <f>AVERAGE(AB144:AB186)</f>
        <v>5.7712285456435024E-3</v>
      </c>
      <c r="AD144" s="26">
        <f>MEDIAN(AB144:AB186)</f>
        <v>4.432870373420883E-3</v>
      </c>
      <c r="AE144" s="71">
        <f t="shared" si="23"/>
        <v>43405.625694444447</v>
      </c>
      <c r="AF144" s="71">
        <f t="shared" si="24"/>
        <v>43405.643055555556</v>
      </c>
      <c r="AG144" s="26" t="str">
        <f t="shared" si="25"/>
        <v>43405.625694444443405.6430555556</v>
      </c>
      <c r="AH144" s="26" t="e">
        <f>VLOOKUP(AG144,simple_survey!$M$841:$N$1083,2,FALSE)</f>
        <v>#N/A</v>
      </c>
    </row>
    <row r="145" spans="1:34" s="7" customFormat="1" hidden="1" x14ac:dyDescent="0.4">
      <c r="A145" s="16" t="str">
        <f t="shared" si="29"/>
        <v>-</v>
      </c>
      <c r="B145" s="16" t="str">
        <f t="shared" si="22"/>
        <v>-</v>
      </c>
      <c r="C145" s="7">
        <v>15</v>
      </c>
      <c r="D145" s="2">
        <v>43405.626111111109</v>
      </c>
      <c r="E145" s="3">
        <v>8214</v>
      </c>
      <c r="F145" s="3" t="s">
        <v>18</v>
      </c>
      <c r="G145" s="3">
        <v>2801</v>
      </c>
      <c r="H145" s="3">
        <v>683</v>
      </c>
      <c r="I145" s="3">
        <v>7</v>
      </c>
      <c r="J145" s="3">
        <v>2</v>
      </c>
      <c r="K145" s="3"/>
      <c r="L145" s="2">
        <v>43405.632986111108</v>
      </c>
      <c r="M145" s="2">
        <v>43405.636296296296</v>
      </c>
      <c r="N145" s="3" t="s">
        <v>50</v>
      </c>
      <c r="O145" s="3" t="s">
        <v>51</v>
      </c>
      <c r="P145" s="3" t="s">
        <v>27</v>
      </c>
      <c r="Q145" s="3" t="s">
        <v>28</v>
      </c>
      <c r="R145" s="2">
        <v>43405.633275462962</v>
      </c>
      <c r="S145" s="2">
        <v>43405.633275462962</v>
      </c>
      <c r="T145" s="2">
        <v>43405.637986111113</v>
      </c>
      <c r="U145" s="2">
        <v>43405.637986111113</v>
      </c>
      <c r="V145" s="3"/>
      <c r="W145" s="8">
        <f t="shared" si="20"/>
        <v>43405.626111111109</v>
      </c>
      <c r="X145" s="9">
        <f t="shared" si="26"/>
        <v>3.3101851877290756E-3</v>
      </c>
      <c r="Y145" s="9">
        <f t="shared" si="27"/>
        <v>6.6203703754581511E-3</v>
      </c>
      <c r="Z145" s="10"/>
      <c r="AA145" s="10">
        <f t="shared" si="21"/>
        <v>0</v>
      </c>
      <c r="AB145" s="10">
        <f t="shared" si="28"/>
        <v>6.8749999991268851E-3</v>
      </c>
      <c r="AC145" s="10"/>
      <c r="AD145" s="10"/>
      <c r="AE145" s="71">
        <f t="shared" si="23"/>
        <v>43405.625694444447</v>
      </c>
      <c r="AF145" s="71">
        <f t="shared" si="24"/>
        <v>43405.636111111111</v>
      </c>
      <c r="AG145" s="26" t="str">
        <f t="shared" si="25"/>
        <v>43405.625694444443405.6361111111</v>
      </c>
      <c r="AH145" s="26" t="e">
        <f>VLOOKUP(AG145,simple_survey!$M$841:$N$1083,2,FALSE)</f>
        <v>#N/A</v>
      </c>
    </row>
    <row r="146" spans="1:34" s="7" customFormat="1" hidden="1" x14ac:dyDescent="0.4">
      <c r="A146" s="16" t="str">
        <f t="shared" si="29"/>
        <v>-</v>
      </c>
      <c r="B146" s="16" t="str">
        <f t="shared" si="22"/>
        <v>-</v>
      </c>
      <c r="C146" s="7">
        <v>15</v>
      </c>
      <c r="D146" s="2">
        <v>43405.626284722224</v>
      </c>
      <c r="E146" s="3">
        <v>8215</v>
      </c>
      <c r="F146" s="3" t="s">
        <v>192</v>
      </c>
      <c r="G146" s="3">
        <v>4602</v>
      </c>
      <c r="H146" s="3">
        <v>416</v>
      </c>
      <c r="I146" s="3">
        <v>6</v>
      </c>
      <c r="J146" s="3">
        <v>2</v>
      </c>
      <c r="K146" s="3"/>
      <c r="L146" s="2">
        <v>43405.628946759258</v>
      </c>
      <c r="M146" s="2">
        <v>43405.632847222223</v>
      </c>
      <c r="N146" s="3" t="s">
        <v>21</v>
      </c>
      <c r="O146" s="3" t="s">
        <v>22</v>
      </c>
      <c r="P146" s="3" t="s">
        <v>63</v>
      </c>
      <c r="Q146" s="3" t="s">
        <v>64</v>
      </c>
      <c r="R146" s="2">
        <v>43405.633935185186</v>
      </c>
      <c r="S146" s="2">
        <v>43405.635023148148</v>
      </c>
      <c r="T146" s="2">
        <v>43405.645046296297</v>
      </c>
      <c r="U146" s="2">
        <v>43405.646134259259</v>
      </c>
      <c r="V146" s="3"/>
      <c r="W146" s="8">
        <f t="shared" si="20"/>
        <v>43405.626284722224</v>
      </c>
      <c r="X146" s="9">
        <f t="shared" si="26"/>
        <v>3.9004629652481526E-3</v>
      </c>
      <c r="Y146" s="9">
        <f t="shared" si="27"/>
        <v>7.8009259304963052E-3</v>
      </c>
      <c r="Z146" s="10"/>
      <c r="AA146" s="10">
        <f t="shared" si="21"/>
        <v>0</v>
      </c>
      <c r="AB146" s="10">
        <f t="shared" si="28"/>
        <v>2.6620370335876942E-3</v>
      </c>
      <c r="AC146" s="10"/>
      <c r="AD146" s="10"/>
      <c r="AE146" s="71">
        <f t="shared" si="23"/>
        <v>43405.625694444447</v>
      </c>
      <c r="AF146" s="71">
        <f t="shared" si="24"/>
        <v>43405.632638888892</v>
      </c>
      <c r="AG146" s="26" t="str">
        <f t="shared" si="25"/>
        <v>43405.625694444443405.6326388889</v>
      </c>
      <c r="AH146" s="26" t="e">
        <f>VLOOKUP(AG146,simple_survey!$M$841:$N$1083,2,FALSE)</f>
        <v>#N/A</v>
      </c>
    </row>
    <row r="147" spans="1:34" s="7" customFormat="1" hidden="1" x14ac:dyDescent="0.4">
      <c r="A147" s="16" t="str">
        <f t="shared" si="29"/>
        <v>-</v>
      </c>
      <c r="B147" s="16" t="str">
        <f t="shared" si="22"/>
        <v>-</v>
      </c>
      <c r="C147" s="7">
        <v>15</v>
      </c>
      <c r="D147" s="2">
        <v>43405.626469907409</v>
      </c>
      <c r="E147" s="3">
        <v>8216</v>
      </c>
      <c r="F147" s="3" t="s">
        <v>192</v>
      </c>
      <c r="G147" s="3">
        <v>4600</v>
      </c>
      <c r="H147" s="3">
        <v>284</v>
      </c>
      <c r="I147" s="3">
        <v>6</v>
      </c>
      <c r="J147" s="3">
        <v>3</v>
      </c>
      <c r="K147" s="3"/>
      <c r="L147" s="2">
        <v>43405.62903935185</v>
      </c>
      <c r="M147" s="2">
        <v>43405.632962962962</v>
      </c>
      <c r="N147" s="3" t="s">
        <v>21</v>
      </c>
      <c r="O147" s="3" t="s">
        <v>22</v>
      </c>
      <c r="P147" s="3" t="s">
        <v>63</v>
      </c>
      <c r="Q147" s="3" t="s">
        <v>64</v>
      </c>
      <c r="R147" s="2">
        <v>43405.633981481478</v>
      </c>
      <c r="S147" s="2">
        <v>43405.633981481478</v>
      </c>
      <c r="T147" s="2">
        <v>43405.647175925929</v>
      </c>
      <c r="U147" s="2">
        <v>43405.647175925929</v>
      </c>
      <c r="V147" s="3"/>
      <c r="W147" s="8">
        <f t="shared" si="20"/>
        <v>43405.626469907409</v>
      </c>
      <c r="X147" s="9">
        <f t="shared" si="26"/>
        <v>3.9236111115314998E-3</v>
      </c>
      <c r="Y147" s="9">
        <f t="shared" si="27"/>
        <v>1.1770833334594499E-2</v>
      </c>
      <c r="Z147" s="10"/>
      <c r="AA147" s="10">
        <f t="shared" si="21"/>
        <v>0</v>
      </c>
      <c r="AB147" s="10">
        <f t="shared" si="28"/>
        <v>2.5694444411783479E-3</v>
      </c>
      <c r="AC147" s="10"/>
      <c r="AD147" s="10"/>
      <c r="AE147" s="71">
        <f t="shared" si="23"/>
        <v>43405.626388888886</v>
      </c>
      <c r="AF147" s="71">
        <f t="shared" si="24"/>
        <v>43405.632638888892</v>
      </c>
      <c r="AG147" s="26" t="str">
        <f t="shared" si="25"/>
        <v>43405.626388888943405.6326388889</v>
      </c>
      <c r="AH147" s="26" t="e">
        <f>VLOOKUP(AG147,simple_survey!$M$841:$N$1083,2,FALSE)</f>
        <v>#N/A</v>
      </c>
    </row>
    <row r="148" spans="1:34" s="7" customFormat="1" hidden="1" x14ac:dyDescent="0.4">
      <c r="A148" s="16" t="str">
        <f>IF(V148&gt;0, "★", "-")</f>
        <v>-</v>
      </c>
      <c r="B148" s="16" t="str">
        <f>IF(K148&gt;0, "☆", "-")</f>
        <v>-</v>
      </c>
      <c r="C148" s="7">
        <v>15</v>
      </c>
      <c r="D148" s="2">
        <v>43405.630231481482</v>
      </c>
      <c r="E148" s="3">
        <v>8218</v>
      </c>
      <c r="F148" s="3" t="s">
        <v>191</v>
      </c>
      <c r="G148" s="3">
        <v>0</v>
      </c>
      <c r="H148" s="3">
        <v>65</v>
      </c>
      <c r="I148" s="3">
        <v>8</v>
      </c>
      <c r="J148" s="3">
        <v>1</v>
      </c>
      <c r="K148" s="3"/>
      <c r="L148" s="2">
        <v>43405.635810185187</v>
      </c>
      <c r="M148" s="2">
        <v>43405.651226851849</v>
      </c>
      <c r="N148" s="3" t="s">
        <v>45</v>
      </c>
      <c r="O148" s="3" t="s">
        <v>92</v>
      </c>
      <c r="P148" s="3" t="s">
        <v>37</v>
      </c>
      <c r="Q148" s="3" t="s">
        <v>38</v>
      </c>
      <c r="R148" s="2">
        <v>43405.637546296297</v>
      </c>
      <c r="S148" s="2">
        <v>43405.637546296297</v>
      </c>
      <c r="T148" s="2">
        <v>43405.650868055556</v>
      </c>
      <c r="U148" s="2">
        <v>43405.659895833334</v>
      </c>
      <c r="V148" s="3"/>
      <c r="W148" s="8">
        <f>IF(V148&gt;0,V148,D148)</f>
        <v>43405.630231481482</v>
      </c>
      <c r="X148" s="9">
        <f t="shared" si="26"/>
        <v>1.5416666661622003E-2</v>
      </c>
      <c r="Y148" s="9">
        <f t="shared" si="27"/>
        <v>1.5416666661622003E-2</v>
      </c>
      <c r="Z148" s="10"/>
      <c r="AA148" s="10">
        <f t="shared" si="21"/>
        <v>0</v>
      </c>
      <c r="AB148" s="10">
        <f t="shared" si="28"/>
        <v>5.5787037053960375E-3</v>
      </c>
      <c r="AC148" s="10"/>
      <c r="AD148" s="10"/>
      <c r="AE148" s="71">
        <f t="shared" si="23"/>
        <v>43405.629861111112</v>
      </c>
      <c r="AF148" s="71">
        <f t="shared" si="24"/>
        <v>43405.650694444441</v>
      </c>
      <c r="AG148" s="26" t="str">
        <f t="shared" si="25"/>
        <v>43405.629861111143405.6506944444</v>
      </c>
      <c r="AH148" s="26" t="e">
        <f>VLOOKUP(AG148,simple_survey!$M$841:$N$1083,2,FALSE)</f>
        <v>#N/A</v>
      </c>
    </row>
    <row r="149" spans="1:34" s="7" customFormat="1" hidden="1" x14ac:dyDescent="0.4">
      <c r="A149" s="16" t="str">
        <f>IF(V149&gt;0, "★", "-")</f>
        <v>-</v>
      </c>
      <c r="B149" s="16" t="str">
        <f>IF(K149&gt;0, "☆", "-")</f>
        <v>-</v>
      </c>
      <c r="C149" s="7">
        <v>15</v>
      </c>
      <c r="D149" s="2">
        <v>43405.630416666667</v>
      </c>
      <c r="E149" s="3">
        <v>8219</v>
      </c>
      <c r="F149" s="3" t="s">
        <v>18</v>
      </c>
      <c r="G149" s="3">
        <v>4474</v>
      </c>
      <c r="H149" s="3">
        <v>549</v>
      </c>
      <c r="I149" s="3">
        <v>5</v>
      </c>
      <c r="J149" s="3">
        <v>1</v>
      </c>
      <c r="K149" s="3"/>
      <c r="L149" s="2">
        <v>43405.632407407407</v>
      </c>
      <c r="M149" s="2">
        <v>43405.638715277775</v>
      </c>
      <c r="N149" s="3" t="s">
        <v>48</v>
      </c>
      <c r="O149" s="3" t="s">
        <v>49</v>
      </c>
      <c r="P149" s="3" t="s">
        <v>41</v>
      </c>
      <c r="Q149" s="3" t="s">
        <v>42</v>
      </c>
      <c r="R149" s="2">
        <v>43405.633680555555</v>
      </c>
      <c r="S149" s="2">
        <v>43405.633680555555</v>
      </c>
      <c r="T149" s="2">
        <v>43405.643622685187</v>
      </c>
      <c r="U149" s="2">
        <v>43405.643622685187</v>
      </c>
      <c r="V149" s="3"/>
      <c r="W149" s="8">
        <f>IF(V149&gt;0,V149,D149)</f>
        <v>43405.630416666667</v>
      </c>
      <c r="X149" s="9">
        <f t="shared" si="26"/>
        <v>6.3078703678911552E-3</v>
      </c>
      <c r="Y149" s="9">
        <f t="shared" si="27"/>
        <v>6.3078703678911552E-3</v>
      </c>
      <c r="Z149" s="10"/>
      <c r="AA149" s="10">
        <f t="shared" si="21"/>
        <v>0</v>
      </c>
      <c r="AB149" s="10">
        <f t="shared" si="28"/>
        <v>1.9907407404389232E-3</v>
      </c>
      <c r="AC149" s="10"/>
      <c r="AD149" s="10"/>
      <c r="AE149" s="71">
        <f t="shared" si="23"/>
        <v>43405.629861111112</v>
      </c>
      <c r="AF149" s="71">
        <f t="shared" si="24"/>
        <v>43405.638194444444</v>
      </c>
      <c r="AG149" s="26" t="str">
        <f t="shared" si="25"/>
        <v>43405.629861111143405.6381944444</v>
      </c>
      <c r="AH149" s="26" t="e">
        <f>VLOOKUP(AG149,simple_survey!$M$841:$N$1083,2,FALSE)</f>
        <v>#N/A</v>
      </c>
    </row>
    <row r="150" spans="1:34" s="7" customFormat="1" hidden="1" x14ac:dyDescent="0.4">
      <c r="A150" s="16" t="str">
        <f>IF(V150&gt;0, "★", "-")</f>
        <v>-</v>
      </c>
      <c r="B150" s="16" t="str">
        <f>IF(K150&gt;0, "☆", "-")</f>
        <v>-</v>
      </c>
      <c r="C150" s="7">
        <v>15</v>
      </c>
      <c r="D150" s="2">
        <v>43405.631249999999</v>
      </c>
      <c r="E150" s="3">
        <v>8220</v>
      </c>
      <c r="F150" s="3" t="s">
        <v>33</v>
      </c>
      <c r="G150" s="3">
        <v>1751</v>
      </c>
      <c r="H150" s="3">
        <v>483</v>
      </c>
      <c r="I150" s="3">
        <v>6</v>
      </c>
      <c r="J150" s="3">
        <v>1</v>
      </c>
      <c r="K150" s="3"/>
      <c r="L150" s="2">
        <v>43405.635381944441</v>
      </c>
      <c r="M150" s="2">
        <v>43405.641875000001</v>
      </c>
      <c r="N150" s="3" t="s">
        <v>65</v>
      </c>
      <c r="O150" s="3" t="s">
        <v>66</v>
      </c>
      <c r="P150" s="3" t="s">
        <v>72</v>
      </c>
      <c r="Q150" s="3" t="s">
        <v>73</v>
      </c>
      <c r="R150" s="2">
        <v>43405.63758101852</v>
      </c>
      <c r="S150" s="2">
        <v>43405.63758101852</v>
      </c>
      <c r="T150" s="2">
        <v>43405.643750000003</v>
      </c>
      <c r="U150" s="2">
        <v>43405.643750000003</v>
      </c>
      <c r="V150" s="3"/>
      <c r="W150" s="8">
        <f>IF(V150&gt;0,V150,D150)</f>
        <v>43405.631249999999</v>
      </c>
      <c r="X150" s="9">
        <f t="shared" si="26"/>
        <v>6.4930555599858053E-3</v>
      </c>
      <c r="Y150" s="9">
        <f t="shared" si="27"/>
        <v>6.4930555599858053E-3</v>
      </c>
      <c r="Z150" s="10"/>
      <c r="AA150" s="10">
        <f t="shared" si="21"/>
        <v>0</v>
      </c>
      <c r="AB150" s="10">
        <f t="shared" si="28"/>
        <v>4.1319444426335394E-3</v>
      </c>
      <c r="AC150" s="10"/>
      <c r="AD150" s="10"/>
      <c r="AE150" s="71">
        <f t="shared" si="23"/>
        <v>43405.631249999999</v>
      </c>
      <c r="AF150" s="71">
        <f t="shared" si="24"/>
        <v>43405.64166666667</v>
      </c>
      <c r="AG150" s="26" t="str">
        <f t="shared" si="25"/>
        <v>43405.6312543405.6416666667</v>
      </c>
      <c r="AH150" s="26" t="str">
        <f>VLOOKUP(AG150,simple_survey!$M$841:$N$1083,2,FALSE)</f>
        <v>肯定的</v>
      </c>
    </row>
    <row r="151" spans="1:34" s="7" customFormat="1" hidden="1" x14ac:dyDescent="0.4">
      <c r="A151" s="16" t="str">
        <f t="shared" si="29"/>
        <v>-</v>
      </c>
      <c r="B151" s="16" t="str">
        <f t="shared" si="22"/>
        <v>-</v>
      </c>
      <c r="C151" s="7">
        <v>15</v>
      </c>
      <c r="D151" s="2">
        <v>43405.631365740737</v>
      </c>
      <c r="E151" s="3">
        <v>8221</v>
      </c>
      <c r="F151" s="3" t="s">
        <v>190</v>
      </c>
      <c r="G151" s="3">
        <v>0</v>
      </c>
      <c r="H151" s="3">
        <v>288</v>
      </c>
      <c r="I151" s="3">
        <v>10</v>
      </c>
      <c r="J151" s="3">
        <v>1</v>
      </c>
      <c r="K151" s="3"/>
      <c r="L151" s="2">
        <v>43405.634421296294</v>
      </c>
      <c r="M151" s="2">
        <v>43405.638854166667</v>
      </c>
      <c r="N151" s="3" t="s">
        <v>19</v>
      </c>
      <c r="O151" s="3" t="s">
        <v>20</v>
      </c>
      <c r="P151" s="3" t="s">
        <v>25</v>
      </c>
      <c r="Q151" s="3" t="s">
        <v>26</v>
      </c>
      <c r="R151" s="2">
        <v>43405.634618055556</v>
      </c>
      <c r="S151" s="2">
        <v>43405.634618055556</v>
      </c>
      <c r="T151" s="2">
        <v>43405.640821759262</v>
      </c>
      <c r="U151" s="2">
        <v>43405.640821759262</v>
      </c>
      <c r="V151" s="3"/>
      <c r="W151" s="8">
        <f t="shared" si="20"/>
        <v>43405.631365740737</v>
      </c>
      <c r="X151" s="9">
        <f t="shared" si="26"/>
        <v>4.432870373420883E-3</v>
      </c>
      <c r="Y151" s="9">
        <f t="shared" si="27"/>
        <v>4.432870373420883E-3</v>
      </c>
      <c r="Z151" s="10"/>
      <c r="AA151" s="10">
        <f t="shared" si="21"/>
        <v>0</v>
      </c>
      <c r="AB151" s="10">
        <f t="shared" si="28"/>
        <v>3.055555556784384E-3</v>
      </c>
      <c r="AC151" s="10"/>
      <c r="AD151" s="10"/>
      <c r="AE151" s="71">
        <f t="shared" si="23"/>
        <v>43405.631249999999</v>
      </c>
      <c r="AF151" s="71">
        <f t="shared" si="24"/>
        <v>43405.638194444444</v>
      </c>
      <c r="AG151" s="26" t="str">
        <f t="shared" si="25"/>
        <v>43405.6312543405.6381944444</v>
      </c>
      <c r="AH151" s="26" t="e">
        <f>VLOOKUP(AG151,simple_survey!$M$841:$N$1083,2,FALSE)</f>
        <v>#N/A</v>
      </c>
    </row>
    <row r="152" spans="1:34" s="7" customFormat="1" hidden="1" x14ac:dyDescent="0.4">
      <c r="A152" s="16" t="str">
        <f t="shared" si="29"/>
        <v>-</v>
      </c>
      <c r="B152" s="16" t="str">
        <f t="shared" si="22"/>
        <v>-</v>
      </c>
      <c r="C152" s="7">
        <v>15</v>
      </c>
      <c r="D152" s="2">
        <v>43405.633796296293</v>
      </c>
      <c r="E152" s="3">
        <v>8222</v>
      </c>
      <c r="F152" s="3" t="s">
        <v>18</v>
      </c>
      <c r="G152" s="3">
        <v>3162</v>
      </c>
      <c r="H152" s="3">
        <v>330</v>
      </c>
      <c r="I152" s="3">
        <v>8</v>
      </c>
      <c r="J152" s="3">
        <v>1</v>
      </c>
      <c r="K152" s="3"/>
      <c r="L152" s="2">
        <v>43405.640081018515</v>
      </c>
      <c r="M152" s="2">
        <v>43405.647129629629</v>
      </c>
      <c r="N152" s="3" t="s">
        <v>41</v>
      </c>
      <c r="O152" s="3" t="s">
        <v>42</v>
      </c>
      <c r="P152" s="3" t="s">
        <v>65</v>
      </c>
      <c r="Q152" s="3" t="s">
        <v>66</v>
      </c>
      <c r="R152" s="2">
        <v>43405.641736111109</v>
      </c>
      <c r="S152" s="2">
        <v>43405.641736111109</v>
      </c>
      <c r="T152" s="2">
        <v>43405.654374999998</v>
      </c>
      <c r="U152" s="2">
        <v>43405.654374999998</v>
      </c>
      <c r="V152" s="3"/>
      <c r="W152" s="8">
        <f t="shared" si="20"/>
        <v>43405.633796296293</v>
      </c>
      <c r="X152" s="9">
        <f t="shared" si="26"/>
        <v>7.0486111144418828E-3</v>
      </c>
      <c r="Y152" s="9">
        <f t="shared" si="27"/>
        <v>7.0486111144418828E-3</v>
      </c>
      <c r="AA152" s="10">
        <f t="shared" si="21"/>
        <v>0</v>
      </c>
      <c r="AB152" s="10">
        <f t="shared" si="28"/>
        <v>6.284722221607808E-3</v>
      </c>
      <c r="AE152" s="71">
        <f t="shared" si="23"/>
        <v>43405.633333333331</v>
      </c>
      <c r="AF152" s="71">
        <f t="shared" si="24"/>
        <v>43405.646527777775</v>
      </c>
      <c r="AG152" s="26" t="str">
        <f t="shared" si="25"/>
        <v>43405.633333333343405.6465277778</v>
      </c>
      <c r="AH152" s="26" t="e">
        <f>VLOOKUP(AG152,simple_survey!$M$841:$N$1083,2,FALSE)</f>
        <v>#N/A</v>
      </c>
    </row>
    <row r="153" spans="1:34" s="7" customFormat="1" hidden="1" x14ac:dyDescent="0.4">
      <c r="A153" s="16" t="str">
        <f t="shared" si="29"/>
        <v>-</v>
      </c>
      <c r="B153" s="16" t="str">
        <f t="shared" si="22"/>
        <v>-</v>
      </c>
      <c r="C153" s="7">
        <v>15</v>
      </c>
      <c r="D153" s="2">
        <v>43405.634270833332</v>
      </c>
      <c r="E153" s="3">
        <v>8223</v>
      </c>
      <c r="F153" s="3" t="s">
        <v>190</v>
      </c>
      <c r="G153" s="3">
        <v>0</v>
      </c>
      <c r="H153" s="3">
        <v>765</v>
      </c>
      <c r="I153" s="3">
        <v>6</v>
      </c>
      <c r="J153" s="3">
        <v>2</v>
      </c>
      <c r="K153" s="3"/>
      <c r="L153" s="2">
        <v>43405.635671296295</v>
      </c>
      <c r="M153" s="2">
        <v>43405.643541666665</v>
      </c>
      <c r="N153" s="3" t="s">
        <v>65</v>
      </c>
      <c r="O153" s="3" t="s">
        <v>66</v>
      </c>
      <c r="P153" s="3" t="s">
        <v>55</v>
      </c>
      <c r="Q153" s="3" t="s">
        <v>56</v>
      </c>
      <c r="R153" s="2">
        <v>43405.635405092595</v>
      </c>
      <c r="S153" s="2">
        <v>43405.635405092595</v>
      </c>
      <c r="T153" s="2">
        <v>43405.651388888888</v>
      </c>
      <c r="U153" s="2">
        <v>43405.651388888888</v>
      </c>
      <c r="V153" s="3"/>
      <c r="W153" s="8">
        <f t="shared" si="20"/>
        <v>43405.634270833332</v>
      </c>
      <c r="X153" s="9">
        <f t="shared" si="26"/>
        <v>7.8703703693463467E-3</v>
      </c>
      <c r="Y153" s="9">
        <f t="shared" si="27"/>
        <v>1.5740740738692693E-2</v>
      </c>
      <c r="Z153" s="10"/>
      <c r="AA153" s="10">
        <f t="shared" si="21"/>
        <v>2.6620370044838637E-4</v>
      </c>
      <c r="AB153" s="10">
        <f t="shared" si="28"/>
        <v>1.4004629629198462E-3</v>
      </c>
      <c r="AC153" s="10"/>
      <c r="AD153" s="10"/>
      <c r="AE153" s="71">
        <f t="shared" si="23"/>
        <v>43405.634027777778</v>
      </c>
      <c r="AF153" s="71">
        <f t="shared" si="24"/>
        <v>43405.643055555556</v>
      </c>
      <c r="AG153" s="26" t="str">
        <f t="shared" si="25"/>
        <v>43405.634027777843405.6430555556</v>
      </c>
      <c r="AH153" s="26" t="e">
        <f>VLOOKUP(AG153,simple_survey!$M$841:$N$1083,2,FALSE)</f>
        <v>#N/A</v>
      </c>
    </row>
    <row r="154" spans="1:34" s="7" customFormat="1" hidden="1" x14ac:dyDescent="0.4">
      <c r="A154" s="16" t="str">
        <f t="shared" si="29"/>
        <v>-</v>
      </c>
      <c r="B154" s="16" t="str">
        <f t="shared" si="22"/>
        <v>-</v>
      </c>
      <c r="C154" s="7">
        <v>15</v>
      </c>
      <c r="D154" s="2">
        <v>43405.63480324074</v>
      </c>
      <c r="E154" s="3">
        <v>8224</v>
      </c>
      <c r="F154" s="3" t="s">
        <v>33</v>
      </c>
      <c r="G154" s="3">
        <v>2051</v>
      </c>
      <c r="H154" s="3">
        <v>351</v>
      </c>
      <c r="I154" s="3">
        <v>2</v>
      </c>
      <c r="J154" s="3">
        <v>1</v>
      </c>
      <c r="K154" s="3"/>
      <c r="L154" s="2">
        <v>43405.638113425928</v>
      </c>
      <c r="M154" s="2">
        <v>43405.646979166668</v>
      </c>
      <c r="N154" s="3" t="s">
        <v>48</v>
      </c>
      <c r="O154" s="3" t="s">
        <v>49</v>
      </c>
      <c r="P154" s="3" t="s">
        <v>27</v>
      </c>
      <c r="Q154" s="3" t="s">
        <v>28</v>
      </c>
      <c r="R154" s="2">
        <v>43405.63789351852</v>
      </c>
      <c r="S154" s="2">
        <v>43405.63789351852</v>
      </c>
      <c r="T154" s="2">
        <v>43405.645798611113</v>
      </c>
      <c r="U154" s="2">
        <v>43405.645798611113</v>
      </c>
      <c r="V154" s="3"/>
      <c r="W154" s="8">
        <f t="shared" si="20"/>
        <v>43405.63480324074</v>
      </c>
      <c r="X154" s="9">
        <f t="shared" si="26"/>
        <v>8.8657407395658083E-3</v>
      </c>
      <c r="Y154" s="9">
        <f t="shared" si="27"/>
        <v>8.8657407395658083E-3</v>
      </c>
      <c r="Z154" s="10"/>
      <c r="AA154" s="10">
        <f t="shared" si="21"/>
        <v>2.1990740788169205E-4</v>
      </c>
      <c r="AB154" s="10">
        <f t="shared" si="28"/>
        <v>3.3101851877290756E-3</v>
      </c>
      <c r="AC154" s="10"/>
      <c r="AD154" s="10"/>
      <c r="AE154" s="71">
        <f t="shared" si="23"/>
        <v>43405.634722222225</v>
      </c>
      <c r="AF154" s="71">
        <f t="shared" si="24"/>
        <v>43405.646527777775</v>
      </c>
      <c r="AG154" s="26" t="str">
        <f t="shared" si="25"/>
        <v>43405.634722222243405.6465277778</v>
      </c>
      <c r="AH154" s="26" t="str">
        <f>VLOOKUP(AG154,simple_survey!$M$841:$N$1083,2,FALSE)</f>
        <v>肯定的</v>
      </c>
    </row>
    <row r="155" spans="1:34" s="7" customFormat="1" hidden="1" x14ac:dyDescent="0.4">
      <c r="A155" s="16" t="str">
        <f t="shared" si="29"/>
        <v>-</v>
      </c>
      <c r="B155" s="16" t="str">
        <f t="shared" si="22"/>
        <v>-</v>
      </c>
      <c r="C155" s="7">
        <v>15</v>
      </c>
      <c r="D155" s="2">
        <v>43405.63521990741</v>
      </c>
      <c r="E155" s="3">
        <v>8225</v>
      </c>
      <c r="F155" s="3" t="s">
        <v>33</v>
      </c>
      <c r="G155" s="3">
        <v>3361</v>
      </c>
      <c r="H155" s="3">
        <v>607</v>
      </c>
      <c r="I155" s="3">
        <v>9</v>
      </c>
      <c r="J155" s="3">
        <v>1</v>
      </c>
      <c r="K155" s="3"/>
      <c r="L155" s="2">
        <v>43405.637858796297</v>
      </c>
      <c r="M155" s="2">
        <v>43405.65347222222</v>
      </c>
      <c r="N155" s="3" t="s">
        <v>50</v>
      </c>
      <c r="O155" s="3" t="s">
        <v>51</v>
      </c>
      <c r="P155" s="3" t="s">
        <v>65</v>
      </c>
      <c r="Q155" s="3" t="s">
        <v>66</v>
      </c>
      <c r="R155" s="2">
        <v>43405.638206018521</v>
      </c>
      <c r="S155" s="2">
        <v>43405.638449074075</v>
      </c>
      <c r="T155" s="2">
        <v>43405.650555555556</v>
      </c>
      <c r="U155" s="2">
        <v>43405.658032407409</v>
      </c>
      <c r="V155" s="3"/>
      <c r="W155" s="8">
        <f t="shared" si="20"/>
        <v>43405.63521990741</v>
      </c>
      <c r="X155" s="9">
        <f t="shared" si="26"/>
        <v>1.5613425923220348E-2</v>
      </c>
      <c r="Y155" s="9">
        <f t="shared" si="27"/>
        <v>1.5613425923220348E-2</v>
      </c>
      <c r="Z155" s="10"/>
      <c r="AA155" s="10">
        <f t="shared" si="21"/>
        <v>0</v>
      </c>
      <c r="AB155" s="10">
        <f t="shared" si="28"/>
        <v>2.638888887304347E-3</v>
      </c>
      <c r="AC155" s="10"/>
      <c r="AD155" s="10"/>
      <c r="AE155" s="71">
        <f t="shared" si="23"/>
        <v>43405.634722222225</v>
      </c>
      <c r="AF155" s="71">
        <f t="shared" si="24"/>
        <v>43405.65347222222</v>
      </c>
      <c r="AG155" s="26" t="str">
        <f t="shared" si="25"/>
        <v>43405.634722222243405.6534722222</v>
      </c>
      <c r="AH155" s="26" t="e">
        <f>VLOOKUP(AG155,simple_survey!$M$841:$N$1083,2,FALSE)</f>
        <v>#N/A</v>
      </c>
    </row>
    <row r="156" spans="1:34" s="7" customFormat="1" hidden="1" x14ac:dyDescent="0.4">
      <c r="A156" s="16" t="str">
        <f t="shared" si="29"/>
        <v>-</v>
      </c>
      <c r="B156" s="16" t="str">
        <f t="shared" si="22"/>
        <v>-</v>
      </c>
      <c r="C156" s="7">
        <v>15</v>
      </c>
      <c r="D156" s="2">
        <v>43405.635775462964</v>
      </c>
      <c r="E156" s="3">
        <v>8226</v>
      </c>
      <c r="F156" s="3" t="s">
        <v>67</v>
      </c>
      <c r="G156" s="3">
        <v>4610</v>
      </c>
      <c r="H156" s="3">
        <v>488</v>
      </c>
      <c r="I156" s="3">
        <v>10</v>
      </c>
      <c r="J156" s="3">
        <v>5</v>
      </c>
      <c r="K156" s="3"/>
      <c r="L156" s="2">
        <v>43405.643935185188</v>
      </c>
      <c r="M156" s="2">
        <v>43405.648229166669</v>
      </c>
      <c r="N156" s="3" t="s">
        <v>31</v>
      </c>
      <c r="O156" s="3" t="s">
        <v>32</v>
      </c>
      <c r="P156" s="3" t="s">
        <v>37</v>
      </c>
      <c r="Q156" s="3" t="s">
        <v>38</v>
      </c>
      <c r="R156" s="2">
        <v>43405.646412037036</v>
      </c>
      <c r="S156" s="2">
        <v>43405.646412037036</v>
      </c>
      <c r="T156" s="2">
        <v>43405.659490740742</v>
      </c>
      <c r="U156" s="2">
        <v>43405.659490740742</v>
      </c>
      <c r="V156" s="3"/>
      <c r="W156" s="8">
        <f t="shared" si="20"/>
        <v>43405.635775462964</v>
      </c>
      <c r="X156" s="9">
        <f t="shared" si="26"/>
        <v>4.2939814811688848E-3</v>
      </c>
      <c r="Y156" s="9">
        <f t="shared" si="27"/>
        <v>2.1469907405844424E-2</v>
      </c>
      <c r="Z156" s="10"/>
      <c r="AA156" s="10">
        <f t="shared" si="21"/>
        <v>0</v>
      </c>
      <c r="AB156" s="10">
        <f t="shared" si="28"/>
        <v>8.1597222233540379E-3</v>
      </c>
      <c r="AC156" s="10"/>
      <c r="AD156" s="10"/>
      <c r="AE156" s="71">
        <f t="shared" si="23"/>
        <v>43405.635416666664</v>
      </c>
      <c r="AF156" s="71">
        <f t="shared" si="24"/>
        <v>43405.647916666669</v>
      </c>
      <c r="AG156" s="26" t="str">
        <f t="shared" si="25"/>
        <v>43405.635416666743405.6479166667</v>
      </c>
      <c r="AH156" s="26" t="e">
        <f>VLOOKUP(AG156,simple_survey!$M$841:$N$1083,2,FALSE)</f>
        <v>#N/A</v>
      </c>
    </row>
    <row r="157" spans="1:34" s="7" customFormat="1" hidden="1" x14ac:dyDescent="0.4">
      <c r="A157" s="16" t="str">
        <f t="shared" si="29"/>
        <v>-</v>
      </c>
      <c r="B157" s="16" t="str">
        <f t="shared" si="22"/>
        <v>-</v>
      </c>
      <c r="C157" s="7">
        <v>15</v>
      </c>
      <c r="D157" s="2">
        <v>43405.636134259257</v>
      </c>
      <c r="E157" s="3">
        <v>8227</v>
      </c>
      <c r="F157" s="3" t="s">
        <v>33</v>
      </c>
      <c r="G157" s="3">
        <v>2424</v>
      </c>
      <c r="H157" s="3">
        <v>904</v>
      </c>
      <c r="I157" s="3">
        <v>9</v>
      </c>
      <c r="J157" s="3">
        <v>1</v>
      </c>
      <c r="K157" s="3"/>
      <c r="L157" s="2">
        <v>43405.640567129631</v>
      </c>
      <c r="M157" s="2">
        <v>43405.649224537039</v>
      </c>
      <c r="N157" s="3" t="s">
        <v>45</v>
      </c>
      <c r="O157" s="3" t="s">
        <v>92</v>
      </c>
      <c r="P157" s="3" t="s">
        <v>72</v>
      </c>
      <c r="Q157" s="3" t="s">
        <v>73</v>
      </c>
      <c r="R157" s="2">
        <v>43405.641527777778</v>
      </c>
      <c r="S157" s="2">
        <v>43405.641527777778</v>
      </c>
      <c r="T157" s="2">
        <v>43405.649826388886</v>
      </c>
      <c r="U157" s="2">
        <v>43405.652743055558</v>
      </c>
      <c r="V157" s="3"/>
      <c r="W157" s="8">
        <f t="shared" si="20"/>
        <v>43405.636134259257</v>
      </c>
      <c r="X157" s="9">
        <f t="shared" si="26"/>
        <v>8.6574074084637687E-3</v>
      </c>
      <c r="Y157" s="9">
        <f t="shared" si="27"/>
        <v>8.6574074084637687E-3</v>
      </c>
      <c r="Z157" s="10"/>
      <c r="AA157" s="10">
        <f t="shared" si="21"/>
        <v>0</v>
      </c>
      <c r="AB157" s="10">
        <f t="shared" si="28"/>
        <v>4.432870373420883E-3</v>
      </c>
      <c r="AC157" s="10"/>
      <c r="AD157" s="10"/>
      <c r="AE157" s="71">
        <f t="shared" si="23"/>
        <v>43405.636111111111</v>
      </c>
      <c r="AF157" s="71">
        <f t="shared" si="24"/>
        <v>43405.648611111108</v>
      </c>
      <c r="AG157" s="26" t="str">
        <f t="shared" si="25"/>
        <v>43405.636111111143405.6486111111</v>
      </c>
      <c r="AH157" s="26" t="e">
        <f>VLOOKUP(AG157,simple_survey!$M$841:$N$1083,2,FALSE)</f>
        <v>#N/A</v>
      </c>
    </row>
    <row r="158" spans="1:34" s="7" customFormat="1" hidden="1" x14ac:dyDescent="0.4">
      <c r="A158" s="16" t="str">
        <f t="shared" si="29"/>
        <v>-</v>
      </c>
      <c r="B158" s="16" t="str">
        <f t="shared" si="22"/>
        <v>-</v>
      </c>
      <c r="C158" s="7">
        <v>15</v>
      </c>
      <c r="D158" s="2">
        <v>43405.63652777778</v>
      </c>
      <c r="E158" s="3">
        <v>8228</v>
      </c>
      <c r="F158" s="3" t="s">
        <v>191</v>
      </c>
      <c r="G158" s="3">
        <v>0</v>
      </c>
      <c r="H158" s="3">
        <v>426</v>
      </c>
      <c r="I158" s="3">
        <v>7</v>
      </c>
      <c r="J158" s="3">
        <v>4</v>
      </c>
      <c r="K158" s="3"/>
      <c r="L158" s="2">
        <v>43405.641215277778</v>
      </c>
      <c r="M158" s="2">
        <v>43405.646990740737</v>
      </c>
      <c r="N158" s="3" t="s">
        <v>45</v>
      </c>
      <c r="O158" s="3" t="s">
        <v>92</v>
      </c>
      <c r="P158" s="3" t="s">
        <v>29</v>
      </c>
      <c r="Q158" s="3" t="s">
        <v>30</v>
      </c>
      <c r="R158" s="2">
        <v>43405.641643518517</v>
      </c>
      <c r="S158" s="2">
        <v>43405.641643518517</v>
      </c>
      <c r="T158" s="2">
        <v>43405.655347222222</v>
      </c>
      <c r="U158" s="2">
        <v>43405.655347222222</v>
      </c>
      <c r="V158" s="3"/>
      <c r="W158" s="8">
        <f t="shared" si="20"/>
        <v>43405.63652777778</v>
      </c>
      <c r="X158" s="9">
        <f t="shared" si="26"/>
        <v>5.7754629597184248E-3</v>
      </c>
      <c r="Y158" s="9">
        <f t="shared" si="27"/>
        <v>2.3101851838873699E-2</v>
      </c>
      <c r="Z158" s="10"/>
      <c r="AA158" s="10">
        <f t="shared" si="21"/>
        <v>0</v>
      </c>
      <c r="AB158" s="10">
        <f t="shared" si="28"/>
        <v>4.687499997089617E-3</v>
      </c>
      <c r="AC158" s="10"/>
      <c r="AD158" s="10"/>
      <c r="AE158" s="71">
        <f t="shared" si="23"/>
        <v>43405.636111111111</v>
      </c>
      <c r="AF158" s="71">
        <f t="shared" si="24"/>
        <v>43405.646527777775</v>
      </c>
      <c r="AG158" s="26" t="str">
        <f t="shared" si="25"/>
        <v>43405.636111111143405.6465277778</v>
      </c>
      <c r="AH158" s="26" t="e">
        <f>VLOOKUP(AG158,simple_survey!$M$841:$N$1083,2,FALSE)</f>
        <v>#N/A</v>
      </c>
    </row>
    <row r="159" spans="1:34" s="7" customFormat="1" hidden="1" x14ac:dyDescent="0.4">
      <c r="A159" s="16" t="str">
        <f t="shared" si="29"/>
        <v>-</v>
      </c>
      <c r="B159" s="16" t="str">
        <f t="shared" si="22"/>
        <v>-</v>
      </c>
      <c r="C159" s="7">
        <v>15</v>
      </c>
      <c r="D159" s="2">
        <v>43405.640347222223</v>
      </c>
      <c r="E159" s="3">
        <v>8230</v>
      </c>
      <c r="F159" s="3" t="s">
        <v>33</v>
      </c>
      <c r="G159" s="3">
        <v>1340</v>
      </c>
      <c r="H159" s="3">
        <v>754</v>
      </c>
      <c r="I159" s="3">
        <v>8</v>
      </c>
      <c r="J159" s="3">
        <v>1</v>
      </c>
      <c r="K159" s="3"/>
      <c r="L159" s="2">
        <v>43405.641759259262</v>
      </c>
      <c r="M159" s="2">
        <v>43405.65115740741</v>
      </c>
      <c r="N159" s="3" t="s">
        <v>53</v>
      </c>
      <c r="O159" s="3" t="s">
        <v>54</v>
      </c>
      <c r="P159" s="3" t="s">
        <v>37</v>
      </c>
      <c r="Q159" s="3" t="s">
        <v>38</v>
      </c>
      <c r="R159" s="2">
        <v>43405.641828703701</v>
      </c>
      <c r="S159" s="2">
        <v>43405.641828703701</v>
      </c>
      <c r="T159" s="2">
        <v>43405.659525462965</v>
      </c>
      <c r="U159" s="2">
        <v>43405.659525462965</v>
      </c>
      <c r="V159" s="3"/>
      <c r="W159" s="8">
        <f t="shared" si="20"/>
        <v>43405.640347222223</v>
      </c>
      <c r="X159" s="9">
        <f t="shared" si="26"/>
        <v>9.3981481477385387E-3</v>
      </c>
      <c r="Y159" s="9">
        <f t="shared" si="27"/>
        <v>9.3981481477385387E-3</v>
      </c>
      <c r="Z159" s="10"/>
      <c r="AA159" s="10">
        <f t="shared" si="21"/>
        <v>0</v>
      </c>
      <c r="AB159" s="10">
        <f t="shared" si="28"/>
        <v>1.4120370396994986E-3</v>
      </c>
      <c r="AC159" s="10"/>
      <c r="AD159" s="10"/>
      <c r="AE159" s="71">
        <f t="shared" si="23"/>
        <v>43405.640277777777</v>
      </c>
      <c r="AF159" s="71">
        <f t="shared" si="24"/>
        <v>43405.650694444441</v>
      </c>
      <c r="AG159" s="26" t="str">
        <f t="shared" si="25"/>
        <v>43405.640277777843405.6506944444</v>
      </c>
      <c r="AH159" s="26" t="e">
        <f>VLOOKUP(AG159,simple_survey!$M$841:$N$1083,2,FALSE)</f>
        <v>#N/A</v>
      </c>
    </row>
    <row r="160" spans="1:34" s="7" customFormat="1" hidden="1" x14ac:dyDescent="0.4">
      <c r="A160" s="16" t="str">
        <f t="shared" si="29"/>
        <v>-</v>
      </c>
      <c r="B160" s="16" t="str">
        <f t="shared" si="22"/>
        <v>-</v>
      </c>
      <c r="C160" s="7">
        <v>15</v>
      </c>
      <c r="D160" s="2">
        <v>43405.640972222223</v>
      </c>
      <c r="E160" s="3">
        <v>8231</v>
      </c>
      <c r="F160" s="3" t="s">
        <v>33</v>
      </c>
      <c r="G160" s="3">
        <v>2435</v>
      </c>
      <c r="H160" s="3">
        <v>397</v>
      </c>
      <c r="I160" s="3">
        <v>9</v>
      </c>
      <c r="J160" s="3">
        <v>1</v>
      </c>
      <c r="K160" s="3"/>
      <c r="L160" s="2">
        <v>43405.645069444443</v>
      </c>
      <c r="M160" s="2">
        <v>43405.657187500001</v>
      </c>
      <c r="N160" s="3" t="s">
        <v>41</v>
      </c>
      <c r="O160" s="3" t="s">
        <v>42</v>
      </c>
      <c r="P160" s="3" t="s">
        <v>37</v>
      </c>
      <c r="Q160" s="3" t="s">
        <v>38</v>
      </c>
      <c r="R160" s="2">
        <v>43405.644930555558</v>
      </c>
      <c r="S160" s="2">
        <v>43405.644930555558</v>
      </c>
      <c r="T160" s="2">
        <v>43405.66646990741</v>
      </c>
      <c r="U160" s="2">
        <v>43405.66646990741</v>
      </c>
      <c r="V160" s="3"/>
      <c r="W160" s="8">
        <f t="shared" si="20"/>
        <v>43405.640972222223</v>
      </c>
      <c r="X160" s="9">
        <f t="shared" si="26"/>
        <v>1.2118055557948537E-2</v>
      </c>
      <c r="Y160" s="9">
        <f t="shared" si="27"/>
        <v>1.2118055557948537E-2</v>
      </c>
      <c r="Z160" s="10"/>
      <c r="AA160" s="10">
        <f t="shared" si="21"/>
        <v>1.3888888497604057E-4</v>
      </c>
      <c r="AB160" s="10">
        <f t="shared" si="28"/>
        <v>4.0972222195705399E-3</v>
      </c>
      <c r="AC160" s="10"/>
      <c r="AD160" s="10"/>
      <c r="AE160" s="71">
        <f t="shared" si="23"/>
        <v>43405.640972222223</v>
      </c>
      <c r="AF160" s="71">
        <f t="shared" si="24"/>
        <v>43405.656944444447</v>
      </c>
      <c r="AG160" s="26" t="str">
        <f t="shared" si="25"/>
        <v>43405.640972222243405.6569444444</v>
      </c>
      <c r="AH160" s="26" t="e">
        <f>VLOOKUP(AG160,simple_survey!$M$841:$N$1083,2,FALSE)</f>
        <v>#N/A</v>
      </c>
    </row>
    <row r="161" spans="1:34" s="7" customFormat="1" x14ac:dyDescent="0.4">
      <c r="A161" s="16" t="str">
        <f t="shared" si="29"/>
        <v>★</v>
      </c>
      <c r="B161" s="16" t="str">
        <f t="shared" si="22"/>
        <v>-</v>
      </c>
      <c r="C161" s="7">
        <v>15</v>
      </c>
      <c r="D161" s="2">
        <v>43405.641759259262</v>
      </c>
      <c r="E161" s="3">
        <v>8232</v>
      </c>
      <c r="F161" s="3" t="s">
        <v>67</v>
      </c>
      <c r="G161" s="3">
        <v>2518</v>
      </c>
      <c r="H161" s="3">
        <v>562</v>
      </c>
      <c r="I161" s="3">
        <v>5</v>
      </c>
      <c r="J161" s="3">
        <v>2</v>
      </c>
      <c r="K161" s="3"/>
      <c r="L161" s="2">
        <v>43405.661620370367</v>
      </c>
      <c r="M161" s="2">
        <v>43405.666481481479</v>
      </c>
      <c r="N161" s="3" t="s">
        <v>72</v>
      </c>
      <c r="O161" s="3" t="s">
        <v>73</v>
      </c>
      <c r="P161" s="3" t="s">
        <v>45</v>
      </c>
      <c r="Q161" s="3" t="s">
        <v>92</v>
      </c>
      <c r="R161" s="2">
        <v>43405.662581018521</v>
      </c>
      <c r="S161" s="2">
        <v>43405.662581018521</v>
      </c>
      <c r="T161" s="2">
        <v>43405.669282407405</v>
      </c>
      <c r="U161" s="2">
        <v>43405.669282407405</v>
      </c>
      <c r="V161" s="2">
        <v>43405.662581018521</v>
      </c>
      <c r="W161" s="8">
        <f t="shared" si="20"/>
        <v>43405.662581018521</v>
      </c>
      <c r="X161" s="9">
        <f t="shared" si="26"/>
        <v>4.8611111124046147E-3</v>
      </c>
      <c r="Y161" s="9">
        <f t="shared" si="27"/>
        <v>9.7222222248092294E-3</v>
      </c>
      <c r="Z161" s="10"/>
      <c r="AA161" s="10">
        <f t="shared" si="21"/>
        <v>0</v>
      </c>
      <c r="AB161" s="10">
        <f t="shared" si="28"/>
        <v>0</v>
      </c>
      <c r="AC161" s="10"/>
      <c r="AD161" s="10"/>
      <c r="AE161" s="71">
        <f t="shared" si="23"/>
        <v>43405.64166666667</v>
      </c>
      <c r="AF161" s="71">
        <f t="shared" si="24"/>
        <v>43405.665972222225</v>
      </c>
      <c r="AG161" s="26" t="str">
        <f t="shared" si="25"/>
        <v>43405.641666666743405.6659722222</v>
      </c>
      <c r="AH161" s="26" t="e">
        <f>VLOOKUP(AG161,simple_survey!$M$841:$N$1083,2,FALSE)</f>
        <v>#N/A</v>
      </c>
    </row>
    <row r="162" spans="1:34" s="7" customFormat="1" hidden="1" x14ac:dyDescent="0.4">
      <c r="A162" s="16" t="str">
        <f t="shared" si="29"/>
        <v>-</v>
      </c>
      <c r="B162" s="16" t="str">
        <f t="shared" si="22"/>
        <v>-</v>
      </c>
      <c r="C162" s="7">
        <v>15</v>
      </c>
      <c r="D162" s="2">
        <v>43405.641979166663</v>
      </c>
      <c r="E162" s="3">
        <v>8233</v>
      </c>
      <c r="F162" s="3" t="s">
        <v>33</v>
      </c>
      <c r="G162" s="3">
        <v>2706</v>
      </c>
      <c r="H162" s="3">
        <v>809</v>
      </c>
      <c r="I162" s="3">
        <v>3</v>
      </c>
      <c r="J162" s="3">
        <v>1</v>
      </c>
      <c r="K162" s="3"/>
      <c r="L162" s="2">
        <v>43405.647939814815</v>
      </c>
      <c r="M162" s="2">
        <v>43405.652858796297</v>
      </c>
      <c r="N162" s="3" t="s">
        <v>80</v>
      </c>
      <c r="O162" s="3" t="s">
        <v>81</v>
      </c>
      <c r="P162" s="3" t="s">
        <v>31</v>
      </c>
      <c r="Q162" s="3" t="s">
        <v>32</v>
      </c>
      <c r="R162" s="2">
        <v>43405.647499999999</v>
      </c>
      <c r="S162" s="2">
        <v>43405.647499999999</v>
      </c>
      <c r="T162" s="2">
        <v>43405.656597222223</v>
      </c>
      <c r="U162" s="2">
        <v>43405.656597222223</v>
      </c>
      <c r="V162" s="3"/>
      <c r="W162" s="8">
        <f t="shared" si="20"/>
        <v>43405.641979166663</v>
      </c>
      <c r="X162" s="9">
        <f t="shared" si="26"/>
        <v>4.9189814817509614E-3</v>
      </c>
      <c r="Y162" s="9">
        <f t="shared" si="27"/>
        <v>4.9189814817509614E-3</v>
      </c>
      <c r="Z162" s="10"/>
      <c r="AA162" s="10">
        <f t="shared" si="21"/>
        <v>4.398148157633841E-4</v>
      </c>
      <c r="AB162" s="10">
        <f t="shared" si="28"/>
        <v>5.9606481518130749E-3</v>
      </c>
      <c r="AC162" s="10"/>
      <c r="AD162" s="10"/>
      <c r="AE162" s="71">
        <f t="shared" si="23"/>
        <v>43405.64166666667</v>
      </c>
      <c r="AF162" s="71">
        <f t="shared" si="24"/>
        <v>43405.652777777781</v>
      </c>
      <c r="AG162" s="26" t="str">
        <f t="shared" si="25"/>
        <v>43405.641666666743405.6527777778</v>
      </c>
      <c r="AH162" s="26" t="e">
        <f>VLOOKUP(AG162,simple_survey!$M$841:$N$1083,2,FALSE)</f>
        <v>#N/A</v>
      </c>
    </row>
    <row r="163" spans="1:34" s="7" customFormat="1" hidden="1" x14ac:dyDescent="0.4">
      <c r="A163" s="16" t="str">
        <f t="shared" si="29"/>
        <v>-</v>
      </c>
      <c r="B163" s="16" t="str">
        <f>IF(K163&gt;0, "☆", "-")</f>
        <v>-</v>
      </c>
      <c r="C163" s="7">
        <v>15</v>
      </c>
      <c r="D163" s="2">
        <v>43405.642488425925</v>
      </c>
      <c r="E163" s="3">
        <v>8234</v>
      </c>
      <c r="F163" s="3" t="s">
        <v>33</v>
      </c>
      <c r="G163" s="3">
        <v>1751</v>
      </c>
      <c r="H163" s="3">
        <v>140</v>
      </c>
      <c r="I163" s="3">
        <v>2</v>
      </c>
      <c r="J163" s="3">
        <v>1</v>
      </c>
      <c r="K163" s="3"/>
      <c r="L163" s="2">
        <v>43405.646874999999</v>
      </c>
      <c r="M163" s="2">
        <v>43405.660567129627</v>
      </c>
      <c r="N163" s="3" t="s">
        <v>72</v>
      </c>
      <c r="O163" s="3" t="s">
        <v>73</v>
      </c>
      <c r="P163" s="3" t="s">
        <v>70</v>
      </c>
      <c r="Q163" s="3" t="s">
        <v>71</v>
      </c>
      <c r="R163" s="2">
        <v>43405.647916666669</v>
      </c>
      <c r="S163" s="2">
        <v>43405.647916666669</v>
      </c>
      <c r="T163" s="2">
        <v>43405.659201388888</v>
      </c>
      <c r="U163" s="2">
        <v>43405.659201388888</v>
      </c>
      <c r="V163" s="3"/>
      <c r="W163" s="8">
        <f>IF(V163&gt;0,V163,D163)</f>
        <v>43405.642488425925</v>
      </c>
      <c r="X163" s="9">
        <f t="shared" si="26"/>
        <v>1.3692129628907423E-2</v>
      </c>
      <c r="Y163" s="9">
        <f t="shared" si="27"/>
        <v>1.3692129628907423E-2</v>
      </c>
      <c r="Z163" s="10"/>
      <c r="AA163" s="10">
        <f t="shared" si="21"/>
        <v>0</v>
      </c>
      <c r="AB163" s="10">
        <f t="shared" si="28"/>
        <v>4.386574073578231E-3</v>
      </c>
      <c r="AC163" s="10"/>
      <c r="AD163" s="10"/>
      <c r="AE163" s="71">
        <f t="shared" si="23"/>
        <v>43405.642361111109</v>
      </c>
      <c r="AF163" s="71">
        <f t="shared" si="24"/>
        <v>43405.660416666666</v>
      </c>
      <c r="AG163" s="26" t="str">
        <f t="shared" si="25"/>
        <v>43405.642361111143405.6604166667</v>
      </c>
      <c r="AH163" s="26" t="str">
        <f>VLOOKUP(AG163,simple_survey!$M$841:$N$1083,2,FALSE)</f>
        <v>肯定的</v>
      </c>
    </row>
    <row r="164" spans="1:34" s="7" customFormat="1" hidden="1" x14ac:dyDescent="0.4">
      <c r="A164" s="16" t="str">
        <f t="shared" si="29"/>
        <v>-</v>
      </c>
      <c r="B164" s="16" t="str">
        <f t="shared" si="22"/>
        <v>-</v>
      </c>
      <c r="C164" s="7">
        <v>15</v>
      </c>
      <c r="D164" s="2">
        <v>43405.643368055556</v>
      </c>
      <c r="E164" s="3">
        <v>8235</v>
      </c>
      <c r="F164" s="3" t="s">
        <v>18</v>
      </c>
      <c r="G164" s="3">
        <v>1015</v>
      </c>
      <c r="H164" s="3">
        <v>511</v>
      </c>
      <c r="I164" s="3">
        <v>1</v>
      </c>
      <c r="J164" s="3">
        <v>2</v>
      </c>
      <c r="K164" s="3"/>
      <c r="L164" s="2">
        <v>43405.64949074074</v>
      </c>
      <c r="M164" s="2">
        <v>43405.657083333332</v>
      </c>
      <c r="N164" s="3" t="s">
        <v>68</v>
      </c>
      <c r="O164" s="3" t="s">
        <v>69</v>
      </c>
      <c r="P164" s="3" t="s">
        <v>29</v>
      </c>
      <c r="Q164" s="3" t="s">
        <v>30</v>
      </c>
      <c r="R164" s="2">
        <v>43405.649675925924</v>
      </c>
      <c r="S164" s="2">
        <v>43405.649675925924</v>
      </c>
      <c r="T164" s="2">
        <v>43405.65896990741</v>
      </c>
      <c r="U164" s="2">
        <v>43405.659317129626</v>
      </c>
      <c r="V164" s="3"/>
      <c r="W164" s="8">
        <f t="shared" si="20"/>
        <v>43405.643368055556</v>
      </c>
      <c r="X164" s="9">
        <f t="shared" si="26"/>
        <v>7.5925925921183079E-3</v>
      </c>
      <c r="Y164" s="9">
        <f t="shared" si="27"/>
        <v>1.5185185184236616E-2</v>
      </c>
      <c r="Z164" s="10"/>
      <c r="AA164" s="10">
        <f t="shared" si="21"/>
        <v>0</v>
      </c>
      <c r="AB164" s="10">
        <f t="shared" si="28"/>
        <v>6.1226851830724627E-3</v>
      </c>
      <c r="AC164" s="10"/>
      <c r="AD164" s="10"/>
      <c r="AE164" s="71">
        <f t="shared" si="23"/>
        <v>43405.643055555556</v>
      </c>
      <c r="AF164" s="71">
        <f t="shared" si="24"/>
        <v>43405.656944444447</v>
      </c>
      <c r="AG164" s="26" t="str">
        <f t="shared" si="25"/>
        <v>43405.643055555643405.6569444444</v>
      </c>
      <c r="AH164" s="26" t="e">
        <f>VLOOKUP(AG164,simple_survey!$M$841:$N$1083,2,FALSE)</f>
        <v>#N/A</v>
      </c>
    </row>
    <row r="165" spans="1:34" s="7" customFormat="1" hidden="1" x14ac:dyDescent="0.4">
      <c r="A165" s="16" t="str">
        <f>IF(V165&gt;0, "★", "-")</f>
        <v>-</v>
      </c>
      <c r="B165" s="16" t="str">
        <f>IF(K165&gt;0, "☆", "-")</f>
        <v>-</v>
      </c>
      <c r="C165" s="7">
        <v>15</v>
      </c>
      <c r="D165" s="2">
        <v>43405.646817129629</v>
      </c>
      <c r="E165" s="3">
        <v>8237</v>
      </c>
      <c r="F165" s="3" t="s">
        <v>190</v>
      </c>
      <c r="G165" s="3">
        <v>0</v>
      </c>
      <c r="H165" s="3">
        <v>239</v>
      </c>
      <c r="I165" s="3">
        <v>1</v>
      </c>
      <c r="J165" s="3">
        <v>1</v>
      </c>
      <c r="K165" s="3"/>
      <c r="L165" s="2">
        <v>43405.654768518521</v>
      </c>
      <c r="M165" s="2">
        <v>43405.66479166667</v>
      </c>
      <c r="N165" s="3" t="s">
        <v>25</v>
      </c>
      <c r="O165" s="3" t="s">
        <v>26</v>
      </c>
      <c r="P165" s="3" t="s">
        <v>57</v>
      </c>
      <c r="Q165" s="3" t="s">
        <v>58</v>
      </c>
      <c r="R165" s="2">
        <v>43405.654675925929</v>
      </c>
      <c r="S165" s="2">
        <v>43405.654675925929</v>
      </c>
      <c r="T165" s="2">
        <v>43405.668263888889</v>
      </c>
      <c r="U165" s="2">
        <v>43405.668263888889</v>
      </c>
      <c r="V165" s="3"/>
      <c r="W165" s="8">
        <f>IF(V165&gt;0,V165,D165)</f>
        <v>43405.646817129629</v>
      </c>
      <c r="X165" s="9">
        <f t="shared" si="26"/>
        <v>1.0023148148320615E-2</v>
      </c>
      <c r="Y165" s="9">
        <f t="shared" si="27"/>
        <v>1.0023148148320615E-2</v>
      </c>
      <c r="Z165" s="10"/>
      <c r="AA165" s="10">
        <f t="shared" si="21"/>
        <v>9.2592592409346253E-5</v>
      </c>
      <c r="AB165" s="10">
        <f t="shared" si="28"/>
        <v>7.9513888922519982E-3</v>
      </c>
      <c r="AC165" s="10"/>
      <c r="AD165" s="10"/>
      <c r="AE165" s="71">
        <f t="shared" si="23"/>
        <v>43405.646527777775</v>
      </c>
      <c r="AF165" s="71">
        <f t="shared" si="24"/>
        <v>43405.664583333331</v>
      </c>
      <c r="AG165" s="26" t="str">
        <f t="shared" si="25"/>
        <v>43405.646527777843405.6645833333</v>
      </c>
      <c r="AH165" s="26" t="e">
        <f>VLOOKUP(AG165,simple_survey!$M$841:$N$1083,2,FALSE)</f>
        <v>#N/A</v>
      </c>
    </row>
    <row r="166" spans="1:34" s="7" customFormat="1" hidden="1" x14ac:dyDescent="0.4">
      <c r="A166" s="16" t="str">
        <f t="shared" si="29"/>
        <v>-</v>
      </c>
      <c r="B166" s="16" t="str">
        <f t="shared" si="22"/>
        <v>-</v>
      </c>
      <c r="C166" s="7">
        <v>15</v>
      </c>
      <c r="D166" s="2">
        <v>43405.648344907408</v>
      </c>
      <c r="E166" s="3">
        <v>8238</v>
      </c>
      <c r="F166" s="3" t="s">
        <v>190</v>
      </c>
      <c r="G166" s="3">
        <v>0</v>
      </c>
      <c r="H166" s="3">
        <v>794</v>
      </c>
      <c r="I166" s="3">
        <v>10</v>
      </c>
      <c r="J166" s="3">
        <v>1</v>
      </c>
      <c r="K166" s="3"/>
      <c r="L166" s="2">
        <v>43405.651365740741</v>
      </c>
      <c r="M166" s="2">
        <v>43405.655428240738</v>
      </c>
      <c r="N166" s="3" t="s">
        <v>25</v>
      </c>
      <c r="O166" s="3" t="s">
        <v>26</v>
      </c>
      <c r="P166" s="3" t="s">
        <v>65</v>
      </c>
      <c r="Q166" s="3" t="s">
        <v>66</v>
      </c>
      <c r="R166" s="2">
        <v>43405.652858796297</v>
      </c>
      <c r="S166" s="2">
        <v>43405.652858796297</v>
      </c>
      <c r="T166" s="2">
        <v>43405.659907407404</v>
      </c>
      <c r="U166" s="2">
        <v>43405.659907407404</v>
      </c>
      <c r="V166" s="3"/>
      <c r="W166" s="8">
        <f t="shared" si="20"/>
        <v>43405.648344907408</v>
      </c>
      <c r="X166" s="9">
        <f t="shared" si="26"/>
        <v>4.0624999965075403E-3</v>
      </c>
      <c r="Y166" s="9">
        <f t="shared" si="27"/>
        <v>4.0624999965075403E-3</v>
      </c>
      <c r="Z166" s="10"/>
      <c r="AA166" s="10">
        <f t="shared" si="21"/>
        <v>0</v>
      </c>
      <c r="AB166" s="10">
        <f t="shared" si="28"/>
        <v>3.0208333337213844E-3</v>
      </c>
      <c r="AC166" s="10"/>
      <c r="AD166" s="10"/>
      <c r="AE166" s="71">
        <f t="shared" si="23"/>
        <v>43405.647916666669</v>
      </c>
      <c r="AF166" s="71">
        <f t="shared" si="24"/>
        <v>43405.654861111114</v>
      </c>
      <c r="AG166" s="26" t="str">
        <f t="shared" si="25"/>
        <v>43405.647916666743405.6548611111</v>
      </c>
      <c r="AH166" s="26" t="e">
        <f>VLOOKUP(AG166,simple_survey!$M$841:$N$1083,2,FALSE)</f>
        <v>#N/A</v>
      </c>
    </row>
    <row r="167" spans="1:34" s="7" customFormat="1" hidden="1" x14ac:dyDescent="0.4">
      <c r="A167" s="16" t="str">
        <f t="shared" si="29"/>
        <v>-</v>
      </c>
      <c r="B167" s="16" t="str">
        <f t="shared" si="22"/>
        <v>-</v>
      </c>
      <c r="C167" s="7">
        <v>15</v>
      </c>
      <c r="D167" s="2">
        <v>43405.649421296293</v>
      </c>
      <c r="E167" s="3">
        <v>8240</v>
      </c>
      <c r="F167" s="3" t="s">
        <v>190</v>
      </c>
      <c r="G167" s="3">
        <v>0</v>
      </c>
      <c r="H167" s="3">
        <v>668</v>
      </c>
      <c r="I167" s="3">
        <v>4</v>
      </c>
      <c r="J167" s="3">
        <v>1</v>
      </c>
      <c r="K167" s="3"/>
      <c r="L167" s="2">
        <v>43405.652222222219</v>
      </c>
      <c r="M167" s="2">
        <v>43405.66574074074</v>
      </c>
      <c r="N167" s="3" t="s">
        <v>57</v>
      </c>
      <c r="O167" s="3" t="s">
        <v>58</v>
      </c>
      <c r="P167" s="3" t="s">
        <v>37</v>
      </c>
      <c r="Q167" s="3" t="s">
        <v>38</v>
      </c>
      <c r="R167" s="2">
        <v>43405.651666666665</v>
      </c>
      <c r="S167" s="2">
        <v>43405.652453703704</v>
      </c>
      <c r="T167" s="2">
        <v>43405.663634259261</v>
      </c>
      <c r="U167" s="2">
        <v>43405.671412037038</v>
      </c>
      <c r="V167" s="3"/>
      <c r="W167" s="8">
        <f t="shared" si="20"/>
        <v>43405.649421296293</v>
      </c>
      <c r="X167" s="9">
        <f t="shared" si="26"/>
        <v>1.3518518520868383E-2</v>
      </c>
      <c r="Y167" s="9">
        <f t="shared" si="27"/>
        <v>1.3518518520868383E-2</v>
      </c>
      <c r="Z167" s="10"/>
      <c r="AA167" s="10">
        <f t="shared" si="21"/>
        <v>5.5555555445607752E-4</v>
      </c>
      <c r="AB167" s="10">
        <f t="shared" si="28"/>
        <v>2.8009259258396924E-3</v>
      </c>
      <c r="AC167" s="10"/>
      <c r="AD167" s="10"/>
      <c r="AE167" s="71">
        <f t="shared" si="23"/>
        <v>43405.649305555555</v>
      </c>
      <c r="AF167" s="71">
        <f t="shared" si="24"/>
        <v>43405.665277777778</v>
      </c>
      <c r="AG167" s="26" t="str">
        <f t="shared" si="25"/>
        <v>43405.649305555643405.6652777778</v>
      </c>
      <c r="AH167" s="26" t="e">
        <f>VLOOKUP(AG167,simple_survey!$M$841:$N$1083,2,FALSE)</f>
        <v>#N/A</v>
      </c>
    </row>
    <row r="168" spans="1:34" s="7" customFormat="1" hidden="1" x14ac:dyDescent="0.4">
      <c r="A168" s="16" t="str">
        <f t="shared" si="29"/>
        <v>-</v>
      </c>
      <c r="B168" s="16" t="str">
        <f t="shared" si="22"/>
        <v>-</v>
      </c>
      <c r="C168" s="7">
        <v>15</v>
      </c>
      <c r="D168" s="2">
        <v>43405.650752314818</v>
      </c>
      <c r="E168" s="3">
        <v>8241</v>
      </c>
      <c r="F168" s="3" t="s">
        <v>33</v>
      </c>
      <c r="G168" s="3">
        <v>4563</v>
      </c>
      <c r="H168" s="3">
        <v>692</v>
      </c>
      <c r="I168" s="3">
        <v>4</v>
      </c>
      <c r="J168" s="3">
        <v>3</v>
      </c>
      <c r="K168" s="3"/>
      <c r="L168" s="2">
        <v>43405.6565162037</v>
      </c>
      <c r="M168" s="2">
        <v>43405.662881944445</v>
      </c>
      <c r="N168" s="3" t="s">
        <v>45</v>
      </c>
      <c r="O168" s="3" t="s">
        <v>92</v>
      </c>
      <c r="P168" s="3" t="s">
        <v>19</v>
      </c>
      <c r="Q168" s="3" t="s">
        <v>20</v>
      </c>
      <c r="R168" s="2">
        <v>43405.654594907406</v>
      </c>
      <c r="S168" s="2">
        <v>43405.654594907406</v>
      </c>
      <c r="T168" s="2">
        <v>43405.664004629631</v>
      </c>
      <c r="U168" s="2">
        <v>43405.664004629631</v>
      </c>
      <c r="V168" s="3"/>
      <c r="W168" s="8">
        <f t="shared" si="20"/>
        <v>43405.650752314818</v>
      </c>
      <c r="X168" s="9">
        <f t="shared" si="26"/>
        <v>6.3657407445134595E-3</v>
      </c>
      <c r="Y168" s="9">
        <f t="shared" si="27"/>
        <v>1.9097222233540379E-2</v>
      </c>
      <c r="Z168" s="10"/>
      <c r="AA168" s="10">
        <f t="shared" si="21"/>
        <v>1.9212962943129241E-3</v>
      </c>
      <c r="AB168" s="10">
        <f t="shared" si="28"/>
        <v>5.7638888829387724E-3</v>
      </c>
      <c r="AC168" s="10"/>
      <c r="AD168" s="10"/>
      <c r="AE168" s="71">
        <f t="shared" si="23"/>
        <v>43405.650694444441</v>
      </c>
      <c r="AF168" s="71">
        <f t="shared" si="24"/>
        <v>43405.662499999999</v>
      </c>
      <c r="AG168" s="26" t="str">
        <f t="shared" si="25"/>
        <v>43405.650694444443405.6625</v>
      </c>
      <c r="AH168" s="26" t="e">
        <f>VLOOKUP(AG168,simple_survey!$M$841:$N$1083,2,FALSE)</f>
        <v>#N/A</v>
      </c>
    </row>
    <row r="169" spans="1:34" s="7" customFormat="1" hidden="1" x14ac:dyDescent="0.4">
      <c r="A169" s="16" t="str">
        <f t="shared" si="29"/>
        <v>-</v>
      </c>
      <c r="B169" s="16" t="str">
        <f t="shared" si="22"/>
        <v>-</v>
      </c>
      <c r="C169" s="7">
        <v>15</v>
      </c>
      <c r="D169" s="2">
        <v>43405.651736111111</v>
      </c>
      <c r="E169" s="3">
        <v>8242</v>
      </c>
      <c r="F169" s="3" t="s">
        <v>33</v>
      </c>
      <c r="G169" s="3">
        <v>2328</v>
      </c>
      <c r="H169" s="3">
        <v>309</v>
      </c>
      <c r="I169" s="3">
        <v>8</v>
      </c>
      <c r="J169" s="3">
        <v>1</v>
      </c>
      <c r="K169" s="3"/>
      <c r="L169" s="2">
        <v>43405.660775462966</v>
      </c>
      <c r="M169" s="2">
        <v>43405.666562500002</v>
      </c>
      <c r="N169" s="3" t="s">
        <v>27</v>
      </c>
      <c r="O169" s="3" t="s">
        <v>28</v>
      </c>
      <c r="P169" s="3" t="s">
        <v>65</v>
      </c>
      <c r="Q169" s="3" t="s">
        <v>66</v>
      </c>
      <c r="R169" s="2">
        <v>43405.660682870373</v>
      </c>
      <c r="S169" s="2">
        <v>43405.660682870373</v>
      </c>
      <c r="T169" s="2">
        <v>43405.670428240737</v>
      </c>
      <c r="U169" s="2">
        <v>43405.670428240737</v>
      </c>
      <c r="V169" s="3"/>
      <c r="W169" s="8">
        <f t="shared" si="20"/>
        <v>43405.651736111111</v>
      </c>
      <c r="X169" s="9">
        <f t="shared" si="26"/>
        <v>5.7870370364980772E-3</v>
      </c>
      <c r="Y169" s="9">
        <f t="shared" si="27"/>
        <v>5.7870370364980772E-3</v>
      </c>
      <c r="Z169" s="10"/>
      <c r="AA169" s="10">
        <f t="shared" si="21"/>
        <v>9.2592592409346253E-5</v>
      </c>
      <c r="AB169" s="10">
        <f t="shared" si="28"/>
        <v>9.0393518548808061E-3</v>
      </c>
      <c r="AC169" s="10"/>
      <c r="AD169" s="10"/>
      <c r="AE169" s="71">
        <f t="shared" si="23"/>
        <v>43405.651388888888</v>
      </c>
      <c r="AF169" s="71">
        <f t="shared" si="24"/>
        <v>43405.665972222225</v>
      </c>
      <c r="AG169" s="26" t="str">
        <f t="shared" si="25"/>
        <v>43405.651388888943405.6659722222</v>
      </c>
      <c r="AH169" s="26" t="e">
        <f>VLOOKUP(AG169,simple_survey!$M$841:$N$1083,2,FALSE)</f>
        <v>#N/A</v>
      </c>
    </row>
    <row r="170" spans="1:34" s="7" customFormat="1" hidden="1" x14ac:dyDescent="0.4">
      <c r="A170" s="16" t="str">
        <f t="shared" si="29"/>
        <v>-</v>
      </c>
      <c r="B170" s="16" t="str">
        <f t="shared" si="22"/>
        <v>-</v>
      </c>
      <c r="C170" s="7">
        <v>15</v>
      </c>
      <c r="D170" s="2">
        <v>43405.653275462966</v>
      </c>
      <c r="E170" s="3">
        <v>8243</v>
      </c>
      <c r="F170" s="3" t="s">
        <v>33</v>
      </c>
      <c r="G170" s="3">
        <v>4092</v>
      </c>
      <c r="H170" s="3">
        <v>571</v>
      </c>
      <c r="I170" s="3">
        <v>9</v>
      </c>
      <c r="J170" s="3">
        <v>1</v>
      </c>
      <c r="K170" s="3"/>
      <c r="L170" s="2">
        <v>43405.653923611113</v>
      </c>
      <c r="M170" s="2">
        <v>43405.670081018521</v>
      </c>
      <c r="N170" s="3" t="s">
        <v>65</v>
      </c>
      <c r="O170" s="3" t="s">
        <v>66</v>
      </c>
      <c r="P170" s="3" t="s">
        <v>55</v>
      </c>
      <c r="Q170" s="3" t="s">
        <v>56</v>
      </c>
      <c r="R170" s="2">
        <v>43405.656527777777</v>
      </c>
      <c r="S170" s="2">
        <v>43405.656527777777</v>
      </c>
      <c r="T170" s="2">
        <v>43405.673668981479</v>
      </c>
      <c r="U170" s="2">
        <v>43405.673668981479</v>
      </c>
      <c r="V170" s="3"/>
      <c r="W170" s="8">
        <f t="shared" si="20"/>
        <v>43405.653275462966</v>
      </c>
      <c r="X170" s="9">
        <f t="shared" si="26"/>
        <v>1.615740740817273E-2</v>
      </c>
      <c r="Y170" s="9">
        <f t="shared" si="27"/>
        <v>1.615740740817273E-2</v>
      </c>
      <c r="AA170" s="10">
        <f t="shared" si="21"/>
        <v>0</v>
      </c>
      <c r="AB170" s="10">
        <f t="shared" si="28"/>
        <v>6.4814814686542377E-4</v>
      </c>
      <c r="AE170" s="71">
        <f t="shared" si="23"/>
        <v>43405.652777777781</v>
      </c>
      <c r="AF170" s="71">
        <f t="shared" si="24"/>
        <v>43405.669444444444</v>
      </c>
      <c r="AG170" s="26" t="str">
        <f t="shared" si="25"/>
        <v>43405.652777777843405.6694444444</v>
      </c>
      <c r="AH170" s="26" t="e">
        <f>VLOOKUP(AG170,simple_survey!$M$841:$N$1083,2,FALSE)</f>
        <v>#N/A</v>
      </c>
    </row>
    <row r="171" spans="1:34" s="7" customFormat="1" hidden="1" x14ac:dyDescent="0.4">
      <c r="A171" s="16" t="str">
        <f t="shared" si="29"/>
        <v>-</v>
      </c>
      <c r="B171" s="16" t="str">
        <f t="shared" si="22"/>
        <v>-</v>
      </c>
      <c r="C171" s="7">
        <v>15</v>
      </c>
      <c r="D171" s="2">
        <v>43405.654652777775</v>
      </c>
      <c r="E171" s="3">
        <v>8244</v>
      </c>
      <c r="F171" s="3" t="s">
        <v>191</v>
      </c>
      <c r="G171" s="3">
        <v>0</v>
      </c>
      <c r="H171" s="3">
        <v>524</v>
      </c>
      <c r="I171" s="3">
        <v>9</v>
      </c>
      <c r="J171" s="3">
        <v>1</v>
      </c>
      <c r="K171" s="3"/>
      <c r="L171" s="2">
        <v>43405.661157407405</v>
      </c>
      <c r="M171" s="2">
        <v>43405.667766203704</v>
      </c>
      <c r="N171" s="3" t="s">
        <v>65</v>
      </c>
      <c r="O171" s="3" t="s">
        <v>66</v>
      </c>
      <c r="P171" s="3" t="s">
        <v>31</v>
      </c>
      <c r="Q171" s="3" t="s">
        <v>32</v>
      </c>
      <c r="R171" s="2">
        <v>43405.658055555556</v>
      </c>
      <c r="S171" s="2">
        <v>43405.658055555556</v>
      </c>
      <c r="T171" s="2">
        <v>43405.668657407405</v>
      </c>
      <c r="U171" s="2">
        <v>43405.668657407405</v>
      </c>
      <c r="V171" s="3"/>
      <c r="W171" s="8">
        <f t="shared" si="20"/>
        <v>43405.654652777775</v>
      </c>
      <c r="X171" s="9">
        <f t="shared" si="26"/>
        <v>6.6087962986784987E-3</v>
      </c>
      <c r="Y171" s="9">
        <f t="shared" si="27"/>
        <v>6.6087962986784987E-3</v>
      </c>
      <c r="Z171" s="10"/>
      <c r="AA171" s="10">
        <f t="shared" si="21"/>
        <v>3.1018518493510783E-3</v>
      </c>
      <c r="AB171" s="10">
        <f t="shared" si="28"/>
        <v>6.5046296294895001E-3</v>
      </c>
      <c r="AC171" s="10"/>
      <c r="AD171" s="10"/>
      <c r="AE171" s="71">
        <f t="shared" si="23"/>
        <v>43405.654166666667</v>
      </c>
      <c r="AF171" s="71">
        <f t="shared" si="24"/>
        <v>43405.667361111111</v>
      </c>
      <c r="AG171" s="26" t="str">
        <f t="shared" si="25"/>
        <v>43405.654166666743405.6673611111</v>
      </c>
      <c r="AH171" s="26" t="e">
        <f>VLOOKUP(AG171,simple_survey!$M$841:$N$1083,2,FALSE)</f>
        <v>#N/A</v>
      </c>
    </row>
    <row r="172" spans="1:34" s="7" customFormat="1" hidden="1" x14ac:dyDescent="0.4">
      <c r="A172" s="16" t="str">
        <f t="shared" si="29"/>
        <v>-</v>
      </c>
      <c r="B172" s="16" t="str">
        <f t="shared" si="22"/>
        <v>-</v>
      </c>
      <c r="C172" s="7">
        <v>15</v>
      </c>
      <c r="D172" s="2">
        <v>43405.656284722223</v>
      </c>
      <c r="E172" s="3">
        <v>8245</v>
      </c>
      <c r="F172" s="3" t="s">
        <v>18</v>
      </c>
      <c r="G172" s="3">
        <v>4609</v>
      </c>
      <c r="H172" s="3">
        <v>547</v>
      </c>
      <c r="I172" s="3">
        <v>10</v>
      </c>
      <c r="J172" s="3">
        <v>1</v>
      </c>
      <c r="K172" s="3"/>
      <c r="L172" s="2">
        <v>43405.659918981481</v>
      </c>
      <c r="M172" s="2">
        <v>43405.668530092589</v>
      </c>
      <c r="N172" s="3" t="s">
        <v>19</v>
      </c>
      <c r="O172" s="3" t="s">
        <v>20</v>
      </c>
      <c r="P172" s="3" t="s">
        <v>61</v>
      </c>
      <c r="Q172" s="3" t="s">
        <v>62</v>
      </c>
      <c r="R172" s="2">
        <v>43405.66</v>
      </c>
      <c r="S172" s="2">
        <v>43405.660370370373</v>
      </c>
      <c r="T172" s="2">
        <v>43405.669085648151</v>
      </c>
      <c r="U172" s="2">
        <v>43405.669803240744</v>
      </c>
      <c r="V172" s="3"/>
      <c r="W172" s="8">
        <f t="shared" si="20"/>
        <v>43405.656284722223</v>
      </c>
      <c r="X172" s="9">
        <f t="shared" si="26"/>
        <v>8.6111111086211167E-3</v>
      </c>
      <c r="Y172" s="9">
        <f t="shared" si="27"/>
        <v>8.6111111086211167E-3</v>
      </c>
      <c r="Z172" s="10"/>
      <c r="AA172" s="10">
        <f t="shared" si="21"/>
        <v>0</v>
      </c>
      <c r="AB172" s="10">
        <f t="shared" si="28"/>
        <v>3.6342592575238086E-3</v>
      </c>
      <c r="AC172" s="10"/>
      <c r="AD172" s="10"/>
      <c r="AE172" s="71">
        <f t="shared" si="23"/>
        <v>43405.65625</v>
      </c>
      <c r="AF172" s="71">
        <f t="shared" si="24"/>
        <v>43405.668055555558</v>
      </c>
      <c r="AG172" s="26" t="str">
        <f t="shared" si="25"/>
        <v>43405.6562543405.6680555556</v>
      </c>
      <c r="AH172" s="26" t="str">
        <f>VLOOKUP(AG172,simple_survey!$M$841:$N$1083,2,FALSE)</f>
        <v>肯定的</v>
      </c>
    </row>
    <row r="173" spans="1:34" s="7" customFormat="1" hidden="1" x14ac:dyDescent="0.4">
      <c r="A173" s="16" t="str">
        <f t="shared" si="29"/>
        <v>-</v>
      </c>
      <c r="B173" s="16" t="str">
        <f t="shared" si="22"/>
        <v>-</v>
      </c>
      <c r="C173" s="7">
        <v>15</v>
      </c>
      <c r="D173" s="2">
        <v>43405.656307870369</v>
      </c>
      <c r="E173" s="3">
        <v>8246</v>
      </c>
      <c r="F173" s="3" t="s">
        <v>18</v>
      </c>
      <c r="G173" s="3">
        <v>3753</v>
      </c>
      <c r="H173" s="3">
        <v>82</v>
      </c>
      <c r="I173" s="3">
        <v>10</v>
      </c>
      <c r="J173" s="3">
        <v>1</v>
      </c>
      <c r="K173" s="3"/>
      <c r="L173" s="2">
        <v>43405.659861111111</v>
      </c>
      <c r="M173" s="2">
        <v>43405.66846064815</v>
      </c>
      <c r="N173" s="3" t="s">
        <v>19</v>
      </c>
      <c r="O173" s="3" t="s">
        <v>20</v>
      </c>
      <c r="P173" s="3" t="s">
        <v>61</v>
      </c>
      <c r="Q173" s="3" t="s">
        <v>62</v>
      </c>
      <c r="R173" s="2">
        <v>43405.66002314815</v>
      </c>
      <c r="S173" s="2">
        <v>43405.66002314815</v>
      </c>
      <c r="T173" s="2">
        <v>43405.669456018521</v>
      </c>
      <c r="U173" s="2">
        <v>43405.669456018521</v>
      </c>
      <c r="V173" s="3"/>
      <c r="W173" s="8">
        <f t="shared" si="20"/>
        <v>43405.656307870369</v>
      </c>
      <c r="X173" s="9">
        <f t="shared" si="26"/>
        <v>8.599537039117422E-3</v>
      </c>
      <c r="Y173" s="9">
        <f t="shared" si="27"/>
        <v>8.599537039117422E-3</v>
      </c>
      <c r="Z173" s="10"/>
      <c r="AA173" s="10">
        <f t="shared" si="21"/>
        <v>0</v>
      </c>
      <c r="AB173" s="10">
        <f t="shared" si="28"/>
        <v>3.5532407418941148E-3</v>
      </c>
      <c r="AC173" s="10"/>
      <c r="AD173" s="10"/>
      <c r="AE173" s="71">
        <f t="shared" si="23"/>
        <v>43405.65625</v>
      </c>
      <c r="AF173" s="71">
        <f t="shared" si="24"/>
        <v>43405.668055555558</v>
      </c>
      <c r="AG173" s="26" t="str">
        <f t="shared" si="25"/>
        <v>43405.6562543405.6680555556</v>
      </c>
      <c r="AH173" s="26" t="s">
        <v>189</v>
      </c>
    </row>
    <row r="174" spans="1:34" s="7" customFormat="1" hidden="1" x14ac:dyDescent="0.4">
      <c r="A174" s="16" t="str">
        <f t="shared" si="29"/>
        <v>-</v>
      </c>
      <c r="B174" s="16" t="str">
        <f t="shared" si="22"/>
        <v>-</v>
      </c>
      <c r="C174" s="7">
        <v>15</v>
      </c>
      <c r="D174" s="2">
        <v>43405.656504629631</v>
      </c>
      <c r="E174" s="3">
        <v>8247</v>
      </c>
      <c r="F174" s="3" t="s">
        <v>33</v>
      </c>
      <c r="G174" s="3">
        <v>4363</v>
      </c>
      <c r="H174" s="3">
        <v>237</v>
      </c>
      <c r="I174" s="3">
        <v>2</v>
      </c>
      <c r="J174" s="3">
        <v>1</v>
      </c>
      <c r="K174" s="3"/>
      <c r="L174" s="2">
        <v>43405.666342592594</v>
      </c>
      <c r="M174" s="2">
        <v>43405.671898148146</v>
      </c>
      <c r="N174" s="3" t="s">
        <v>27</v>
      </c>
      <c r="O174" s="3" t="s">
        <v>28</v>
      </c>
      <c r="P174" s="3" t="s">
        <v>45</v>
      </c>
      <c r="Q174" s="3" t="s">
        <v>92</v>
      </c>
      <c r="R174" s="2">
        <v>43405.667129629626</v>
      </c>
      <c r="S174" s="2">
        <v>43405.667129629626</v>
      </c>
      <c r="T174" s="2">
        <v>43405.673194444447</v>
      </c>
      <c r="U174" s="2">
        <v>43405.673194444447</v>
      </c>
      <c r="V174" s="3"/>
      <c r="W174" s="8">
        <f t="shared" si="20"/>
        <v>43405.656504629631</v>
      </c>
      <c r="X174" s="9">
        <f t="shared" si="26"/>
        <v>5.5555555518367328E-3</v>
      </c>
      <c r="Y174" s="9">
        <f t="shared" si="27"/>
        <v>5.5555555518367328E-3</v>
      </c>
      <c r="Z174" s="10"/>
      <c r="AA174" s="10">
        <f t="shared" si="21"/>
        <v>0</v>
      </c>
      <c r="AB174" s="10">
        <f t="shared" si="28"/>
        <v>9.8379629635019228E-3</v>
      </c>
      <c r="AC174" s="10"/>
      <c r="AD174" s="10"/>
      <c r="AE174" s="71">
        <f t="shared" si="23"/>
        <v>43405.65625</v>
      </c>
      <c r="AF174" s="71">
        <f t="shared" si="24"/>
        <v>43405.671527777777</v>
      </c>
      <c r="AG174" s="26" t="str">
        <f t="shared" si="25"/>
        <v>43405.6562543405.6715277778</v>
      </c>
      <c r="AH174" s="26" t="e">
        <f>VLOOKUP(AG174,simple_survey!$M$841:$N$1083,2,FALSE)</f>
        <v>#N/A</v>
      </c>
    </row>
    <row r="175" spans="1:34" s="7" customFormat="1" hidden="1" x14ac:dyDescent="0.4">
      <c r="A175" s="16" t="str">
        <f t="shared" si="29"/>
        <v>-</v>
      </c>
      <c r="B175" s="16" t="str">
        <f t="shared" si="22"/>
        <v>-</v>
      </c>
      <c r="C175" s="7">
        <v>15</v>
      </c>
      <c r="D175" s="2">
        <v>43405.656643518516</v>
      </c>
      <c r="E175" s="3">
        <v>8248</v>
      </c>
      <c r="F175" s="3" t="s">
        <v>190</v>
      </c>
      <c r="G175" s="3">
        <v>0</v>
      </c>
      <c r="H175" s="3">
        <v>186</v>
      </c>
      <c r="I175" s="3">
        <v>1</v>
      </c>
      <c r="J175" s="3">
        <v>1</v>
      </c>
      <c r="K175" s="3"/>
      <c r="L175" s="2">
        <v>43405.659641203703</v>
      </c>
      <c r="M175" s="2">
        <v>43405.667349537034</v>
      </c>
      <c r="N175" s="3" t="s">
        <v>46</v>
      </c>
      <c r="O175" s="3" t="s">
        <v>47</v>
      </c>
      <c r="P175" s="3" t="s">
        <v>50</v>
      </c>
      <c r="Q175" s="3" t="s">
        <v>51</v>
      </c>
      <c r="R175" s="2">
        <v>43405.66138888889</v>
      </c>
      <c r="S175" s="2">
        <v>43405.66138888889</v>
      </c>
      <c r="T175" s="2">
        <v>43405.669178240743</v>
      </c>
      <c r="U175" s="2">
        <v>43405.669178240743</v>
      </c>
      <c r="V175" s="3"/>
      <c r="W175" s="8">
        <f t="shared" si="20"/>
        <v>43405.656643518516</v>
      </c>
      <c r="X175" s="9">
        <f t="shared" si="26"/>
        <v>7.7083333308110014E-3</v>
      </c>
      <c r="Y175" s="9">
        <f t="shared" si="27"/>
        <v>7.7083333308110014E-3</v>
      </c>
      <c r="Z175" s="10"/>
      <c r="AA175" s="10">
        <f t="shared" si="21"/>
        <v>0</v>
      </c>
      <c r="AB175" s="10">
        <f t="shared" si="28"/>
        <v>2.9976851874380372E-3</v>
      </c>
      <c r="AC175" s="10"/>
      <c r="AD175" s="10"/>
      <c r="AE175" s="71">
        <f t="shared" si="23"/>
        <v>43405.65625</v>
      </c>
      <c r="AF175" s="71">
        <f t="shared" si="24"/>
        <v>43405.666666666664</v>
      </c>
      <c r="AG175" s="26" t="str">
        <f t="shared" si="25"/>
        <v>43405.6562543405.6666666667</v>
      </c>
      <c r="AH175" s="26" t="e">
        <f>VLOOKUP(AG175,simple_survey!$M$841:$N$1083,2,FALSE)</f>
        <v>#N/A</v>
      </c>
    </row>
    <row r="176" spans="1:34" s="7" customFormat="1" hidden="1" x14ac:dyDescent="0.4">
      <c r="A176" s="16" t="str">
        <f t="shared" si="29"/>
        <v>-</v>
      </c>
      <c r="B176" s="16" t="str">
        <f t="shared" si="22"/>
        <v>-</v>
      </c>
      <c r="C176" s="7">
        <v>15</v>
      </c>
      <c r="D176" s="2">
        <v>43405.661504629628</v>
      </c>
      <c r="E176" s="3">
        <v>8252</v>
      </c>
      <c r="F176" s="3" t="s">
        <v>33</v>
      </c>
      <c r="G176" s="3">
        <v>1751</v>
      </c>
      <c r="H176" s="3">
        <v>213</v>
      </c>
      <c r="I176" s="3">
        <v>10</v>
      </c>
      <c r="J176" s="3">
        <v>1</v>
      </c>
      <c r="K176" s="3"/>
      <c r="L176" s="2">
        <v>43405.66673611111</v>
      </c>
      <c r="M176" s="2">
        <v>43405.671631944446</v>
      </c>
      <c r="N176" s="3" t="s">
        <v>70</v>
      </c>
      <c r="O176" s="3" t="s">
        <v>71</v>
      </c>
      <c r="P176" s="3" t="s">
        <v>41</v>
      </c>
      <c r="Q176" s="3" t="s">
        <v>42</v>
      </c>
      <c r="R176" s="2">
        <v>43405.668854166666</v>
      </c>
      <c r="S176" s="2">
        <v>43405.668854166666</v>
      </c>
      <c r="T176" s="2">
        <v>43405.676180555558</v>
      </c>
      <c r="U176" s="2">
        <v>43405.674837962964</v>
      </c>
      <c r="V176" s="3"/>
      <c r="W176" s="8">
        <f t="shared" si="20"/>
        <v>43405.661504629628</v>
      </c>
      <c r="X176" s="9">
        <f t="shared" si="26"/>
        <v>4.8958333354676142E-3</v>
      </c>
      <c r="Y176" s="9">
        <f t="shared" si="27"/>
        <v>4.8958333354676142E-3</v>
      </c>
      <c r="Z176" s="10"/>
      <c r="AA176" s="10">
        <f t="shared" si="21"/>
        <v>0</v>
      </c>
      <c r="AB176" s="10">
        <f t="shared" si="28"/>
        <v>5.2314814820419997E-3</v>
      </c>
      <c r="AC176" s="10"/>
      <c r="AD176" s="10"/>
      <c r="AE176" s="71">
        <f t="shared" si="23"/>
        <v>43405.661111111112</v>
      </c>
      <c r="AF176" s="71">
        <f t="shared" si="24"/>
        <v>43405.671527777777</v>
      </c>
      <c r="AG176" s="26" t="str">
        <f t="shared" si="25"/>
        <v>43405.661111111143405.6715277778</v>
      </c>
      <c r="AH176" s="26" t="str">
        <f>VLOOKUP(AG176,simple_survey!$M$841:$N$1083,2,FALSE)</f>
        <v>肯定的</v>
      </c>
    </row>
    <row r="177" spans="1:36" s="7" customFormat="1" hidden="1" x14ac:dyDescent="0.4">
      <c r="A177" s="16" t="str">
        <f t="shared" si="29"/>
        <v>-</v>
      </c>
      <c r="B177" s="16" t="str">
        <f t="shared" si="22"/>
        <v>-</v>
      </c>
      <c r="C177" s="7">
        <v>15</v>
      </c>
      <c r="D177" s="2">
        <v>43405.66207175926</v>
      </c>
      <c r="E177" s="3">
        <v>8253</v>
      </c>
      <c r="F177" s="3" t="s">
        <v>33</v>
      </c>
      <c r="G177" s="3">
        <v>1589</v>
      </c>
      <c r="H177" s="3">
        <v>744</v>
      </c>
      <c r="I177" s="3">
        <v>5</v>
      </c>
      <c r="J177" s="3">
        <v>2</v>
      </c>
      <c r="K177" s="3"/>
      <c r="L177" s="2">
        <v>43405.675868055558</v>
      </c>
      <c r="M177" s="2">
        <v>43405.681967592594</v>
      </c>
      <c r="N177" s="3" t="s">
        <v>63</v>
      </c>
      <c r="O177" s="3" t="s">
        <v>64</v>
      </c>
      <c r="P177" s="3" t="s">
        <v>25</v>
      </c>
      <c r="Q177" s="3" t="s">
        <v>26</v>
      </c>
      <c r="R177" s="2">
        <v>43405.680520833332</v>
      </c>
      <c r="S177" s="2">
        <v>43405.680520833332</v>
      </c>
      <c r="T177" s="2">
        <v>43405.691099537034</v>
      </c>
      <c r="U177" s="2">
        <v>43405.691516203704</v>
      </c>
      <c r="V177" s="3"/>
      <c r="W177" s="8">
        <f t="shared" si="20"/>
        <v>43405.66207175926</v>
      </c>
      <c r="X177" s="9">
        <f t="shared" si="26"/>
        <v>6.0995370367891155E-3</v>
      </c>
      <c r="Y177" s="9">
        <f t="shared" si="27"/>
        <v>1.2199074073578231E-2</v>
      </c>
      <c r="Z177" s="10"/>
      <c r="AA177" s="10">
        <f t="shared" si="21"/>
        <v>0</v>
      </c>
      <c r="AB177" s="10">
        <f t="shared" si="28"/>
        <v>1.3796296298096422E-2</v>
      </c>
      <c r="AC177" s="10"/>
      <c r="AD177" s="10"/>
      <c r="AE177" s="71">
        <f t="shared" si="23"/>
        <v>43405.661805555559</v>
      </c>
      <c r="AF177" s="71">
        <f t="shared" si="24"/>
        <v>43405.681944444441</v>
      </c>
      <c r="AG177" s="26" t="str">
        <f t="shared" si="25"/>
        <v>43405.661805555643405.6819444444</v>
      </c>
      <c r="AH177" s="26" t="str">
        <f>VLOOKUP(AG177,simple_survey!$M$841:$N$1083,2,FALSE)</f>
        <v>肯定的</v>
      </c>
    </row>
    <row r="178" spans="1:36" s="7" customFormat="1" hidden="1" x14ac:dyDescent="0.4">
      <c r="A178" s="16" t="str">
        <f t="shared" si="29"/>
        <v>-</v>
      </c>
      <c r="B178" s="16" t="str">
        <f t="shared" si="22"/>
        <v>-</v>
      </c>
      <c r="C178" s="7">
        <v>15</v>
      </c>
      <c r="D178" s="2">
        <v>43405.6640162037</v>
      </c>
      <c r="E178" s="3">
        <v>8254</v>
      </c>
      <c r="F178" s="3" t="s">
        <v>33</v>
      </c>
      <c r="G178" s="3">
        <v>2424</v>
      </c>
      <c r="H178" s="3">
        <v>296</v>
      </c>
      <c r="I178" s="3">
        <v>1</v>
      </c>
      <c r="J178" s="3">
        <v>1</v>
      </c>
      <c r="K178" s="3"/>
      <c r="L178" s="2">
        <v>43405.679398148146</v>
      </c>
      <c r="M178" s="2">
        <v>43405.68346064815</v>
      </c>
      <c r="N178" s="3" t="s">
        <v>72</v>
      </c>
      <c r="O178" s="3" t="s">
        <v>73</v>
      </c>
      <c r="P178" s="3" t="s">
        <v>57</v>
      </c>
      <c r="Q178" s="3" t="s">
        <v>58</v>
      </c>
      <c r="R178" s="2">
        <v>43405.675324074073</v>
      </c>
      <c r="S178" s="2">
        <v>43405.680023148147</v>
      </c>
      <c r="T178" s="2">
        <v>43405.679745370369</v>
      </c>
      <c r="U178" s="2">
        <v>43405.684444444443</v>
      </c>
      <c r="V178" s="3"/>
      <c r="W178" s="8">
        <f t="shared" si="20"/>
        <v>43405.6640162037</v>
      </c>
      <c r="X178" s="9">
        <f t="shared" si="26"/>
        <v>4.062500003783498E-3</v>
      </c>
      <c r="Y178" s="9">
        <f t="shared" si="27"/>
        <v>4.062500003783498E-3</v>
      </c>
      <c r="Z178" s="10"/>
      <c r="AA178" s="10">
        <f t="shared" si="21"/>
        <v>4.0740740732871927E-3</v>
      </c>
      <c r="AB178" s="10">
        <f t="shared" si="28"/>
        <v>1.5381944445834961E-2</v>
      </c>
      <c r="AC178" s="10"/>
      <c r="AD178" s="10"/>
      <c r="AE178" s="71">
        <f t="shared" si="23"/>
        <v>43405.663888888892</v>
      </c>
      <c r="AF178" s="71">
        <f t="shared" si="24"/>
        <v>43405.683333333334</v>
      </c>
      <c r="AG178" s="26" t="str">
        <f t="shared" si="25"/>
        <v>43405.663888888943405.6833333333</v>
      </c>
      <c r="AH178" s="26" t="e">
        <f>VLOOKUP(AG178,simple_survey!$M$841:$N$1083,2,FALSE)</f>
        <v>#N/A</v>
      </c>
    </row>
    <row r="179" spans="1:36" s="7" customFormat="1" hidden="1" x14ac:dyDescent="0.4">
      <c r="A179" s="16" t="str">
        <f t="shared" si="29"/>
        <v>-</v>
      </c>
      <c r="B179" s="16" t="str">
        <f t="shared" si="22"/>
        <v>-</v>
      </c>
      <c r="C179" s="7">
        <v>15</v>
      </c>
      <c r="D179" s="2">
        <v>43405.665312500001</v>
      </c>
      <c r="E179" s="3">
        <v>8255</v>
      </c>
      <c r="F179" s="3" t="s">
        <v>18</v>
      </c>
      <c r="G179" s="3">
        <v>2706</v>
      </c>
      <c r="H179" s="3">
        <v>598</v>
      </c>
      <c r="I179" s="3">
        <v>7</v>
      </c>
      <c r="J179" s="3">
        <v>1</v>
      </c>
      <c r="K179" s="3"/>
      <c r="L179" s="2">
        <v>43405.678900462961</v>
      </c>
      <c r="M179" s="2">
        <v>43405.687986111108</v>
      </c>
      <c r="N179" s="3" t="s">
        <v>31</v>
      </c>
      <c r="O179" s="3" t="s">
        <v>32</v>
      </c>
      <c r="P179" s="3" t="s">
        <v>48</v>
      </c>
      <c r="Q179" s="3" t="s">
        <v>49</v>
      </c>
      <c r="R179" s="2">
        <v>43405.678854166668</v>
      </c>
      <c r="S179" s="2">
        <v>43405.679270833331</v>
      </c>
      <c r="T179" s="2">
        <v>43405.687962962962</v>
      </c>
      <c r="U179" s="2">
        <v>43405.689710648148</v>
      </c>
      <c r="V179" s="3"/>
      <c r="W179" s="8">
        <f t="shared" si="20"/>
        <v>43405.665312500001</v>
      </c>
      <c r="X179" s="9">
        <f t="shared" si="26"/>
        <v>9.0856481474475004E-3</v>
      </c>
      <c r="Y179" s="9">
        <f t="shared" si="27"/>
        <v>9.0856481474475004E-3</v>
      </c>
      <c r="Z179" s="10"/>
      <c r="AA179" s="10">
        <f t="shared" si="21"/>
        <v>4.6296292566694319E-5</v>
      </c>
      <c r="AB179" s="10">
        <f t="shared" si="28"/>
        <v>1.3587962959718425E-2</v>
      </c>
      <c r="AC179" s="10"/>
      <c r="AD179" s="10"/>
      <c r="AE179" s="71">
        <f t="shared" si="23"/>
        <v>43405.665277777778</v>
      </c>
      <c r="AF179" s="71">
        <f t="shared" si="24"/>
        <v>43405.6875</v>
      </c>
      <c r="AG179" s="26" t="str">
        <f t="shared" si="25"/>
        <v>43405.665277777843405.6875</v>
      </c>
      <c r="AH179" s="26" t="e">
        <f>VLOOKUP(AG179,simple_survey!$M$841:$N$1083,2,FALSE)</f>
        <v>#N/A</v>
      </c>
    </row>
    <row r="180" spans="1:36" s="7" customFormat="1" hidden="1" x14ac:dyDescent="0.4">
      <c r="A180" s="16" t="str">
        <f t="shared" si="29"/>
        <v>-</v>
      </c>
      <c r="B180" s="16" t="str">
        <f t="shared" si="22"/>
        <v>☆</v>
      </c>
      <c r="C180" s="7">
        <v>15</v>
      </c>
      <c r="D180" s="2">
        <v>43405.625925925924</v>
      </c>
      <c r="E180" s="3">
        <v>8212</v>
      </c>
      <c r="F180" s="3" t="s">
        <v>192</v>
      </c>
      <c r="G180" s="3">
        <v>4600</v>
      </c>
      <c r="H180" s="3">
        <v>426</v>
      </c>
      <c r="I180" s="3">
        <v>7</v>
      </c>
      <c r="J180" s="3">
        <v>1</v>
      </c>
      <c r="K180" s="2">
        <v>43405.626099537039</v>
      </c>
      <c r="L180" s="3"/>
      <c r="M180" s="3"/>
      <c r="N180" s="3" t="s">
        <v>21</v>
      </c>
      <c r="O180" s="3" t="s">
        <v>22</v>
      </c>
      <c r="P180" s="3" t="s">
        <v>63</v>
      </c>
      <c r="Q180" s="3" t="s">
        <v>64</v>
      </c>
      <c r="R180" s="2">
        <v>43405.62773148148</v>
      </c>
      <c r="S180" s="3"/>
      <c r="T180" s="2">
        <v>43405.638148148151</v>
      </c>
      <c r="U180" s="3"/>
      <c r="V180" s="3"/>
      <c r="W180" s="8">
        <f t="shared" si="20"/>
        <v>43405.625925925924</v>
      </c>
      <c r="X180" s="9">
        <f t="shared" si="26"/>
        <v>0</v>
      </c>
      <c r="Y180" s="9">
        <f t="shared" si="27"/>
        <v>0</v>
      </c>
      <c r="Z180" s="10"/>
      <c r="AA180" s="10">
        <f t="shared" si="21"/>
        <v>0</v>
      </c>
      <c r="AB180" s="10">
        <f>IF(IF(B180="☆",(IF(K180&gt;R180,K180-W180,R180-W180)),L180-W180)&lt;0,0,IF(B180="☆",(IF(K180&gt;R180,K180-W180,R180-W180)),L180-W180))</f>
        <v>1.8055555556202307E-3</v>
      </c>
      <c r="AC180" s="10"/>
      <c r="AD180" s="10"/>
      <c r="AE180" s="71">
        <f t="shared" si="23"/>
        <v>43405.625694444447</v>
      </c>
      <c r="AF180" s="71">
        <f t="shared" si="24"/>
        <v>0</v>
      </c>
      <c r="AG180" s="26" t="str">
        <f t="shared" si="25"/>
        <v>43405.62569444440</v>
      </c>
      <c r="AH180" s="26" t="e">
        <f>VLOOKUP(AG180,simple_survey!$M$841:$N$1083,2,FALSE)</f>
        <v>#N/A</v>
      </c>
    </row>
    <row r="181" spans="1:36" s="7" customFormat="1" hidden="1" x14ac:dyDescent="0.4">
      <c r="A181" s="16" t="str">
        <f t="shared" si="29"/>
        <v>-</v>
      </c>
      <c r="B181" s="16" t="str">
        <f t="shared" si="22"/>
        <v>☆</v>
      </c>
      <c r="C181" s="7">
        <v>15</v>
      </c>
      <c r="D181" s="2">
        <v>43405.628182870372</v>
      </c>
      <c r="E181" s="3">
        <v>8217</v>
      </c>
      <c r="F181" s="3" t="s">
        <v>190</v>
      </c>
      <c r="G181" s="3">
        <v>0</v>
      </c>
      <c r="H181" s="3">
        <v>835</v>
      </c>
      <c r="I181" s="3">
        <v>5</v>
      </c>
      <c r="J181" s="3">
        <v>1</v>
      </c>
      <c r="K181" s="2">
        <v>43405.628437500003</v>
      </c>
      <c r="L181" s="3"/>
      <c r="M181" s="3"/>
      <c r="N181" s="3" t="s">
        <v>63</v>
      </c>
      <c r="O181" s="3" t="s">
        <v>64</v>
      </c>
      <c r="P181" s="3" t="s">
        <v>23</v>
      </c>
      <c r="Q181" s="3" t="s">
        <v>24</v>
      </c>
      <c r="R181" s="2">
        <v>43405.629756944443</v>
      </c>
      <c r="S181" s="3"/>
      <c r="T181" s="2">
        <v>43405.634189814817</v>
      </c>
      <c r="U181" s="3"/>
      <c r="V181" s="3"/>
      <c r="W181" s="8">
        <f t="shared" si="20"/>
        <v>43405.628182870372</v>
      </c>
      <c r="X181" s="9">
        <f t="shared" si="26"/>
        <v>0</v>
      </c>
      <c r="Y181" s="9">
        <f t="shared" si="27"/>
        <v>0</v>
      </c>
      <c r="Z181" s="10"/>
      <c r="AA181" s="10">
        <f t="shared" si="21"/>
        <v>0</v>
      </c>
      <c r="AB181" s="10">
        <f>IF(IF(B181="☆",(IF(K181&gt;R181,K181-W181,R181-W181)),L181-W181)&lt;0,0,IF(B181="☆",(IF(K181&gt;R181,K181-W181,R181-W181)),L181-W181))</f>
        <v>1.5740740709588863E-3</v>
      </c>
      <c r="AC181" s="10"/>
      <c r="AD181" s="10"/>
      <c r="AE181" s="71">
        <f t="shared" si="23"/>
        <v>43405.62777777778</v>
      </c>
      <c r="AF181" s="71">
        <f t="shared" si="24"/>
        <v>0</v>
      </c>
      <c r="AG181" s="26" t="str">
        <f t="shared" si="25"/>
        <v>43405.62777777780</v>
      </c>
      <c r="AH181" s="26" t="e">
        <f>VLOOKUP(AG181,simple_survey!$M$841:$N$1083,2,FALSE)</f>
        <v>#N/A</v>
      </c>
    </row>
    <row r="182" spans="1:36" s="7" customFormat="1" hidden="1" x14ac:dyDescent="0.4">
      <c r="A182" s="16" t="str">
        <f t="shared" si="29"/>
        <v>-</v>
      </c>
      <c r="B182" s="16" t="str">
        <f t="shared" si="22"/>
        <v>☆</v>
      </c>
      <c r="C182" s="7">
        <v>15</v>
      </c>
      <c r="D182" s="2">
        <v>43405.639444444445</v>
      </c>
      <c r="E182" s="3">
        <v>8229</v>
      </c>
      <c r="F182" s="3" t="s">
        <v>18</v>
      </c>
      <c r="G182" s="3">
        <v>2706</v>
      </c>
      <c r="H182" s="3">
        <v>82</v>
      </c>
      <c r="I182" s="3">
        <v>1</v>
      </c>
      <c r="J182" s="3">
        <v>1</v>
      </c>
      <c r="K182" s="2">
        <v>43405.64130787037</v>
      </c>
      <c r="L182" s="3"/>
      <c r="M182" s="3"/>
      <c r="N182" s="3" t="s">
        <v>80</v>
      </c>
      <c r="O182" s="3" t="s">
        <v>81</v>
      </c>
      <c r="P182" s="3" t="s">
        <v>31</v>
      </c>
      <c r="Q182" s="3" t="s">
        <v>32</v>
      </c>
      <c r="R182" s="2">
        <v>43405.651493055557</v>
      </c>
      <c r="S182" s="3"/>
      <c r="T182" s="2">
        <v>43405.660590277781</v>
      </c>
      <c r="U182" s="3"/>
      <c r="V182" s="3"/>
      <c r="W182" s="8">
        <f t="shared" si="20"/>
        <v>43405.639444444445</v>
      </c>
      <c r="X182" s="9">
        <f t="shared" si="26"/>
        <v>0</v>
      </c>
      <c r="Y182" s="9">
        <f t="shared" si="27"/>
        <v>0</v>
      </c>
      <c r="Z182" s="10"/>
      <c r="AA182" s="10">
        <f t="shared" si="21"/>
        <v>0</v>
      </c>
      <c r="AB182" s="10">
        <f>IF(IF(B182="☆",(IF(K182&gt;R182,K182-W182,R182-W182)),L182-W182)&lt;0,0,IF(B182="☆",(IF(K182&gt;R182,K182-W182,R182-W182)),L182-W182))</f>
        <v>1.2048611111822538E-2</v>
      </c>
      <c r="AC182" s="10"/>
      <c r="AD182" s="10"/>
      <c r="AE182" s="71">
        <f t="shared" si="23"/>
        <v>43405.638888888891</v>
      </c>
      <c r="AF182" s="71">
        <f t="shared" si="24"/>
        <v>0</v>
      </c>
      <c r="AG182" s="26" t="str">
        <f t="shared" si="25"/>
        <v>43405.63888888890</v>
      </c>
      <c r="AH182" s="26" t="e">
        <f>VLOOKUP(AG182,simple_survey!$M$841:$N$1083,2,FALSE)</f>
        <v>#N/A</v>
      </c>
    </row>
    <row r="183" spans="1:36" s="7" customFormat="1" hidden="1" x14ac:dyDescent="0.4">
      <c r="A183" s="16" t="str">
        <f t="shared" si="29"/>
        <v>-</v>
      </c>
      <c r="B183" s="16" t="str">
        <f t="shared" si="22"/>
        <v>☆</v>
      </c>
      <c r="C183" s="7">
        <v>15</v>
      </c>
      <c r="D183" s="2">
        <v>43405.645810185182</v>
      </c>
      <c r="E183" s="3">
        <v>8236</v>
      </c>
      <c r="F183" s="3" t="s">
        <v>191</v>
      </c>
      <c r="G183" s="3">
        <v>0</v>
      </c>
      <c r="H183" s="3">
        <v>605</v>
      </c>
      <c r="I183" s="3">
        <v>7</v>
      </c>
      <c r="J183" s="3">
        <v>1</v>
      </c>
      <c r="K183" s="2">
        <v>43405.646018518521</v>
      </c>
      <c r="L183" s="3"/>
      <c r="M183" s="3"/>
      <c r="N183" s="3" t="s">
        <v>21</v>
      </c>
      <c r="O183" s="3" t="s">
        <v>22</v>
      </c>
      <c r="P183" s="3" t="s">
        <v>45</v>
      </c>
      <c r="Q183" s="3" t="s">
        <v>92</v>
      </c>
      <c r="R183" s="2">
        <v>43405.65552083333</v>
      </c>
      <c r="S183" s="3"/>
      <c r="T183" s="2">
        <v>43405.663217592592</v>
      </c>
      <c r="U183" s="3"/>
      <c r="V183" s="3"/>
      <c r="W183" s="8">
        <f t="shared" si="20"/>
        <v>43405.645810185182</v>
      </c>
      <c r="X183" s="9">
        <f t="shared" si="26"/>
        <v>0</v>
      </c>
      <c r="Y183" s="9">
        <f t="shared" si="27"/>
        <v>0</v>
      </c>
      <c r="Z183" s="10"/>
      <c r="AA183" s="10">
        <f t="shared" si="21"/>
        <v>0</v>
      </c>
      <c r="AB183" s="10">
        <f>IF(IF(B183="☆",(IF(K183&gt;R183,K183-W183,R183-W183)),L183-W183)&lt;0,0,IF(B183="☆",(IF(K183&gt;R183,K183-W183,R183-W183)),L183-W183))</f>
        <v>9.710648148029577E-3</v>
      </c>
      <c r="AC183" s="10"/>
      <c r="AD183" s="10"/>
      <c r="AE183" s="71">
        <f t="shared" si="23"/>
        <v>43405.645138888889</v>
      </c>
      <c r="AF183" s="71">
        <f t="shared" si="24"/>
        <v>0</v>
      </c>
      <c r="AG183" s="26" t="str">
        <f t="shared" si="25"/>
        <v>43405.64513888890</v>
      </c>
      <c r="AH183" s="26" t="e">
        <f>VLOOKUP(AG183,simple_survey!$M$841:$N$1083,2,FALSE)</f>
        <v>#N/A</v>
      </c>
    </row>
    <row r="184" spans="1:36" s="7" customFormat="1" hidden="1" x14ac:dyDescent="0.4">
      <c r="A184" s="16" t="str">
        <f t="shared" si="29"/>
        <v>-</v>
      </c>
      <c r="B184" s="16" t="str">
        <f t="shared" si="22"/>
        <v>☆</v>
      </c>
      <c r="C184" s="7">
        <v>15</v>
      </c>
      <c r="D184" s="2">
        <v>43405.65996527778</v>
      </c>
      <c r="E184" s="3">
        <v>8249</v>
      </c>
      <c r="F184" s="3" t="s">
        <v>33</v>
      </c>
      <c r="G184" s="3">
        <v>1589</v>
      </c>
      <c r="H184" s="3">
        <v>932</v>
      </c>
      <c r="I184" s="3">
        <v>4</v>
      </c>
      <c r="J184" s="3">
        <v>2</v>
      </c>
      <c r="K184" s="2">
        <v>43405.660231481481</v>
      </c>
      <c r="L184" s="3"/>
      <c r="M184" s="3"/>
      <c r="N184" s="3" t="s">
        <v>63</v>
      </c>
      <c r="O184" s="3" t="s">
        <v>64</v>
      </c>
      <c r="P184" s="3" t="s">
        <v>25</v>
      </c>
      <c r="Q184" s="3" t="s">
        <v>26</v>
      </c>
      <c r="R184" s="2">
        <v>43405.677303240744</v>
      </c>
      <c r="S184" s="3"/>
      <c r="T184" s="2">
        <v>43405.687881944446</v>
      </c>
      <c r="U184" s="3"/>
      <c r="V184" s="3"/>
      <c r="W184" s="8">
        <f t="shared" si="20"/>
        <v>43405.65996527778</v>
      </c>
      <c r="X184" s="9">
        <f t="shared" si="26"/>
        <v>0</v>
      </c>
      <c r="Y184" s="9">
        <f t="shared" si="27"/>
        <v>0</v>
      </c>
      <c r="Z184" s="10"/>
      <c r="AA184" s="10">
        <f t="shared" si="21"/>
        <v>0</v>
      </c>
      <c r="AB184" s="10">
        <f>IF(IF(B184="☆",(IF(K184&gt;R184,K184-W184,R184-W184)),L184-W184)&lt;0,0,IF(B184="☆",(IF(K184&gt;R184,K184-W184,R184-W184)),L184-W184))</f>
        <v>1.7337962963210884E-2</v>
      </c>
      <c r="AC184" s="10"/>
      <c r="AD184" s="10"/>
      <c r="AE184" s="71">
        <f t="shared" si="23"/>
        <v>43405.659722222219</v>
      </c>
      <c r="AF184" s="71">
        <f t="shared" si="24"/>
        <v>0</v>
      </c>
      <c r="AG184" s="26" t="str">
        <f t="shared" si="25"/>
        <v>43405.65972222220</v>
      </c>
      <c r="AH184" s="26" t="e">
        <f>VLOOKUP(AG184,simple_survey!$M$841:$N$1083,2,FALSE)</f>
        <v>#N/A</v>
      </c>
      <c r="AJ184" s="7" t="s">
        <v>160</v>
      </c>
    </row>
    <row r="185" spans="1:36" s="7" customFormat="1" hidden="1" x14ac:dyDescent="0.4">
      <c r="A185" s="16" t="str">
        <f t="shared" si="29"/>
        <v>-</v>
      </c>
      <c r="B185" s="16" t="str">
        <f t="shared" si="22"/>
        <v>☆</v>
      </c>
      <c r="C185" s="7">
        <v>15</v>
      </c>
      <c r="D185" s="2">
        <v>43405.660439814812</v>
      </c>
      <c r="E185" s="3">
        <v>8250</v>
      </c>
      <c r="F185" s="3" t="s">
        <v>33</v>
      </c>
      <c r="G185" s="3">
        <v>1589</v>
      </c>
      <c r="H185" s="3">
        <v>315</v>
      </c>
      <c r="I185" s="3">
        <v>4</v>
      </c>
      <c r="J185" s="3">
        <v>2</v>
      </c>
      <c r="K185" s="2">
        <v>43405.661400462966</v>
      </c>
      <c r="L185" s="3"/>
      <c r="M185" s="3"/>
      <c r="N185" s="3" t="s">
        <v>63</v>
      </c>
      <c r="O185" s="3" t="s">
        <v>64</v>
      </c>
      <c r="P185" s="3" t="s">
        <v>25</v>
      </c>
      <c r="Q185" s="3" t="s">
        <v>26</v>
      </c>
      <c r="R185" s="2">
        <v>43405.677766203706</v>
      </c>
      <c r="S185" s="3"/>
      <c r="T185" s="2">
        <v>43405.688344907408</v>
      </c>
      <c r="U185" s="3"/>
      <c r="V185" s="3"/>
      <c r="W185" s="8">
        <f t="shared" si="20"/>
        <v>43405.660439814812</v>
      </c>
      <c r="X185" s="9">
        <f t="shared" si="26"/>
        <v>0</v>
      </c>
      <c r="Y185" s="9">
        <f t="shared" si="27"/>
        <v>0</v>
      </c>
      <c r="Z185" s="10"/>
      <c r="AA185" s="10">
        <f t="shared" si="21"/>
        <v>0</v>
      </c>
      <c r="AB185" s="10"/>
      <c r="AC185" s="10"/>
      <c r="AD185" s="10"/>
      <c r="AE185" s="71">
        <f t="shared" si="23"/>
        <v>43405.660416666666</v>
      </c>
      <c r="AF185" s="71">
        <f t="shared" si="24"/>
        <v>0</v>
      </c>
      <c r="AG185" s="26" t="str">
        <f t="shared" si="25"/>
        <v>43405.66041666670</v>
      </c>
      <c r="AH185" s="26" t="e">
        <f>VLOOKUP(AG185,simple_survey!$M$841:$N$1083,2,FALSE)</f>
        <v>#N/A</v>
      </c>
      <c r="AJ185" s="7" t="s">
        <v>160</v>
      </c>
    </row>
    <row r="186" spans="1:36" s="12" customFormat="1" hidden="1" x14ac:dyDescent="0.4">
      <c r="A186" s="17" t="str">
        <f t="shared" si="29"/>
        <v>-</v>
      </c>
      <c r="B186" s="17" t="str">
        <f t="shared" si="22"/>
        <v>☆</v>
      </c>
      <c r="C186" s="12">
        <v>15</v>
      </c>
      <c r="D186" s="4">
        <v>43405.661006944443</v>
      </c>
      <c r="E186" s="5">
        <v>8251</v>
      </c>
      <c r="F186" s="5" t="s">
        <v>190</v>
      </c>
      <c r="G186" s="5">
        <v>0</v>
      </c>
      <c r="H186" s="5">
        <v>888</v>
      </c>
      <c r="I186" s="5">
        <v>4</v>
      </c>
      <c r="J186" s="5">
        <v>2</v>
      </c>
      <c r="K186" s="4">
        <v>43405.666087962964</v>
      </c>
      <c r="L186" s="5"/>
      <c r="M186" s="5"/>
      <c r="N186" s="5" t="s">
        <v>63</v>
      </c>
      <c r="O186" s="5" t="s">
        <v>64</v>
      </c>
      <c r="P186" s="5" t="s">
        <v>25</v>
      </c>
      <c r="Q186" s="5" t="s">
        <v>26</v>
      </c>
      <c r="R186" s="4">
        <v>43405.678831018522</v>
      </c>
      <c r="S186" s="5"/>
      <c r="T186" s="4">
        <v>43405.689409722225</v>
      </c>
      <c r="U186" s="5"/>
      <c r="V186" s="5"/>
      <c r="W186" s="13">
        <f t="shared" si="20"/>
        <v>43405.661006944443</v>
      </c>
      <c r="X186" s="18">
        <f t="shared" si="26"/>
        <v>0</v>
      </c>
      <c r="Y186" s="18">
        <f t="shared" si="27"/>
        <v>0</v>
      </c>
      <c r="Z186" s="19"/>
      <c r="AA186" s="19">
        <f t="shared" si="21"/>
        <v>0</v>
      </c>
      <c r="AB186" s="10"/>
      <c r="AC186" s="19"/>
      <c r="AD186" s="19"/>
      <c r="AE186" s="71">
        <f t="shared" si="23"/>
        <v>43405.660416666666</v>
      </c>
      <c r="AF186" s="71">
        <f t="shared" si="24"/>
        <v>0</v>
      </c>
      <c r="AG186" s="26" t="str">
        <f t="shared" si="25"/>
        <v>43405.66041666670</v>
      </c>
      <c r="AH186" s="26" t="e">
        <f>VLOOKUP(AG186,simple_survey!$M$841:$N$1083,2,FALSE)</f>
        <v>#N/A</v>
      </c>
      <c r="AJ186" s="7" t="s">
        <v>160</v>
      </c>
    </row>
    <row r="187" spans="1:36" s="23" customFormat="1" x14ac:dyDescent="0.4">
      <c r="A187" s="20" t="str">
        <f t="shared" si="29"/>
        <v>★</v>
      </c>
      <c r="B187" s="20" t="str">
        <f t="shared" si="22"/>
        <v>-</v>
      </c>
      <c r="C187" s="23">
        <v>16</v>
      </c>
      <c r="D187" s="22">
        <v>43405.667395833334</v>
      </c>
      <c r="E187" s="21">
        <v>8256</v>
      </c>
      <c r="F187" s="21" t="s">
        <v>67</v>
      </c>
      <c r="G187" s="21">
        <v>2161</v>
      </c>
      <c r="H187" s="21">
        <v>256</v>
      </c>
      <c r="I187" s="21">
        <v>10</v>
      </c>
      <c r="J187" s="21">
        <v>1</v>
      </c>
      <c r="K187" s="21"/>
      <c r="L187" s="22">
        <v>43405.686909722222</v>
      </c>
      <c r="M187" s="22">
        <v>43405.691678240742</v>
      </c>
      <c r="N187" s="21" t="s">
        <v>41</v>
      </c>
      <c r="O187" s="21" t="s">
        <v>42</v>
      </c>
      <c r="P187" s="21" t="s">
        <v>19</v>
      </c>
      <c r="Q187" s="21" t="s">
        <v>20</v>
      </c>
      <c r="R187" s="22">
        <v>43405.68822916667</v>
      </c>
      <c r="S187" s="22">
        <v>43405.68822916667</v>
      </c>
      <c r="T187" s="22">
        <v>43405.69667824074</v>
      </c>
      <c r="U187" s="22">
        <v>43405.69667824074</v>
      </c>
      <c r="V187" s="22">
        <v>43405.68822916667</v>
      </c>
      <c r="W187" s="24">
        <f t="shared" si="20"/>
        <v>43405.68822916667</v>
      </c>
      <c r="X187" s="25">
        <f t="shared" si="26"/>
        <v>4.7685185199952684E-3</v>
      </c>
      <c r="Y187" s="25">
        <f t="shared" si="27"/>
        <v>4.7685185199952684E-3</v>
      </c>
      <c r="Z187" s="26">
        <f>SUM(Y187:Y238)</f>
        <v>0.54375000005529728</v>
      </c>
      <c r="AA187" s="26">
        <f t="shared" si="21"/>
        <v>0</v>
      </c>
      <c r="AB187" s="26">
        <f t="shared" si="28"/>
        <v>0</v>
      </c>
      <c r="AC187" s="26">
        <f>AVERAGE(AB187:AB238)</f>
        <v>4.3414834096135264E-3</v>
      </c>
      <c r="AD187" s="26">
        <f>MEDIAN(AB187:AB238)</f>
        <v>4.5659722200070973E-3</v>
      </c>
      <c r="AE187" s="71">
        <f t="shared" si="23"/>
        <v>43405.667361111111</v>
      </c>
      <c r="AF187" s="71">
        <f t="shared" si="24"/>
        <v>43405.691666666666</v>
      </c>
      <c r="AG187" s="26" t="str">
        <f t="shared" si="25"/>
        <v>43405.667361111143405.6916666667</v>
      </c>
      <c r="AH187" s="26" t="e">
        <f>VLOOKUP(AG187,simple_survey!$M$841:$N$1083,2,FALSE)</f>
        <v>#N/A</v>
      </c>
    </row>
    <row r="188" spans="1:36" s="7" customFormat="1" hidden="1" x14ac:dyDescent="0.4">
      <c r="A188" s="16" t="str">
        <f t="shared" si="29"/>
        <v>-</v>
      </c>
      <c r="B188" s="16" t="str">
        <f t="shared" si="22"/>
        <v>-</v>
      </c>
      <c r="C188" s="7">
        <v>16</v>
      </c>
      <c r="D188" s="2">
        <v>43405.667500000003</v>
      </c>
      <c r="E188" s="3">
        <v>8257</v>
      </c>
      <c r="F188" s="3" t="s">
        <v>192</v>
      </c>
      <c r="G188" s="3">
        <v>2461</v>
      </c>
      <c r="H188" s="3">
        <v>861</v>
      </c>
      <c r="I188" s="3">
        <v>4</v>
      </c>
      <c r="J188" s="3">
        <v>3</v>
      </c>
      <c r="K188" s="3"/>
      <c r="L188" s="2">
        <v>43405.67292824074</v>
      </c>
      <c r="M188" s="2">
        <v>43405.678067129629</v>
      </c>
      <c r="N188" s="3" t="s">
        <v>21</v>
      </c>
      <c r="O188" s="3" t="s">
        <v>22</v>
      </c>
      <c r="P188" s="3" t="s">
        <v>19</v>
      </c>
      <c r="Q188" s="3" t="s">
        <v>20</v>
      </c>
      <c r="R188" s="2">
        <v>43405.674016203702</v>
      </c>
      <c r="S188" s="2">
        <v>43405.674016203702</v>
      </c>
      <c r="T188" s="2">
        <v>43405.683854166666</v>
      </c>
      <c r="U188" s="2">
        <v>43405.683854166666</v>
      </c>
      <c r="V188" s="3"/>
      <c r="W188" s="8">
        <f t="shared" si="20"/>
        <v>43405.667500000003</v>
      </c>
      <c r="X188" s="9">
        <f t="shared" si="26"/>
        <v>5.1388888896326534E-3</v>
      </c>
      <c r="Y188" s="9">
        <f t="shared" si="27"/>
        <v>1.541666666889796E-2</v>
      </c>
      <c r="Z188" s="10"/>
      <c r="AA188" s="10">
        <f t="shared" si="21"/>
        <v>0</v>
      </c>
      <c r="AB188" s="10">
        <f t="shared" si="28"/>
        <v>5.428240736364387E-3</v>
      </c>
      <c r="AC188" s="10"/>
      <c r="AD188" s="10"/>
      <c r="AE188" s="71">
        <f t="shared" si="23"/>
        <v>43405.667361111111</v>
      </c>
      <c r="AF188" s="71">
        <f t="shared" si="24"/>
        <v>43405.677777777775</v>
      </c>
      <c r="AG188" s="26" t="str">
        <f t="shared" si="25"/>
        <v>43405.667361111143405.6777777778</v>
      </c>
      <c r="AH188" s="26" t="e">
        <f>VLOOKUP(AG188,simple_survey!$M$841:$N$1083,2,FALSE)</f>
        <v>#N/A</v>
      </c>
    </row>
    <row r="189" spans="1:36" s="7" customFormat="1" x14ac:dyDescent="0.4">
      <c r="A189" s="16" t="str">
        <f t="shared" si="29"/>
        <v>★</v>
      </c>
      <c r="B189" s="16" t="str">
        <f t="shared" si="22"/>
        <v>-</v>
      </c>
      <c r="C189" s="7">
        <v>16</v>
      </c>
      <c r="D189" s="2">
        <v>43405.668113425927</v>
      </c>
      <c r="E189" s="3">
        <v>8258</v>
      </c>
      <c r="F189" s="3" t="s">
        <v>190</v>
      </c>
      <c r="G189" s="3">
        <v>0</v>
      </c>
      <c r="H189" s="3">
        <v>998</v>
      </c>
      <c r="I189" s="3">
        <v>8</v>
      </c>
      <c r="J189" s="3">
        <v>3</v>
      </c>
      <c r="K189" s="3"/>
      <c r="L189" s="2">
        <v>43405.689768518518</v>
      </c>
      <c r="M189" s="2">
        <v>43405.692997685182</v>
      </c>
      <c r="N189" s="3" t="s">
        <v>63</v>
      </c>
      <c r="O189" s="3" t="s">
        <v>64</v>
      </c>
      <c r="P189" s="3" t="s">
        <v>23</v>
      </c>
      <c r="Q189" s="3" t="s">
        <v>24</v>
      </c>
      <c r="R189" s="2">
        <v>43405.690706018519</v>
      </c>
      <c r="S189" s="2">
        <v>43405.690706018519</v>
      </c>
      <c r="T189" s="2">
        <v>43405.696527777778</v>
      </c>
      <c r="U189" s="2">
        <v>43405.696527777778</v>
      </c>
      <c r="V189" s="2">
        <v>43405.688518518517</v>
      </c>
      <c r="W189" s="8">
        <f t="shared" si="20"/>
        <v>43405.688518518517</v>
      </c>
      <c r="X189" s="9">
        <f t="shared" si="26"/>
        <v>3.2291666648234241E-3</v>
      </c>
      <c r="Y189" s="9">
        <f t="shared" si="27"/>
        <v>9.6874999944702722E-3</v>
      </c>
      <c r="Z189" s="10"/>
      <c r="AA189" s="10">
        <f t="shared" si="21"/>
        <v>0</v>
      </c>
      <c r="AB189" s="10">
        <f t="shared" si="28"/>
        <v>1.2500000011641532E-3</v>
      </c>
      <c r="AC189" s="10"/>
      <c r="AD189" s="10"/>
      <c r="AE189" s="71">
        <f t="shared" si="23"/>
        <v>43405.668055555558</v>
      </c>
      <c r="AF189" s="71">
        <f t="shared" si="24"/>
        <v>43405.692361111112</v>
      </c>
      <c r="AG189" s="26" t="str">
        <f t="shared" si="25"/>
        <v>43405.668055555643405.6923611111</v>
      </c>
      <c r="AH189" s="26" t="e">
        <f>VLOOKUP(AG189,simple_survey!$M$841:$N$1083,2,FALSE)</f>
        <v>#N/A</v>
      </c>
    </row>
    <row r="190" spans="1:36" s="7" customFormat="1" hidden="1" x14ac:dyDescent="0.4">
      <c r="A190" s="16" t="str">
        <f t="shared" si="29"/>
        <v>-</v>
      </c>
      <c r="B190" s="16" t="str">
        <f t="shared" si="22"/>
        <v>-</v>
      </c>
      <c r="C190" s="7">
        <v>16</v>
      </c>
      <c r="D190" s="2">
        <v>43405.669942129629</v>
      </c>
      <c r="E190" s="3">
        <v>8260</v>
      </c>
      <c r="F190" s="3" t="s">
        <v>33</v>
      </c>
      <c r="G190" s="3">
        <v>4032</v>
      </c>
      <c r="H190" s="3">
        <v>295</v>
      </c>
      <c r="I190" s="3">
        <v>6</v>
      </c>
      <c r="J190" s="3">
        <v>1</v>
      </c>
      <c r="K190" s="3"/>
      <c r="L190" s="2">
        <v>43405.673182870371</v>
      </c>
      <c r="M190" s="2">
        <v>43405.677708333336</v>
      </c>
      <c r="N190" s="3" t="s">
        <v>74</v>
      </c>
      <c r="O190" s="3" t="s">
        <v>75</v>
      </c>
      <c r="P190" s="3" t="s">
        <v>65</v>
      </c>
      <c r="Q190" s="3" t="s">
        <v>66</v>
      </c>
      <c r="R190" s="2">
        <v>43405.673125000001</v>
      </c>
      <c r="S190" s="2">
        <v>43405.673125000001</v>
      </c>
      <c r="T190" s="2">
        <v>43405.681851851848</v>
      </c>
      <c r="U190" s="2">
        <v>43405.681851851848</v>
      </c>
      <c r="V190" s="3"/>
      <c r="W190" s="8">
        <f t="shared" si="20"/>
        <v>43405.669942129629</v>
      </c>
      <c r="X190" s="9">
        <f t="shared" si="26"/>
        <v>4.5254629658302292E-3</v>
      </c>
      <c r="Y190" s="9">
        <f t="shared" si="27"/>
        <v>4.5254629658302292E-3</v>
      </c>
      <c r="Z190" s="10"/>
      <c r="AA190" s="10">
        <f t="shared" si="21"/>
        <v>5.7870369346346706E-5</v>
      </c>
      <c r="AB190" s="10">
        <f t="shared" si="28"/>
        <v>3.2407407416030765E-3</v>
      </c>
      <c r="AC190" s="10"/>
      <c r="AD190" s="10"/>
      <c r="AE190" s="71">
        <f t="shared" si="23"/>
        <v>43405.669444444444</v>
      </c>
      <c r="AF190" s="71">
        <f t="shared" si="24"/>
        <v>43405.677083333336</v>
      </c>
      <c r="AG190" s="26" t="str">
        <f t="shared" si="25"/>
        <v>43405.669444444443405.6770833333</v>
      </c>
      <c r="AH190" s="26" t="e">
        <f>VLOOKUP(AG190,simple_survey!$M$841:$N$1083,2,FALSE)</f>
        <v>#N/A</v>
      </c>
    </row>
    <row r="191" spans="1:36" s="7" customFormat="1" hidden="1" x14ac:dyDescent="0.4">
      <c r="A191" s="16" t="str">
        <f t="shared" si="29"/>
        <v>-</v>
      </c>
      <c r="B191" s="16" t="str">
        <f t="shared" si="22"/>
        <v>-</v>
      </c>
      <c r="C191" s="7">
        <v>16</v>
      </c>
      <c r="D191" s="2">
        <v>43405.670810185184</v>
      </c>
      <c r="E191" s="3">
        <v>8263</v>
      </c>
      <c r="F191" s="3" t="s">
        <v>190</v>
      </c>
      <c r="G191" s="3">
        <v>0</v>
      </c>
      <c r="H191" s="3">
        <v>797</v>
      </c>
      <c r="I191" s="3">
        <v>2</v>
      </c>
      <c r="J191" s="3">
        <v>1</v>
      </c>
      <c r="K191" s="3"/>
      <c r="L191" s="2">
        <v>43405.674305555556</v>
      </c>
      <c r="M191" s="2">
        <v>43405.690925925926</v>
      </c>
      <c r="N191" s="3" t="s">
        <v>61</v>
      </c>
      <c r="O191" s="3" t="s">
        <v>62</v>
      </c>
      <c r="P191" s="3" t="s">
        <v>37</v>
      </c>
      <c r="Q191" s="3" t="s">
        <v>38</v>
      </c>
      <c r="R191" s="2">
        <v>43405.674826388888</v>
      </c>
      <c r="S191" s="2">
        <v>43405.675902777781</v>
      </c>
      <c r="T191" s="2">
        <v>43405.689652777779</v>
      </c>
      <c r="U191" s="2">
        <v>43405.693506944444</v>
      </c>
      <c r="V191" s="3"/>
      <c r="W191" s="8">
        <f t="shared" si="20"/>
        <v>43405.670810185184</v>
      </c>
      <c r="X191" s="9">
        <f t="shared" si="26"/>
        <v>1.6620370370219462E-2</v>
      </c>
      <c r="Y191" s="9">
        <f t="shared" si="27"/>
        <v>1.6620370370219462E-2</v>
      </c>
      <c r="Z191" s="10"/>
      <c r="AA191" s="10">
        <f t="shared" si="21"/>
        <v>0</v>
      </c>
      <c r="AB191" s="10">
        <f t="shared" si="28"/>
        <v>3.4953703725477681E-3</v>
      </c>
      <c r="AC191" s="10"/>
      <c r="AD191" s="10"/>
      <c r="AE191" s="71">
        <f t="shared" si="23"/>
        <v>43405.670138888891</v>
      </c>
      <c r="AF191" s="71">
        <f t="shared" si="24"/>
        <v>43405.69027777778</v>
      </c>
      <c r="AG191" s="26" t="str">
        <f t="shared" si="25"/>
        <v>43405.670138888943405.6902777778</v>
      </c>
      <c r="AH191" s="26" t="e">
        <f>VLOOKUP(AG191,simple_survey!$M$841:$N$1083,2,FALSE)</f>
        <v>#N/A</v>
      </c>
    </row>
    <row r="192" spans="1:36" s="7" customFormat="1" hidden="1" x14ac:dyDescent="0.4">
      <c r="A192" s="16" t="str">
        <f>IF(V192&gt;0, "★", "-")</f>
        <v>-</v>
      </c>
      <c r="B192" s="16" t="str">
        <f>IF(K192&gt;0, "☆", "-")</f>
        <v>-</v>
      </c>
      <c r="C192" s="7">
        <v>16</v>
      </c>
      <c r="D192" s="2">
        <v>43405.671597222223</v>
      </c>
      <c r="E192" s="3">
        <v>8264</v>
      </c>
      <c r="F192" s="3" t="s">
        <v>18</v>
      </c>
      <c r="G192" s="3">
        <v>4381</v>
      </c>
      <c r="H192" s="3">
        <v>205</v>
      </c>
      <c r="I192" s="3">
        <v>2</v>
      </c>
      <c r="J192" s="3">
        <v>1</v>
      </c>
      <c r="K192" s="3"/>
      <c r="L192" s="2">
        <v>43405.678402777776</v>
      </c>
      <c r="M192" s="2">
        <v>43405.696793981479</v>
      </c>
      <c r="N192" s="3" t="s">
        <v>55</v>
      </c>
      <c r="O192" s="3" t="s">
        <v>56</v>
      </c>
      <c r="P192" s="3" t="s">
        <v>63</v>
      </c>
      <c r="Q192" s="3" t="s">
        <v>64</v>
      </c>
      <c r="R192" s="2">
        <v>43405.678437499999</v>
      </c>
      <c r="S192" s="2">
        <v>43405.678437499999</v>
      </c>
      <c r="T192" s="2">
        <v>43405.699305555558</v>
      </c>
      <c r="U192" s="2">
        <v>43405.705821759257</v>
      </c>
      <c r="V192" s="3"/>
      <c r="W192" s="8">
        <f>IF(V192&gt;0,V192,D192)</f>
        <v>43405.671597222223</v>
      </c>
      <c r="X192" s="9">
        <f t="shared" si="26"/>
        <v>1.8391203702776693E-2</v>
      </c>
      <c r="Y192" s="9">
        <f t="shared" si="27"/>
        <v>1.8391203702776693E-2</v>
      </c>
      <c r="Z192" s="10"/>
      <c r="AA192" s="10">
        <f t="shared" si="21"/>
        <v>0</v>
      </c>
      <c r="AB192" s="10">
        <f t="shared" si="28"/>
        <v>6.805555553000886E-3</v>
      </c>
      <c r="AC192" s="10"/>
      <c r="AD192" s="10"/>
      <c r="AE192" s="71">
        <f t="shared" si="23"/>
        <v>43405.671527777777</v>
      </c>
      <c r="AF192" s="71">
        <f t="shared" si="24"/>
        <v>43405.696527777778</v>
      </c>
      <c r="AG192" s="26" t="str">
        <f t="shared" si="25"/>
        <v>43405.671527777843405.6965277778</v>
      </c>
      <c r="AH192" s="26" t="e">
        <f>VLOOKUP(AG192,simple_survey!$M$841:$N$1083,2,FALSE)</f>
        <v>#N/A</v>
      </c>
    </row>
    <row r="193" spans="1:34" s="7" customFormat="1" hidden="1" x14ac:dyDescent="0.4">
      <c r="A193" s="16" t="str">
        <f t="shared" si="29"/>
        <v>-</v>
      </c>
      <c r="B193" s="16" t="str">
        <f t="shared" si="22"/>
        <v>-</v>
      </c>
      <c r="C193" s="7">
        <v>16</v>
      </c>
      <c r="D193" s="2">
        <v>43405.675740740742</v>
      </c>
      <c r="E193" s="3">
        <v>8267</v>
      </c>
      <c r="F193" s="3" t="s">
        <v>190</v>
      </c>
      <c r="G193" s="3">
        <v>0</v>
      </c>
      <c r="H193" s="3">
        <v>643</v>
      </c>
      <c r="I193" s="3">
        <v>5</v>
      </c>
      <c r="J193" s="3">
        <v>1</v>
      </c>
      <c r="K193" s="3"/>
      <c r="L193" s="2">
        <v>43405.679120370369</v>
      </c>
      <c r="M193" s="2">
        <v>43405.685196759259</v>
      </c>
      <c r="N193" s="3" t="s">
        <v>65</v>
      </c>
      <c r="O193" s="3" t="s">
        <v>66</v>
      </c>
      <c r="P193" s="3" t="s">
        <v>41</v>
      </c>
      <c r="Q193" s="3" t="s">
        <v>42</v>
      </c>
      <c r="R193" s="2">
        <v>43405.682812500003</v>
      </c>
      <c r="S193" s="2">
        <v>43405.682812500003</v>
      </c>
      <c r="T193" s="2">
        <v>43405.699965277781</v>
      </c>
      <c r="U193" s="2">
        <v>43405.699965277781</v>
      </c>
      <c r="V193" s="3"/>
      <c r="W193" s="8">
        <f t="shared" ref="W193:W254" si="30">IF(V193&gt;0,V193,D193)</f>
        <v>43405.675740740742</v>
      </c>
      <c r="X193" s="9">
        <f t="shared" si="26"/>
        <v>6.0763888905057684E-3</v>
      </c>
      <c r="Y193" s="9">
        <f t="shared" si="27"/>
        <v>6.0763888905057684E-3</v>
      </c>
      <c r="Z193" s="10"/>
      <c r="AA193" s="10">
        <f t="shared" si="21"/>
        <v>0</v>
      </c>
      <c r="AB193" s="10">
        <f t="shared" si="28"/>
        <v>3.379629626579117E-3</v>
      </c>
      <c r="AC193" s="10"/>
      <c r="AD193" s="10"/>
      <c r="AE193" s="71">
        <f t="shared" si="23"/>
        <v>43405.675694444442</v>
      </c>
      <c r="AF193" s="71">
        <f t="shared" si="24"/>
        <v>43405.68472222222</v>
      </c>
      <c r="AG193" s="26" t="str">
        <f t="shared" si="25"/>
        <v>43405.675694444443405.6847222222</v>
      </c>
      <c r="AH193" s="26" t="e">
        <f>VLOOKUP(AG193,simple_survey!$M$841:$N$1083,2,FALSE)</f>
        <v>#N/A</v>
      </c>
    </row>
    <row r="194" spans="1:34" s="7" customFormat="1" hidden="1" x14ac:dyDescent="0.4">
      <c r="A194" s="16" t="str">
        <f t="shared" si="29"/>
        <v>-</v>
      </c>
      <c r="B194" s="16" t="str">
        <f t="shared" si="22"/>
        <v>-</v>
      </c>
      <c r="C194" s="7">
        <v>16</v>
      </c>
      <c r="D194" s="2">
        <v>43405.675902777781</v>
      </c>
      <c r="E194" s="3">
        <v>8268</v>
      </c>
      <c r="F194" s="3" t="s">
        <v>33</v>
      </c>
      <c r="G194" s="3">
        <v>1751</v>
      </c>
      <c r="H194" s="3">
        <v>674</v>
      </c>
      <c r="I194" s="3">
        <v>9</v>
      </c>
      <c r="J194" s="3">
        <v>1</v>
      </c>
      <c r="K194" s="3"/>
      <c r="L194" s="2">
        <v>43405.679050925923</v>
      </c>
      <c r="M194" s="2">
        <v>43405.687511574077</v>
      </c>
      <c r="N194" s="3" t="s">
        <v>41</v>
      </c>
      <c r="O194" s="3" t="s">
        <v>42</v>
      </c>
      <c r="P194" s="3" t="s">
        <v>27</v>
      </c>
      <c r="Q194" s="3" t="s">
        <v>28</v>
      </c>
      <c r="R194" s="2">
        <v>43405.67863425926</v>
      </c>
      <c r="S194" s="2">
        <v>43405.67863425926</v>
      </c>
      <c r="T194" s="2">
        <v>43405.685740740744</v>
      </c>
      <c r="U194" s="2">
        <v>43405.685740740744</v>
      </c>
      <c r="V194" s="3"/>
      <c r="W194" s="8">
        <f t="shared" si="30"/>
        <v>43405.675902777781</v>
      </c>
      <c r="X194" s="9">
        <f t="shared" si="26"/>
        <v>8.4606481541413814E-3</v>
      </c>
      <c r="Y194" s="9">
        <f t="shared" si="27"/>
        <v>8.4606481541413814E-3</v>
      </c>
      <c r="Z194" s="10"/>
      <c r="AA194" s="10">
        <f t="shared" si="21"/>
        <v>4.1666666220407933E-4</v>
      </c>
      <c r="AB194" s="10">
        <f t="shared" si="28"/>
        <v>3.1481481419177726E-3</v>
      </c>
      <c r="AC194" s="10"/>
      <c r="AD194" s="10"/>
      <c r="AE194" s="71">
        <f t="shared" si="23"/>
        <v>43405.675694444442</v>
      </c>
      <c r="AF194" s="71">
        <f t="shared" si="24"/>
        <v>43405.6875</v>
      </c>
      <c r="AG194" s="26" t="str">
        <f t="shared" si="25"/>
        <v>43405.675694444443405.6875</v>
      </c>
      <c r="AH194" s="26" t="str">
        <f>VLOOKUP(AG194,simple_survey!$M$841:$N$1083,2,FALSE)</f>
        <v>否定的</v>
      </c>
    </row>
    <row r="195" spans="1:34" s="7" customFormat="1" hidden="1" x14ac:dyDescent="0.4">
      <c r="A195" s="16" t="str">
        <f t="shared" si="29"/>
        <v>-</v>
      </c>
      <c r="B195" s="16" t="str">
        <f t="shared" ref="B195:B258" si="31">IF(K195&gt;0, "☆", "-")</f>
        <v>-</v>
      </c>
      <c r="C195" s="7">
        <v>16</v>
      </c>
      <c r="D195" s="2">
        <v>43405.677395833336</v>
      </c>
      <c r="E195" s="3">
        <v>8270</v>
      </c>
      <c r="F195" s="3" t="s">
        <v>191</v>
      </c>
      <c r="G195" s="3">
        <v>0</v>
      </c>
      <c r="H195" s="3">
        <v>546</v>
      </c>
      <c r="I195" s="3">
        <v>2</v>
      </c>
      <c r="J195" s="3">
        <v>1</v>
      </c>
      <c r="K195" s="3"/>
      <c r="L195" s="2">
        <v>43405.682916666665</v>
      </c>
      <c r="M195" s="2">
        <v>43405.688402777778</v>
      </c>
      <c r="N195" s="3" t="s">
        <v>50</v>
      </c>
      <c r="O195" s="3" t="s">
        <v>51</v>
      </c>
      <c r="P195" s="3" t="s">
        <v>46</v>
      </c>
      <c r="Q195" s="3" t="s">
        <v>47</v>
      </c>
      <c r="R195" s="2">
        <v>43405.682974537034</v>
      </c>
      <c r="S195" s="2">
        <v>43405.682974537034</v>
      </c>
      <c r="T195" s="2">
        <v>43405.69122685185</v>
      </c>
      <c r="U195" s="2">
        <v>43405.69122685185</v>
      </c>
      <c r="V195" s="3"/>
      <c r="W195" s="8">
        <f t="shared" si="30"/>
        <v>43405.677395833336</v>
      </c>
      <c r="X195" s="9">
        <f t="shared" si="26"/>
        <v>5.4861111129866913E-3</v>
      </c>
      <c r="Y195" s="9">
        <f t="shared" si="27"/>
        <v>5.4861111129866913E-3</v>
      </c>
      <c r="Z195" s="10"/>
      <c r="AA195" s="10">
        <f t="shared" si="21"/>
        <v>0</v>
      </c>
      <c r="AB195" s="10">
        <f t="shared" si="28"/>
        <v>5.5208333287737332E-3</v>
      </c>
      <c r="AC195" s="10"/>
      <c r="AD195" s="10"/>
      <c r="AE195" s="71">
        <f t="shared" ref="AE195:AE258" si="32">INT(D195*1440)/1440</f>
        <v>43405.677083333336</v>
      </c>
      <c r="AF195" s="71">
        <f t="shared" ref="AF195:AF258" si="33">INT(M195*1440)/1440</f>
        <v>43405.688194444447</v>
      </c>
      <c r="AG195" s="26" t="str">
        <f t="shared" ref="AG195:AG258" si="34">CONCATENATE(AE195,AF195)</f>
        <v>43405.677083333343405.6881944444</v>
      </c>
      <c r="AH195" s="26" t="e">
        <f>VLOOKUP(AG195,simple_survey!$M$841:$N$1083,2,FALSE)</f>
        <v>#N/A</v>
      </c>
    </row>
    <row r="196" spans="1:34" s="7" customFormat="1" hidden="1" x14ac:dyDescent="0.4">
      <c r="A196" s="16" t="str">
        <f t="shared" si="29"/>
        <v>-</v>
      </c>
      <c r="B196" s="16" t="str">
        <f t="shared" si="31"/>
        <v>-</v>
      </c>
      <c r="C196" s="7">
        <v>16</v>
      </c>
      <c r="D196" s="2">
        <v>43405.678449074076</v>
      </c>
      <c r="E196" s="3">
        <v>8272</v>
      </c>
      <c r="F196" s="3" t="s">
        <v>191</v>
      </c>
      <c r="G196" s="3">
        <v>0</v>
      </c>
      <c r="H196" s="3">
        <v>758</v>
      </c>
      <c r="I196" s="3">
        <v>6</v>
      </c>
      <c r="J196" s="3">
        <v>1</v>
      </c>
      <c r="K196" s="3"/>
      <c r="L196" s="2">
        <v>43405.681840277779</v>
      </c>
      <c r="M196" s="2">
        <v>43405.684120370373</v>
      </c>
      <c r="N196" s="3" t="s">
        <v>46</v>
      </c>
      <c r="O196" s="3" t="s">
        <v>47</v>
      </c>
      <c r="P196" s="3" t="s">
        <v>37</v>
      </c>
      <c r="Q196" s="3" t="s">
        <v>38</v>
      </c>
      <c r="R196" s="2">
        <v>43405.684062499997</v>
      </c>
      <c r="S196" s="2">
        <v>43405.684062499997</v>
      </c>
      <c r="T196" s="2">
        <v>43405.693206018521</v>
      </c>
      <c r="U196" s="2">
        <v>43405.693206018521</v>
      </c>
      <c r="V196" s="3"/>
      <c r="W196" s="8">
        <f t="shared" si="30"/>
        <v>43405.678449074076</v>
      </c>
      <c r="X196" s="9">
        <f t="shared" si="26"/>
        <v>2.2800925944466144E-3</v>
      </c>
      <c r="Y196" s="9">
        <f t="shared" si="27"/>
        <v>2.2800925944466144E-3</v>
      </c>
      <c r="Z196" s="10"/>
      <c r="AA196" s="10">
        <f t="shared" ref="AA196:AA260" si="35">IF(IF(A196="☆",K196-R196,L196-R196)&lt;0,0,IF(A196="☆",K196-R196,L196-R196))</f>
        <v>0</v>
      </c>
      <c r="AB196" s="10">
        <f t="shared" si="28"/>
        <v>3.3912037033587694E-3</v>
      </c>
      <c r="AC196" s="10"/>
      <c r="AD196" s="10"/>
      <c r="AE196" s="71">
        <f t="shared" si="32"/>
        <v>43405.677777777775</v>
      </c>
      <c r="AF196" s="71">
        <f t="shared" si="33"/>
        <v>43405.684027777781</v>
      </c>
      <c r="AG196" s="26" t="str">
        <f t="shared" si="34"/>
        <v>43405.677777777843405.6840277778</v>
      </c>
      <c r="AH196" s="26" t="e">
        <f>VLOOKUP(AG196,simple_survey!$M$841:$N$1083,2,FALSE)</f>
        <v>#N/A</v>
      </c>
    </row>
    <row r="197" spans="1:34" s="7" customFormat="1" hidden="1" x14ac:dyDescent="0.4">
      <c r="A197" s="16" t="str">
        <f t="shared" si="29"/>
        <v>-</v>
      </c>
      <c r="B197" s="16" t="str">
        <f t="shared" si="31"/>
        <v>-</v>
      </c>
      <c r="C197" s="7">
        <v>16</v>
      </c>
      <c r="D197" s="2">
        <v>43405.67869212963</v>
      </c>
      <c r="E197" s="3">
        <v>8273</v>
      </c>
      <c r="F197" s="3" t="s">
        <v>18</v>
      </c>
      <c r="G197" s="3">
        <v>1747</v>
      </c>
      <c r="H197" s="3">
        <v>739</v>
      </c>
      <c r="I197" s="3">
        <v>4</v>
      </c>
      <c r="J197" s="3">
        <v>1</v>
      </c>
      <c r="K197" s="3"/>
      <c r="L197" s="2">
        <v>43405.682974537034</v>
      </c>
      <c r="M197" s="2">
        <v>43405.688379629632</v>
      </c>
      <c r="N197" s="3" t="s">
        <v>80</v>
      </c>
      <c r="O197" s="3" t="s">
        <v>81</v>
      </c>
      <c r="P197" s="3" t="s">
        <v>31</v>
      </c>
      <c r="Q197" s="3" t="s">
        <v>32</v>
      </c>
      <c r="R197" s="2">
        <v>43405.68550925926</v>
      </c>
      <c r="S197" s="2">
        <v>43405.68550925926</v>
      </c>
      <c r="T197" s="2">
        <v>43405.694606481484</v>
      </c>
      <c r="U197" s="2">
        <v>43405.699479166666</v>
      </c>
      <c r="V197" s="3"/>
      <c r="W197" s="8">
        <f t="shared" si="30"/>
        <v>43405.67869212963</v>
      </c>
      <c r="X197" s="9">
        <f t="shared" ref="X197:X260" si="36">M197-L197</f>
        <v>5.4050925973569974E-3</v>
      </c>
      <c r="Y197" s="9">
        <f t="shared" ref="Y197:Y260" si="37">X197*J197</f>
        <v>5.4050925973569974E-3</v>
      </c>
      <c r="Z197" s="10"/>
      <c r="AA197" s="10">
        <f t="shared" si="35"/>
        <v>0</v>
      </c>
      <c r="AB197" s="10">
        <f t="shared" si="28"/>
        <v>4.2824074043892324E-3</v>
      </c>
      <c r="AC197" s="10"/>
      <c r="AD197" s="10"/>
      <c r="AE197" s="71">
        <f t="shared" si="32"/>
        <v>43405.678472222222</v>
      </c>
      <c r="AF197" s="71">
        <f t="shared" si="33"/>
        <v>43405.688194444447</v>
      </c>
      <c r="AG197" s="26" t="str">
        <f t="shared" si="34"/>
        <v>43405.678472222243405.6881944444</v>
      </c>
      <c r="AH197" s="26" t="e">
        <f>VLOOKUP(AG197,simple_survey!$M$841:$N$1083,2,FALSE)</f>
        <v>#N/A</v>
      </c>
    </row>
    <row r="198" spans="1:34" s="7" customFormat="1" hidden="1" x14ac:dyDescent="0.4">
      <c r="A198" s="16" t="str">
        <f t="shared" si="29"/>
        <v>-</v>
      </c>
      <c r="B198" s="16" t="str">
        <f t="shared" si="31"/>
        <v>-</v>
      </c>
      <c r="C198" s="7">
        <v>16</v>
      </c>
      <c r="D198" s="2">
        <v>43405.679016203707</v>
      </c>
      <c r="E198" s="3">
        <v>8274</v>
      </c>
      <c r="F198" s="3" t="s">
        <v>33</v>
      </c>
      <c r="G198" s="3">
        <v>4568</v>
      </c>
      <c r="H198" s="3">
        <v>417</v>
      </c>
      <c r="I198" s="3">
        <v>1</v>
      </c>
      <c r="J198" s="3">
        <v>1</v>
      </c>
      <c r="K198" s="3"/>
      <c r="L198" s="2">
        <v>43405.688356481478</v>
      </c>
      <c r="M198" s="2">
        <v>43405.691620370373</v>
      </c>
      <c r="N198" s="3" t="s">
        <v>57</v>
      </c>
      <c r="O198" s="3" t="s">
        <v>58</v>
      </c>
      <c r="P198" s="3" t="s">
        <v>41</v>
      </c>
      <c r="Q198" s="3" t="s">
        <v>42</v>
      </c>
      <c r="R198" s="2">
        <v>43405.684444444443</v>
      </c>
      <c r="S198" s="2">
        <v>43405.684444444443</v>
      </c>
      <c r="T198" s="2">
        <v>43405.687708333331</v>
      </c>
      <c r="U198" s="2">
        <v>43405.691122685188</v>
      </c>
      <c r="V198" s="3"/>
      <c r="W198" s="8">
        <f t="shared" si="30"/>
        <v>43405.679016203707</v>
      </c>
      <c r="X198" s="9">
        <f t="shared" si="36"/>
        <v>3.2638888951623812E-3</v>
      </c>
      <c r="Y198" s="9">
        <f t="shared" si="37"/>
        <v>3.2638888951623812E-3</v>
      </c>
      <c r="Z198" s="10"/>
      <c r="AA198" s="10">
        <f t="shared" si="35"/>
        <v>3.9120370347518474E-3</v>
      </c>
      <c r="AB198" s="10">
        <f t="shared" ref="AB198:AB262" si="38">IF(IF(B198="☆",(IF(K198&gt;R198,K198-W198,R198-W198)),L198-W198)&lt;0,0,IF(B198="☆",(IF(K198&gt;R198,K198-W198,R198-W198)),L198-W198))</f>
        <v>9.3402777711162344E-3</v>
      </c>
      <c r="AC198" s="10"/>
      <c r="AD198" s="10"/>
      <c r="AE198" s="71">
        <f t="shared" si="32"/>
        <v>43405.678472222222</v>
      </c>
      <c r="AF198" s="71">
        <f t="shared" si="33"/>
        <v>43405.690972222219</v>
      </c>
      <c r="AG198" s="26" t="str">
        <f t="shared" si="34"/>
        <v>43405.678472222243405.6909722222</v>
      </c>
      <c r="AH198" s="26" t="e">
        <f>VLOOKUP(AG198,simple_survey!$M$841:$N$1083,2,FALSE)</f>
        <v>#N/A</v>
      </c>
    </row>
    <row r="199" spans="1:34" s="7" customFormat="1" hidden="1" x14ac:dyDescent="0.4">
      <c r="A199" s="16" t="str">
        <f t="shared" ref="A199:A254" si="39">IF(V199&gt;0, "★", "-")</f>
        <v>-</v>
      </c>
      <c r="B199" s="16" t="str">
        <f t="shared" si="31"/>
        <v>-</v>
      </c>
      <c r="C199" s="7">
        <v>16</v>
      </c>
      <c r="D199" s="2">
        <v>43405.680150462962</v>
      </c>
      <c r="E199" s="3">
        <v>8276</v>
      </c>
      <c r="F199" s="3" t="s">
        <v>190</v>
      </c>
      <c r="G199" s="3">
        <v>0</v>
      </c>
      <c r="H199" s="3">
        <v>877</v>
      </c>
      <c r="I199" s="3">
        <v>3</v>
      </c>
      <c r="J199" s="3">
        <v>1</v>
      </c>
      <c r="K199" s="3"/>
      <c r="L199" s="2">
        <v>43405.682627314818</v>
      </c>
      <c r="M199" s="2">
        <v>43405.685972222222</v>
      </c>
      <c r="N199" s="3" t="s">
        <v>63</v>
      </c>
      <c r="O199" s="3" t="s">
        <v>64</v>
      </c>
      <c r="P199" s="3" t="s">
        <v>37</v>
      </c>
      <c r="Q199" s="3" t="s">
        <v>38</v>
      </c>
      <c r="R199" s="2">
        <v>43405.683136574073</v>
      </c>
      <c r="S199" s="2">
        <v>43405.683136574073</v>
      </c>
      <c r="T199" s="2">
        <v>43405.689849537041</v>
      </c>
      <c r="U199" s="2">
        <v>43405.689849537041</v>
      </c>
      <c r="V199" s="3"/>
      <c r="W199" s="8">
        <f t="shared" si="30"/>
        <v>43405.680150462962</v>
      </c>
      <c r="X199" s="9">
        <f t="shared" si="36"/>
        <v>3.3449074035161175E-3</v>
      </c>
      <c r="Y199" s="9">
        <f t="shared" si="37"/>
        <v>3.3449074035161175E-3</v>
      </c>
      <c r="Z199" s="10"/>
      <c r="AA199" s="10">
        <f t="shared" si="35"/>
        <v>0</v>
      </c>
      <c r="AB199" s="10">
        <f t="shared" si="38"/>
        <v>2.4768518560449593E-3</v>
      </c>
      <c r="AC199" s="10"/>
      <c r="AD199" s="10"/>
      <c r="AE199" s="71">
        <f t="shared" si="32"/>
        <v>43405.679861111108</v>
      </c>
      <c r="AF199" s="71">
        <f t="shared" si="33"/>
        <v>43405.685416666667</v>
      </c>
      <c r="AG199" s="26" t="str">
        <f t="shared" si="34"/>
        <v>43405.679861111143405.6854166667</v>
      </c>
      <c r="AH199" s="26" t="e">
        <f>VLOOKUP(AG199,simple_survey!$M$841:$N$1083,2,FALSE)</f>
        <v>#N/A</v>
      </c>
    </row>
    <row r="200" spans="1:34" s="7" customFormat="1" hidden="1" x14ac:dyDescent="0.4">
      <c r="A200" s="16" t="str">
        <f t="shared" si="39"/>
        <v>-</v>
      </c>
      <c r="B200" s="16" t="str">
        <f t="shared" si="31"/>
        <v>-</v>
      </c>
      <c r="C200" s="7">
        <v>16</v>
      </c>
      <c r="D200" s="2">
        <v>43405.680648148147</v>
      </c>
      <c r="E200" s="3">
        <v>8277</v>
      </c>
      <c r="F200" s="3" t="s">
        <v>192</v>
      </c>
      <c r="G200" s="3">
        <v>4622</v>
      </c>
      <c r="H200" s="3">
        <v>447</v>
      </c>
      <c r="I200" s="3">
        <v>9</v>
      </c>
      <c r="J200" s="3">
        <v>1</v>
      </c>
      <c r="K200" s="3"/>
      <c r="L200" s="2">
        <v>43405.68818287037</v>
      </c>
      <c r="M200" s="2">
        <v>43405.691608796296</v>
      </c>
      <c r="N200" s="3" t="s">
        <v>27</v>
      </c>
      <c r="O200" s="3" t="s">
        <v>28</v>
      </c>
      <c r="P200" s="3" t="s">
        <v>68</v>
      </c>
      <c r="Q200" s="3" t="s">
        <v>69</v>
      </c>
      <c r="R200" s="2">
        <v>43405.697916666664</v>
      </c>
      <c r="S200" s="2">
        <v>43405.697916666664</v>
      </c>
      <c r="T200" s="2">
        <v>43405.701631944445</v>
      </c>
      <c r="U200" s="2">
        <v>43405.701631944445</v>
      </c>
      <c r="V200" s="3"/>
      <c r="W200" s="8">
        <f t="shared" si="30"/>
        <v>43405.680648148147</v>
      </c>
      <c r="X200" s="9">
        <f t="shared" si="36"/>
        <v>3.425925926421769E-3</v>
      </c>
      <c r="Y200" s="9">
        <f t="shared" si="37"/>
        <v>3.425925926421769E-3</v>
      </c>
      <c r="Z200" s="10"/>
      <c r="AA200" s="10">
        <f t="shared" si="35"/>
        <v>0</v>
      </c>
      <c r="AB200" s="10">
        <f t="shared" si="38"/>
        <v>7.5347222227719612E-3</v>
      </c>
      <c r="AC200" s="10"/>
      <c r="AD200" s="10"/>
      <c r="AE200" s="71">
        <f t="shared" si="32"/>
        <v>43405.680555555555</v>
      </c>
      <c r="AF200" s="71">
        <f t="shared" si="33"/>
        <v>43405.690972222219</v>
      </c>
      <c r="AG200" s="26" t="str">
        <f t="shared" si="34"/>
        <v>43405.680555555643405.6909722222</v>
      </c>
      <c r="AH200" s="26" t="e">
        <f>VLOOKUP(AG200,simple_survey!$M$841:$N$1083,2,FALSE)</f>
        <v>#N/A</v>
      </c>
    </row>
    <row r="201" spans="1:34" s="7" customFormat="1" hidden="1" x14ac:dyDescent="0.4">
      <c r="A201" s="16" t="str">
        <f t="shared" si="39"/>
        <v>-</v>
      </c>
      <c r="B201" s="16" t="str">
        <f t="shared" si="31"/>
        <v>-</v>
      </c>
      <c r="C201" s="7">
        <v>16</v>
      </c>
      <c r="D201" s="2">
        <v>43405.68476851852</v>
      </c>
      <c r="E201" s="3">
        <v>8280</v>
      </c>
      <c r="F201" s="3" t="s">
        <v>191</v>
      </c>
      <c r="G201" s="3">
        <v>0</v>
      </c>
      <c r="H201" s="3">
        <v>25</v>
      </c>
      <c r="I201" s="3">
        <v>4</v>
      </c>
      <c r="J201" s="3">
        <v>1</v>
      </c>
      <c r="K201" s="3"/>
      <c r="L201" s="2">
        <v>43405.687951388885</v>
      </c>
      <c r="M201" s="2">
        <v>43405.691921296297</v>
      </c>
      <c r="N201" s="3" t="s">
        <v>25</v>
      </c>
      <c r="O201" s="3" t="s">
        <v>26</v>
      </c>
      <c r="P201" s="3" t="s">
        <v>19</v>
      </c>
      <c r="Q201" s="3" t="s">
        <v>20</v>
      </c>
      <c r="R201" s="2">
        <v>43405.69091435185</v>
      </c>
      <c r="S201" s="2">
        <v>43405.69091435185</v>
      </c>
      <c r="T201" s="2">
        <v>43405.703634259262</v>
      </c>
      <c r="U201" s="2">
        <v>43405.703634259262</v>
      </c>
      <c r="V201" s="3"/>
      <c r="W201" s="8">
        <f t="shared" si="30"/>
        <v>43405.68476851852</v>
      </c>
      <c r="X201" s="9">
        <f t="shared" si="36"/>
        <v>3.9699074113741517E-3</v>
      </c>
      <c r="Y201" s="9">
        <f t="shared" si="37"/>
        <v>3.9699074113741517E-3</v>
      </c>
      <c r="Z201" s="10"/>
      <c r="AA201" s="10">
        <f t="shared" si="35"/>
        <v>0</v>
      </c>
      <c r="AB201" s="10">
        <f t="shared" si="38"/>
        <v>3.1828703649807721E-3</v>
      </c>
      <c r="AC201" s="10"/>
      <c r="AD201" s="10"/>
      <c r="AE201" s="71">
        <f t="shared" si="32"/>
        <v>43405.68472222222</v>
      </c>
      <c r="AF201" s="71">
        <f t="shared" si="33"/>
        <v>43405.691666666666</v>
      </c>
      <c r="AG201" s="26" t="str">
        <f t="shared" si="34"/>
        <v>43405.684722222243405.6916666667</v>
      </c>
      <c r="AH201" s="26" t="e">
        <f>VLOOKUP(AG201,simple_survey!$M$841:$N$1083,2,FALSE)</f>
        <v>#N/A</v>
      </c>
    </row>
    <row r="202" spans="1:34" s="7" customFormat="1" hidden="1" x14ac:dyDescent="0.4">
      <c r="A202" s="16" t="str">
        <f t="shared" si="39"/>
        <v>-</v>
      </c>
      <c r="B202" s="16" t="str">
        <f t="shared" si="31"/>
        <v>-</v>
      </c>
      <c r="C202" s="7">
        <v>16</v>
      </c>
      <c r="D202" s="2">
        <v>43405.687245370369</v>
      </c>
      <c r="E202" s="3">
        <v>8281</v>
      </c>
      <c r="F202" s="3" t="s">
        <v>18</v>
      </c>
      <c r="G202" s="3">
        <v>4363</v>
      </c>
      <c r="H202" s="3">
        <v>388</v>
      </c>
      <c r="I202" s="3">
        <v>5</v>
      </c>
      <c r="J202" s="3">
        <v>1</v>
      </c>
      <c r="K202" s="3"/>
      <c r="L202" s="2">
        <v>43405.693344907406</v>
      </c>
      <c r="M202" s="2">
        <v>43405.703842592593</v>
      </c>
      <c r="N202" s="3" t="s">
        <v>45</v>
      </c>
      <c r="O202" s="3" t="s">
        <v>92</v>
      </c>
      <c r="P202" s="3" t="s">
        <v>29</v>
      </c>
      <c r="Q202" s="3" t="s">
        <v>30</v>
      </c>
      <c r="R202" s="2">
        <v>43405.69017361111</v>
      </c>
      <c r="S202" s="2">
        <v>43405.69017361111</v>
      </c>
      <c r="T202" s="2">
        <v>43405.701793981483</v>
      </c>
      <c r="U202" s="2">
        <v>43405.701793981483</v>
      </c>
      <c r="V202" s="3"/>
      <c r="W202" s="8">
        <f t="shared" si="30"/>
        <v>43405.687245370369</v>
      </c>
      <c r="X202" s="9">
        <f t="shared" si="36"/>
        <v>1.0497685187146999E-2</v>
      </c>
      <c r="Y202" s="9">
        <f t="shared" si="37"/>
        <v>1.0497685187146999E-2</v>
      </c>
      <c r="Z202" s="10"/>
      <c r="AA202" s="10">
        <f t="shared" si="35"/>
        <v>3.1712962954770774E-3</v>
      </c>
      <c r="AB202" s="10">
        <f t="shared" si="38"/>
        <v>6.0995370367891155E-3</v>
      </c>
      <c r="AC202" s="10"/>
      <c r="AD202" s="10"/>
      <c r="AE202" s="71">
        <f t="shared" si="32"/>
        <v>43405.686805555553</v>
      </c>
      <c r="AF202" s="71">
        <f t="shared" si="33"/>
        <v>43405.703472222223</v>
      </c>
      <c r="AG202" s="26" t="str">
        <f t="shared" si="34"/>
        <v>43405.686805555643405.7034722222</v>
      </c>
      <c r="AH202" s="26" t="e">
        <f>VLOOKUP(AG202,simple_survey!$M$841:$N$1083,2,FALSE)</f>
        <v>#N/A</v>
      </c>
    </row>
    <row r="203" spans="1:34" s="7" customFormat="1" hidden="1" x14ac:dyDescent="0.4">
      <c r="A203" s="16" t="str">
        <f t="shared" si="39"/>
        <v>-</v>
      </c>
      <c r="B203" s="16" t="str">
        <f t="shared" si="31"/>
        <v>-</v>
      </c>
      <c r="C203" s="7">
        <v>16</v>
      </c>
      <c r="D203" s="2">
        <v>43405.688148148147</v>
      </c>
      <c r="E203" s="3">
        <v>8282</v>
      </c>
      <c r="F203" s="3" t="s">
        <v>191</v>
      </c>
      <c r="G203" s="3">
        <v>0</v>
      </c>
      <c r="H203" s="3">
        <v>517</v>
      </c>
      <c r="I203" s="3">
        <v>6</v>
      </c>
      <c r="J203" s="3">
        <v>1</v>
      </c>
      <c r="K203" s="3"/>
      <c r="L203" s="2">
        <v>43405.692719907405</v>
      </c>
      <c r="M203" s="2">
        <v>43405.702696759261</v>
      </c>
      <c r="N203" s="3" t="s">
        <v>29</v>
      </c>
      <c r="O203" s="3" t="s">
        <v>30</v>
      </c>
      <c r="P203" s="3" t="s">
        <v>27</v>
      </c>
      <c r="Q203" s="3" t="s">
        <v>28</v>
      </c>
      <c r="R203" s="2">
        <v>43405.692928240744</v>
      </c>
      <c r="S203" s="2">
        <v>43405.692997685182</v>
      </c>
      <c r="T203" s="2">
        <v>43405.703657407408</v>
      </c>
      <c r="U203" s="2">
        <v>43405.705300925925</v>
      </c>
      <c r="V203" s="3"/>
      <c r="W203" s="8">
        <f t="shared" si="30"/>
        <v>43405.688148148147</v>
      </c>
      <c r="X203" s="9">
        <f t="shared" si="36"/>
        <v>9.976851855753921E-3</v>
      </c>
      <c r="Y203" s="9">
        <f t="shared" si="37"/>
        <v>9.976851855753921E-3</v>
      </c>
      <c r="Z203" s="10"/>
      <c r="AA203" s="10">
        <f t="shared" si="35"/>
        <v>0</v>
      </c>
      <c r="AB203" s="10">
        <f t="shared" si="38"/>
        <v>4.5717592583969235E-3</v>
      </c>
      <c r="AC203" s="10"/>
      <c r="AD203" s="10"/>
      <c r="AE203" s="71">
        <f t="shared" si="32"/>
        <v>43405.6875</v>
      </c>
      <c r="AF203" s="71">
        <f t="shared" si="33"/>
        <v>43405.70208333333</v>
      </c>
      <c r="AG203" s="26" t="str">
        <f t="shared" si="34"/>
        <v>43405.687543405.7020833333</v>
      </c>
      <c r="AH203" s="26" t="e">
        <f>VLOOKUP(AG203,simple_survey!$M$841:$N$1083,2,FALSE)</f>
        <v>#N/A</v>
      </c>
    </row>
    <row r="204" spans="1:34" s="7" customFormat="1" hidden="1" x14ac:dyDescent="0.4">
      <c r="A204" s="16" t="str">
        <f t="shared" si="39"/>
        <v>-</v>
      </c>
      <c r="B204" s="16" t="str">
        <f t="shared" si="31"/>
        <v>-</v>
      </c>
      <c r="C204" s="7">
        <v>16</v>
      </c>
      <c r="D204" s="2">
        <v>43405.688923611109</v>
      </c>
      <c r="E204" s="3">
        <v>8283</v>
      </c>
      <c r="F204" s="3" t="s">
        <v>33</v>
      </c>
      <c r="G204" s="3">
        <v>1751</v>
      </c>
      <c r="H204" s="3">
        <v>234</v>
      </c>
      <c r="I204" s="3">
        <v>3</v>
      </c>
      <c r="J204" s="3">
        <v>1</v>
      </c>
      <c r="K204" s="3"/>
      <c r="L204" s="2">
        <v>43405.695659722223</v>
      </c>
      <c r="M204" s="2">
        <v>43405.703402777777</v>
      </c>
      <c r="N204" s="3" t="s">
        <v>27</v>
      </c>
      <c r="O204" s="3" t="s">
        <v>28</v>
      </c>
      <c r="P204" s="3" t="s">
        <v>48</v>
      </c>
      <c r="Q204" s="3" t="s">
        <v>49</v>
      </c>
      <c r="R204" s="2">
        <v>43405.696064814816</v>
      </c>
      <c r="S204" s="2">
        <v>43405.696111111109</v>
      </c>
      <c r="T204" s="2">
        <v>43405.705405092594</v>
      </c>
      <c r="U204" s="2">
        <v>43405.709583333337</v>
      </c>
      <c r="V204" s="3"/>
      <c r="W204" s="8">
        <f t="shared" si="30"/>
        <v>43405.688923611109</v>
      </c>
      <c r="X204" s="9">
        <f t="shared" si="36"/>
        <v>7.7430555538740009E-3</v>
      </c>
      <c r="Y204" s="9">
        <f t="shared" si="37"/>
        <v>7.7430555538740009E-3</v>
      </c>
      <c r="Z204" s="10"/>
      <c r="AA204" s="10">
        <f t="shared" si="35"/>
        <v>0</v>
      </c>
      <c r="AB204" s="10">
        <f t="shared" si="38"/>
        <v>6.7361111141508445E-3</v>
      </c>
      <c r="AC204" s="10"/>
      <c r="AD204" s="10"/>
      <c r="AE204" s="71">
        <f t="shared" si="32"/>
        <v>43405.688888888886</v>
      </c>
      <c r="AF204" s="71">
        <f t="shared" si="33"/>
        <v>43405.702777777777</v>
      </c>
      <c r="AG204" s="26" t="str">
        <f t="shared" si="34"/>
        <v>43405.688888888943405.7027777778</v>
      </c>
      <c r="AH204" s="26" t="e">
        <f>VLOOKUP(AG204,simple_survey!$M$841:$N$1083,2,FALSE)</f>
        <v>#N/A</v>
      </c>
    </row>
    <row r="205" spans="1:34" s="7" customFormat="1" hidden="1" x14ac:dyDescent="0.4">
      <c r="A205" s="16" t="str">
        <f t="shared" si="39"/>
        <v>-</v>
      </c>
      <c r="B205" s="16" t="str">
        <f t="shared" si="31"/>
        <v>-</v>
      </c>
      <c r="C205" s="7">
        <v>16</v>
      </c>
      <c r="D205" s="2">
        <v>43405.68959490741</v>
      </c>
      <c r="E205" s="3">
        <v>8284</v>
      </c>
      <c r="F205" s="3" t="s">
        <v>190</v>
      </c>
      <c r="G205" s="3">
        <v>0</v>
      </c>
      <c r="H205" s="3">
        <v>608</v>
      </c>
      <c r="I205" s="3">
        <v>1</v>
      </c>
      <c r="J205" s="3">
        <v>1</v>
      </c>
      <c r="K205" s="3"/>
      <c r="L205" s="2">
        <v>43405.694340277776</v>
      </c>
      <c r="M205" s="2">
        <v>43405.701886574076</v>
      </c>
      <c r="N205" s="3" t="s">
        <v>53</v>
      </c>
      <c r="O205" s="3" t="s">
        <v>54</v>
      </c>
      <c r="P205" s="3" t="s">
        <v>27</v>
      </c>
      <c r="Q205" s="3" t="s">
        <v>28</v>
      </c>
      <c r="R205" s="2">
        <v>43405.694363425922</v>
      </c>
      <c r="S205" s="2">
        <v>43405.694363425922</v>
      </c>
      <c r="T205" s="2">
        <v>43405.7</v>
      </c>
      <c r="U205" s="2">
        <v>43405.7</v>
      </c>
      <c r="V205" s="3"/>
      <c r="W205" s="8">
        <f t="shared" si="30"/>
        <v>43405.68959490741</v>
      </c>
      <c r="X205" s="9">
        <f t="shared" si="36"/>
        <v>7.5462962995516136E-3</v>
      </c>
      <c r="Y205" s="9">
        <f t="shared" si="37"/>
        <v>7.5462962995516136E-3</v>
      </c>
      <c r="Z205" s="10"/>
      <c r="AA205" s="10">
        <f t="shared" si="35"/>
        <v>0</v>
      </c>
      <c r="AB205" s="10">
        <f t="shared" si="38"/>
        <v>4.7453703664359637E-3</v>
      </c>
      <c r="AC205" s="10"/>
      <c r="AD205" s="10"/>
      <c r="AE205" s="71">
        <f t="shared" si="32"/>
        <v>43405.689583333333</v>
      </c>
      <c r="AF205" s="71">
        <f t="shared" si="33"/>
        <v>43405.701388888891</v>
      </c>
      <c r="AG205" s="26" t="str">
        <f t="shared" si="34"/>
        <v>43405.689583333343405.7013888889</v>
      </c>
      <c r="AH205" s="26" t="str">
        <f>VLOOKUP(AG205,simple_survey!$M$841:$N$1083,2,FALSE)</f>
        <v>肯定的</v>
      </c>
    </row>
    <row r="206" spans="1:34" s="7" customFormat="1" hidden="1" x14ac:dyDescent="0.4">
      <c r="A206" s="16" t="str">
        <f t="shared" si="39"/>
        <v>-</v>
      </c>
      <c r="B206" s="16" t="str">
        <f t="shared" si="31"/>
        <v>-</v>
      </c>
      <c r="C206" s="7">
        <v>16</v>
      </c>
      <c r="D206" s="2">
        <v>43405.691064814811</v>
      </c>
      <c r="E206" s="3">
        <v>8285</v>
      </c>
      <c r="F206" s="3" t="s">
        <v>18</v>
      </c>
      <c r="G206" s="3">
        <v>3984</v>
      </c>
      <c r="H206" s="3">
        <v>301</v>
      </c>
      <c r="I206" s="3">
        <v>6</v>
      </c>
      <c r="J206" s="3">
        <v>1</v>
      </c>
      <c r="K206" s="3"/>
      <c r="L206" s="2">
        <v>43405.696828703702</v>
      </c>
      <c r="M206" s="2">
        <v>43405.70758101852</v>
      </c>
      <c r="N206" s="3" t="s">
        <v>48</v>
      </c>
      <c r="O206" s="3" t="s">
        <v>49</v>
      </c>
      <c r="P206" s="3" t="s">
        <v>50</v>
      </c>
      <c r="Q206" s="3" t="s">
        <v>51</v>
      </c>
      <c r="R206" s="2">
        <v>43405.697326388887</v>
      </c>
      <c r="S206" s="2">
        <v>43405.697395833333</v>
      </c>
      <c r="T206" s="2">
        <v>43405.709594907406</v>
      </c>
      <c r="U206" s="2">
        <v>43405.711655092593</v>
      </c>
      <c r="V206" s="3"/>
      <c r="W206" s="8">
        <f t="shared" si="30"/>
        <v>43405.691064814811</v>
      </c>
      <c r="X206" s="9">
        <f t="shared" si="36"/>
        <v>1.0752314818091691E-2</v>
      </c>
      <c r="Y206" s="9">
        <f t="shared" si="37"/>
        <v>1.0752314818091691E-2</v>
      </c>
      <c r="Z206" s="10"/>
      <c r="AA206" s="10">
        <f t="shared" si="35"/>
        <v>0</v>
      </c>
      <c r="AB206" s="10">
        <f t="shared" si="38"/>
        <v>5.7638888902147301E-3</v>
      </c>
      <c r="AC206" s="10"/>
      <c r="AD206" s="10"/>
      <c r="AE206" s="71">
        <f t="shared" si="32"/>
        <v>43405.690972222219</v>
      </c>
      <c r="AF206" s="71">
        <f t="shared" si="33"/>
        <v>43405.706944444442</v>
      </c>
      <c r="AG206" s="26" t="str">
        <f t="shared" si="34"/>
        <v>43405.690972222243405.7069444444</v>
      </c>
      <c r="AH206" s="26" t="str">
        <f>VLOOKUP(AG206,simple_survey!$M$841:$N$1083,2,FALSE)</f>
        <v>肯定的</v>
      </c>
    </row>
    <row r="207" spans="1:34" s="7" customFormat="1" x14ac:dyDescent="0.4">
      <c r="A207" s="16" t="str">
        <f t="shared" si="39"/>
        <v>★</v>
      </c>
      <c r="B207" s="16" t="str">
        <f t="shared" si="31"/>
        <v>-</v>
      </c>
      <c r="C207" s="7">
        <v>16</v>
      </c>
      <c r="D207" s="2">
        <v>43405.691516203704</v>
      </c>
      <c r="E207" s="3">
        <v>8286</v>
      </c>
      <c r="F207" s="3" t="s">
        <v>67</v>
      </c>
      <c r="G207" s="3">
        <v>2518</v>
      </c>
      <c r="H207" s="3">
        <v>121</v>
      </c>
      <c r="I207" s="3">
        <v>6</v>
      </c>
      <c r="J207" s="3">
        <v>2</v>
      </c>
      <c r="K207" s="3"/>
      <c r="L207" s="2">
        <v>43405.731365740743</v>
      </c>
      <c r="M207" s="2">
        <v>43405.744004629632</v>
      </c>
      <c r="N207" s="3" t="s">
        <v>45</v>
      </c>
      <c r="O207" s="3" t="s">
        <v>92</v>
      </c>
      <c r="P207" s="3" t="s">
        <v>72</v>
      </c>
      <c r="Q207" s="3" t="s">
        <v>73</v>
      </c>
      <c r="R207" s="2">
        <v>43405.733171296299</v>
      </c>
      <c r="S207" s="2">
        <v>43405.734837962962</v>
      </c>
      <c r="T207" s="2">
        <v>43405.742164351854</v>
      </c>
      <c r="U207" s="2">
        <v>43405.747777777775</v>
      </c>
      <c r="V207" s="2">
        <v>43405.733171296299</v>
      </c>
      <c r="W207" s="8">
        <f t="shared" si="30"/>
        <v>43405.733171296299</v>
      </c>
      <c r="X207" s="9">
        <f t="shared" si="36"/>
        <v>1.2638888889341615E-2</v>
      </c>
      <c r="Y207" s="9">
        <f t="shared" si="37"/>
        <v>2.527777777868323E-2</v>
      </c>
      <c r="Z207" s="10"/>
      <c r="AA207" s="10">
        <f t="shared" si="35"/>
        <v>0</v>
      </c>
      <c r="AB207" s="10">
        <f t="shared" si="38"/>
        <v>0</v>
      </c>
      <c r="AC207" s="10"/>
      <c r="AD207" s="10"/>
      <c r="AE207" s="71">
        <f t="shared" si="32"/>
        <v>43405.690972222219</v>
      </c>
      <c r="AF207" s="71">
        <f t="shared" si="33"/>
        <v>43405.743750000001</v>
      </c>
      <c r="AG207" s="26" t="str">
        <f t="shared" si="34"/>
        <v>43405.690972222243405.74375</v>
      </c>
      <c r="AH207" s="26" t="e">
        <f>VLOOKUP(AG207,simple_survey!$M$841:$N$1083,2,FALSE)</f>
        <v>#N/A</v>
      </c>
    </row>
    <row r="208" spans="1:34" s="7" customFormat="1" x14ac:dyDescent="0.4">
      <c r="A208" s="16" t="str">
        <f t="shared" si="39"/>
        <v>★</v>
      </c>
      <c r="B208" s="16" t="str">
        <f t="shared" si="31"/>
        <v>-</v>
      </c>
      <c r="C208" s="7">
        <v>16</v>
      </c>
      <c r="D208" s="2">
        <v>43405.69195601852</v>
      </c>
      <c r="E208" s="3">
        <v>8287</v>
      </c>
      <c r="F208" s="3" t="s">
        <v>67</v>
      </c>
      <c r="G208" s="3">
        <v>4614</v>
      </c>
      <c r="H208" s="3">
        <v>938</v>
      </c>
      <c r="I208" s="3">
        <v>4</v>
      </c>
      <c r="J208" s="3">
        <v>2</v>
      </c>
      <c r="K208" s="3"/>
      <c r="L208" s="2">
        <v>43405.729791666665</v>
      </c>
      <c r="M208" s="2">
        <v>43405.738923611112</v>
      </c>
      <c r="N208" s="3" t="s">
        <v>19</v>
      </c>
      <c r="O208" s="3" t="s">
        <v>20</v>
      </c>
      <c r="P208" s="3" t="s">
        <v>65</v>
      </c>
      <c r="Q208" s="3" t="s">
        <v>66</v>
      </c>
      <c r="R208" s="2">
        <v>43405.733611111114</v>
      </c>
      <c r="S208" s="2">
        <v>43405.733611111114</v>
      </c>
      <c r="T208" s="2">
        <v>43405.741400462961</v>
      </c>
      <c r="U208" s="2">
        <v>43405.741400462961</v>
      </c>
      <c r="V208" s="2">
        <v>43405.733611111114</v>
      </c>
      <c r="W208" s="8">
        <f t="shared" si="30"/>
        <v>43405.733611111114</v>
      </c>
      <c r="X208" s="9">
        <f t="shared" si="36"/>
        <v>9.1319444472901523E-3</v>
      </c>
      <c r="Y208" s="9">
        <f t="shared" si="37"/>
        <v>1.8263888894580305E-2</v>
      </c>
      <c r="Z208" s="10"/>
      <c r="AA208" s="10">
        <f t="shared" si="35"/>
        <v>0</v>
      </c>
      <c r="AB208" s="10">
        <f t="shared" si="38"/>
        <v>0</v>
      </c>
      <c r="AC208" s="10"/>
      <c r="AD208" s="10"/>
      <c r="AE208" s="71">
        <f t="shared" si="32"/>
        <v>43405.691666666666</v>
      </c>
      <c r="AF208" s="71">
        <f t="shared" si="33"/>
        <v>43405.738888888889</v>
      </c>
      <c r="AG208" s="26" t="str">
        <f t="shared" si="34"/>
        <v>43405.691666666743405.7388888889</v>
      </c>
      <c r="AH208" s="26" t="e">
        <f>VLOOKUP(AG208,simple_survey!$M$841:$N$1083,2,FALSE)</f>
        <v>#N/A</v>
      </c>
    </row>
    <row r="209" spans="1:34" s="7" customFormat="1" hidden="1" x14ac:dyDescent="0.4">
      <c r="A209" s="16" t="str">
        <f t="shared" si="39"/>
        <v>-</v>
      </c>
      <c r="B209" s="16" t="str">
        <f t="shared" si="31"/>
        <v>-</v>
      </c>
      <c r="C209" s="7">
        <v>16</v>
      </c>
      <c r="D209" s="2">
        <v>43405.69321759259</v>
      </c>
      <c r="E209" s="3">
        <v>8288</v>
      </c>
      <c r="F209" s="3" t="s">
        <v>33</v>
      </c>
      <c r="G209" s="3">
        <v>2051</v>
      </c>
      <c r="H209" s="3">
        <v>749</v>
      </c>
      <c r="I209" s="3">
        <v>3</v>
      </c>
      <c r="J209" s="3">
        <v>1</v>
      </c>
      <c r="K209" s="3"/>
      <c r="L209" s="2">
        <v>43405.696099537039</v>
      </c>
      <c r="M209" s="2">
        <v>43405.705370370371</v>
      </c>
      <c r="N209" s="3" t="s">
        <v>27</v>
      </c>
      <c r="O209" s="3" t="s">
        <v>28</v>
      </c>
      <c r="P209" s="3" t="s">
        <v>37</v>
      </c>
      <c r="Q209" s="3" t="s">
        <v>38</v>
      </c>
      <c r="R209" s="2">
        <v>43405.697222222225</v>
      </c>
      <c r="S209" s="2">
        <v>43405.697222222225</v>
      </c>
      <c r="T209" s="2">
        <v>43405.710428240738</v>
      </c>
      <c r="U209" s="2">
        <v>43405.714143518519</v>
      </c>
      <c r="V209" s="3"/>
      <c r="W209" s="8">
        <f t="shared" si="30"/>
        <v>43405.69321759259</v>
      </c>
      <c r="X209" s="9">
        <f t="shared" si="36"/>
        <v>9.2708333322661929E-3</v>
      </c>
      <c r="Y209" s="9">
        <f t="shared" si="37"/>
        <v>9.2708333322661929E-3</v>
      </c>
      <c r="Z209" s="10"/>
      <c r="AA209" s="10">
        <f t="shared" si="35"/>
        <v>0</v>
      </c>
      <c r="AB209" s="10">
        <f t="shared" si="38"/>
        <v>2.8819444487453438E-3</v>
      </c>
      <c r="AC209" s="10"/>
      <c r="AD209" s="10"/>
      <c r="AE209" s="71">
        <f t="shared" si="32"/>
        <v>43405.693055555559</v>
      </c>
      <c r="AF209" s="71">
        <f t="shared" si="33"/>
        <v>43405.704861111109</v>
      </c>
      <c r="AG209" s="26" t="str">
        <f t="shared" si="34"/>
        <v>43405.693055555643405.7048611111</v>
      </c>
      <c r="AH209" s="26" t="e">
        <f>VLOOKUP(AG209,simple_survey!$M$841:$N$1083,2,FALSE)</f>
        <v>#N/A</v>
      </c>
    </row>
    <row r="210" spans="1:34" s="7" customFormat="1" hidden="1" x14ac:dyDescent="0.4">
      <c r="A210" s="16" t="str">
        <f t="shared" si="39"/>
        <v>-</v>
      </c>
      <c r="B210" s="16" t="str">
        <f t="shared" si="31"/>
        <v>-</v>
      </c>
      <c r="C210" s="7">
        <v>16</v>
      </c>
      <c r="D210" s="2">
        <v>43405.694548611114</v>
      </c>
      <c r="E210" s="3">
        <v>8289</v>
      </c>
      <c r="F210" s="3" t="s">
        <v>18</v>
      </c>
      <c r="G210" s="3">
        <v>1162</v>
      </c>
      <c r="H210" s="3">
        <v>912</v>
      </c>
      <c r="I210" s="3">
        <v>3</v>
      </c>
      <c r="J210" s="3">
        <v>2</v>
      </c>
      <c r="K210" s="3"/>
      <c r="L210" s="2">
        <v>43405.699166666665</v>
      </c>
      <c r="M210" s="2">
        <v>43405.703460648147</v>
      </c>
      <c r="N210" s="3" t="s">
        <v>68</v>
      </c>
      <c r="O210" s="3" t="s">
        <v>69</v>
      </c>
      <c r="P210" s="3" t="s">
        <v>48</v>
      </c>
      <c r="Q210" s="3" t="s">
        <v>49</v>
      </c>
      <c r="R210" s="2">
        <v>43405.700590277775</v>
      </c>
      <c r="S210" s="2">
        <v>43405.700590277775</v>
      </c>
      <c r="T210" s="2">
        <v>43405.710277777776</v>
      </c>
      <c r="U210" s="2">
        <v>43405.710277777776</v>
      </c>
      <c r="V210" s="3"/>
      <c r="W210" s="8">
        <f t="shared" si="30"/>
        <v>43405.694548611114</v>
      </c>
      <c r="X210" s="9">
        <f t="shared" si="36"/>
        <v>4.2939814811688848E-3</v>
      </c>
      <c r="Y210" s="9">
        <f t="shared" si="37"/>
        <v>8.5879629623377696E-3</v>
      </c>
      <c r="Z210" s="10"/>
      <c r="AA210" s="10">
        <f t="shared" si="35"/>
        <v>0</v>
      </c>
      <c r="AB210" s="10">
        <f t="shared" si="38"/>
        <v>4.6180555509636179E-3</v>
      </c>
      <c r="AC210" s="10"/>
      <c r="AD210" s="10"/>
      <c r="AE210" s="71">
        <f t="shared" si="32"/>
        <v>43405.694444444445</v>
      </c>
      <c r="AF210" s="71">
        <f t="shared" si="33"/>
        <v>43405.702777777777</v>
      </c>
      <c r="AG210" s="26" t="str">
        <f t="shared" si="34"/>
        <v>43405.694444444443405.7027777778</v>
      </c>
      <c r="AH210" s="26" t="e">
        <f>VLOOKUP(AG210,simple_survey!$M$841:$N$1083,2,FALSE)</f>
        <v>#N/A</v>
      </c>
    </row>
    <row r="211" spans="1:34" s="7" customFormat="1" hidden="1" x14ac:dyDescent="0.4">
      <c r="A211" s="16" t="str">
        <f t="shared" si="39"/>
        <v>-</v>
      </c>
      <c r="B211" s="16" t="str">
        <f t="shared" si="31"/>
        <v>-</v>
      </c>
      <c r="C211" s="7">
        <v>16</v>
      </c>
      <c r="D211" s="2">
        <v>43405.696423611109</v>
      </c>
      <c r="E211" s="3">
        <v>8290</v>
      </c>
      <c r="F211" s="3" t="s">
        <v>18</v>
      </c>
      <c r="G211" s="3">
        <v>4609</v>
      </c>
      <c r="H211" s="3">
        <v>249</v>
      </c>
      <c r="I211" s="3">
        <v>4</v>
      </c>
      <c r="J211" s="3">
        <v>1</v>
      </c>
      <c r="K211" s="3"/>
      <c r="L211" s="2">
        <v>43405.701990740738</v>
      </c>
      <c r="M211" s="2">
        <v>43405.721458333333</v>
      </c>
      <c r="N211" s="3" t="s">
        <v>41</v>
      </c>
      <c r="O211" s="3" t="s">
        <v>42</v>
      </c>
      <c r="P211" s="3" t="s">
        <v>23</v>
      </c>
      <c r="Q211" s="3" t="s">
        <v>24</v>
      </c>
      <c r="R211" s="2">
        <v>43405.70417824074</v>
      </c>
      <c r="S211" s="2">
        <v>43405.70417824074</v>
      </c>
      <c r="T211" s="2">
        <v>43405.717592592591</v>
      </c>
      <c r="U211" s="2">
        <v>43405.725671296299</v>
      </c>
      <c r="V211" s="3"/>
      <c r="W211" s="8">
        <f t="shared" si="30"/>
        <v>43405.696423611109</v>
      </c>
      <c r="X211" s="9">
        <f t="shared" si="36"/>
        <v>1.9467592595901806E-2</v>
      </c>
      <c r="Y211" s="9">
        <f t="shared" si="37"/>
        <v>1.9467592595901806E-2</v>
      </c>
      <c r="Z211" s="10"/>
      <c r="AA211" s="10">
        <f t="shared" si="35"/>
        <v>0</v>
      </c>
      <c r="AB211" s="10">
        <f t="shared" si="38"/>
        <v>5.5671296286163852E-3</v>
      </c>
      <c r="AC211" s="10"/>
      <c r="AD211" s="10"/>
      <c r="AE211" s="71">
        <f t="shared" si="32"/>
        <v>43405.695833333331</v>
      </c>
      <c r="AF211" s="71">
        <f t="shared" si="33"/>
        <v>43405.720833333333</v>
      </c>
      <c r="AG211" s="26" t="str">
        <f t="shared" si="34"/>
        <v>43405.695833333343405.7208333333</v>
      </c>
      <c r="AH211" s="26" t="e">
        <f>VLOOKUP(AG211,simple_survey!$M$841:$N$1083,2,FALSE)</f>
        <v>#N/A</v>
      </c>
    </row>
    <row r="212" spans="1:34" s="7" customFormat="1" hidden="1" x14ac:dyDescent="0.4">
      <c r="A212" s="16" t="str">
        <f t="shared" si="39"/>
        <v>-</v>
      </c>
      <c r="B212" s="16" t="str">
        <f t="shared" si="31"/>
        <v>-</v>
      </c>
      <c r="C212" s="7">
        <v>16</v>
      </c>
      <c r="D212" s="2">
        <v>43405.696446759262</v>
      </c>
      <c r="E212" s="3">
        <v>8291</v>
      </c>
      <c r="F212" s="3" t="s">
        <v>18</v>
      </c>
      <c r="G212" s="3">
        <v>3753</v>
      </c>
      <c r="H212" s="3">
        <v>532</v>
      </c>
      <c r="I212" s="3">
        <v>4</v>
      </c>
      <c r="J212" s="3">
        <v>1</v>
      </c>
      <c r="K212" s="3"/>
      <c r="L212" s="2">
        <v>43405.701874999999</v>
      </c>
      <c r="M212" s="2">
        <v>43405.721307870372</v>
      </c>
      <c r="N212" s="3" t="s">
        <v>41</v>
      </c>
      <c r="O212" s="3" t="s">
        <v>42</v>
      </c>
      <c r="P212" s="3" t="s">
        <v>23</v>
      </c>
      <c r="Q212" s="3" t="s">
        <v>24</v>
      </c>
      <c r="R212" s="2">
        <v>43405.701770833337</v>
      </c>
      <c r="S212" s="2">
        <v>43405.702453703707</v>
      </c>
      <c r="T212" s="2">
        <v>43405.717592592591</v>
      </c>
      <c r="U212" s="2">
        <v>43405.725324074076</v>
      </c>
      <c r="V212" s="3"/>
      <c r="W212" s="8">
        <f t="shared" si="30"/>
        <v>43405.696446759262</v>
      </c>
      <c r="X212" s="9">
        <f t="shared" si="36"/>
        <v>1.9432870372838806E-2</v>
      </c>
      <c r="Y212" s="9">
        <f t="shared" si="37"/>
        <v>1.9432870372838806E-2</v>
      </c>
      <c r="Z212" s="10"/>
      <c r="AA212" s="10">
        <f t="shared" si="35"/>
        <v>1.0416666191304103E-4</v>
      </c>
      <c r="AB212" s="10">
        <f t="shared" si="38"/>
        <v>5.428240736364387E-3</v>
      </c>
      <c r="AC212" s="10"/>
      <c r="AD212" s="10"/>
      <c r="AE212" s="71">
        <f t="shared" si="32"/>
        <v>43405.695833333331</v>
      </c>
      <c r="AF212" s="71">
        <f t="shared" si="33"/>
        <v>43405.720833333333</v>
      </c>
      <c r="AG212" s="26" t="str">
        <f t="shared" si="34"/>
        <v>43405.695833333343405.7208333333</v>
      </c>
      <c r="AH212" s="26" t="e">
        <f>VLOOKUP(AG212,simple_survey!$M$841:$N$1083,2,FALSE)</f>
        <v>#N/A</v>
      </c>
    </row>
    <row r="213" spans="1:34" s="7" customFormat="1" hidden="1" x14ac:dyDescent="0.4">
      <c r="A213" s="16" t="str">
        <f>IF(V213&gt;0, "★", "-")</f>
        <v>-</v>
      </c>
      <c r="B213" s="16" t="str">
        <f>IF(K213&gt;0, "☆", "-")</f>
        <v>-</v>
      </c>
      <c r="C213" s="7">
        <v>16</v>
      </c>
      <c r="D213" s="2">
        <v>43405.696585648147</v>
      </c>
      <c r="E213" s="3">
        <v>8292</v>
      </c>
      <c r="F213" s="3" t="s">
        <v>191</v>
      </c>
      <c r="G213" s="3">
        <v>0</v>
      </c>
      <c r="H213" s="3">
        <v>711</v>
      </c>
      <c r="I213" s="3">
        <v>6</v>
      </c>
      <c r="J213" s="3">
        <v>2</v>
      </c>
      <c r="K213" s="3"/>
      <c r="L213" s="2">
        <v>43405.698113425926</v>
      </c>
      <c r="M213" s="2">
        <v>43405.709143518521</v>
      </c>
      <c r="N213" s="3" t="s">
        <v>59</v>
      </c>
      <c r="O213" s="3" t="s">
        <v>60</v>
      </c>
      <c r="P213" s="3" t="s">
        <v>45</v>
      </c>
      <c r="Q213" s="3" t="s">
        <v>92</v>
      </c>
      <c r="R213" s="2">
        <v>43405.699305555558</v>
      </c>
      <c r="S213" s="2">
        <v>43405.699305555558</v>
      </c>
      <c r="T213" s="2">
        <v>43405.715081018519</v>
      </c>
      <c r="U213" s="2">
        <v>43405.715081018519</v>
      </c>
      <c r="V213" s="3"/>
      <c r="W213" s="8">
        <f>IF(V213&gt;0,V213,D213)</f>
        <v>43405.696585648147</v>
      </c>
      <c r="X213" s="9">
        <f t="shared" si="36"/>
        <v>1.1030092595319729E-2</v>
      </c>
      <c r="Y213" s="9">
        <f t="shared" si="37"/>
        <v>2.2060185190639459E-2</v>
      </c>
      <c r="Z213" s="10"/>
      <c r="AA213" s="10">
        <f t="shared" si="35"/>
        <v>0</v>
      </c>
      <c r="AB213" s="10">
        <f t="shared" si="38"/>
        <v>1.527777778392192E-3</v>
      </c>
      <c r="AC213" s="10"/>
      <c r="AD213" s="10"/>
      <c r="AE213" s="71">
        <f t="shared" si="32"/>
        <v>43405.696527777778</v>
      </c>
      <c r="AF213" s="71">
        <f t="shared" si="33"/>
        <v>43405.709027777775</v>
      </c>
      <c r="AG213" s="26" t="str">
        <f t="shared" si="34"/>
        <v>43405.696527777843405.7090277778</v>
      </c>
      <c r="AH213" s="26" t="e">
        <f>VLOOKUP(AG213,simple_survey!$M$841:$N$1083,2,FALSE)</f>
        <v>#N/A</v>
      </c>
    </row>
    <row r="214" spans="1:34" s="7" customFormat="1" hidden="1" x14ac:dyDescent="0.4">
      <c r="A214" s="16" t="str">
        <f>IF(V214&gt;0, "★", "-")</f>
        <v>-</v>
      </c>
      <c r="B214" s="16" t="str">
        <f>IF(K214&gt;0, "☆", "-")</f>
        <v>-</v>
      </c>
      <c r="C214" s="7">
        <v>16</v>
      </c>
      <c r="D214" s="2">
        <v>43405.696712962963</v>
      </c>
      <c r="E214" s="3">
        <v>8293</v>
      </c>
      <c r="F214" s="3" t="s">
        <v>190</v>
      </c>
      <c r="G214" s="3">
        <v>0</v>
      </c>
      <c r="H214" s="3">
        <v>704</v>
      </c>
      <c r="I214" s="3">
        <v>2</v>
      </c>
      <c r="J214" s="3">
        <v>1</v>
      </c>
      <c r="K214" s="3"/>
      <c r="L214" s="2">
        <v>43405.699282407404</v>
      </c>
      <c r="M214" s="2">
        <v>43405.713993055557</v>
      </c>
      <c r="N214" s="3" t="s">
        <v>65</v>
      </c>
      <c r="O214" s="3" t="s">
        <v>66</v>
      </c>
      <c r="P214" s="3" t="s">
        <v>55</v>
      </c>
      <c r="Q214" s="3" t="s">
        <v>56</v>
      </c>
      <c r="R214" s="2">
        <v>43405.698703703703</v>
      </c>
      <c r="S214" s="2">
        <v>43405.698703703703</v>
      </c>
      <c r="T214" s="2">
        <v>43405.711805555555</v>
      </c>
      <c r="U214" s="2">
        <v>43405.722627314812</v>
      </c>
      <c r="V214" s="3"/>
      <c r="W214" s="8">
        <f>IF(V214&gt;0,V214,D214)</f>
        <v>43405.696712962963</v>
      </c>
      <c r="X214" s="9">
        <f t="shared" si="36"/>
        <v>1.471064815268619E-2</v>
      </c>
      <c r="Y214" s="9">
        <f t="shared" si="37"/>
        <v>1.471064815268619E-2</v>
      </c>
      <c r="Z214" s="10"/>
      <c r="AA214" s="10">
        <f t="shared" si="35"/>
        <v>5.7870370073942468E-4</v>
      </c>
      <c r="AB214" s="10">
        <f t="shared" si="38"/>
        <v>2.5694444411783479E-3</v>
      </c>
      <c r="AC214" s="10"/>
      <c r="AD214" s="10"/>
      <c r="AE214" s="71">
        <f t="shared" si="32"/>
        <v>43405.696527777778</v>
      </c>
      <c r="AF214" s="71">
        <f t="shared" si="33"/>
        <v>43405.713888888888</v>
      </c>
      <c r="AG214" s="26" t="str">
        <f t="shared" si="34"/>
        <v>43405.696527777843405.7138888889</v>
      </c>
      <c r="AH214" s="26" t="e">
        <f>VLOOKUP(AG214,simple_survey!$M$841:$N$1083,2,FALSE)</f>
        <v>#N/A</v>
      </c>
    </row>
    <row r="215" spans="1:34" s="7" customFormat="1" hidden="1" x14ac:dyDescent="0.4">
      <c r="A215" s="16" t="str">
        <f>IF(V215&gt;0, "★", "-")</f>
        <v>-</v>
      </c>
      <c r="B215" s="16" t="str">
        <f>IF(K215&gt;0, "☆", "-")</f>
        <v>-</v>
      </c>
      <c r="C215" s="7">
        <v>16</v>
      </c>
      <c r="D215" s="2">
        <v>43405.697094907409</v>
      </c>
      <c r="E215" s="3">
        <v>8294</v>
      </c>
      <c r="F215" s="3" t="s">
        <v>191</v>
      </c>
      <c r="G215" s="3">
        <v>0</v>
      </c>
      <c r="H215" s="3">
        <v>671</v>
      </c>
      <c r="I215" s="3">
        <v>5</v>
      </c>
      <c r="J215" s="3">
        <v>1</v>
      </c>
      <c r="K215" s="3"/>
      <c r="L215" s="2">
        <v>43405.699467592596</v>
      </c>
      <c r="M215" s="2">
        <v>43405.712048611109</v>
      </c>
      <c r="N215" s="3" t="s">
        <v>46</v>
      </c>
      <c r="O215" s="3" t="s">
        <v>47</v>
      </c>
      <c r="P215" s="3" t="s">
        <v>19</v>
      </c>
      <c r="Q215" s="3" t="s">
        <v>20</v>
      </c>
      <c r="R215" s="2">
        <v>43405.702881944446</v>
      </c>
      <c r="S215" s="2">
        <v>43405.702881944446</v>
      </c>
      <c r="T215" s="2">
        <v>43405.714780092596</v>
      </c>
      <c r="U215" s="2">
        <v>43405.715127314812</v>
      </c>
      <c r="V215" s="3"/>
      <c r="W215" s="8">
        <f>IF(V215&gt;0,V215,D215)</f>
        <v>43405.697094907409</v>
      </c>
      <c r="X215" s="9">
        <f t="shared" si="36"/>
        <v>1.2581018512719311E-2</v>
      </c>
      <c r="Y215" s="9">
        <f t="shared" si="37"/>
        <v>1.2581018512719311E-2</v>
      </c>
      <c r="Z215" s="10"/>
      <c r="AA215" s="10">
        <f t="shared" si="35"/>
        <v>0</v>
      </c>
      <c r="AB215" s="10">
        <f t="shared" si="38"/>
        <v>2.3726851868559606E-3</v>
      </c>
      <c r="AC215" s="10"/>
      <c r="AD215" s="10"/>
      <c r="AE215" s="71">
        <f t="shared" si="32"/>
        <v>43405.696527777778</v>
      </c>
      <c r="AF215" s="71">
        <f t="shared" si="33"/>
        <v>43405.711805555555</v>
      </c>
      <c r="AG215" s="26" t="str">
        <f t="shared" si="34"/>
        <v>43405.696527777843405.7118055556</v>
      </c>
      <c r="AH215" s="26" t="e">
        <f>VLOOKUP(AG215,simple_survey!$M$841:$N$1083,2,FALSE)</f>
        <v>#N/A</v>
      </c>
    </row>
    <row r="216" spans="1:34" s="7" customFormat="1" x14ac:dyDescent="0.4">
      <c r="A216" s="16" t="str">
        <f>IF(V216&gt;0, "★", "-")</f>
        <v>★</v>
      </c>
      <c r="B216" s="16" t="str">
        <f>IF(K216&gt;0, "☆", "-")</f>
        <v>-</v>
      </c>
      <c r="C216" s="7">
        <v>16</v>
      </c>
      <c r="D216" s="2">
        <v>43405.697951388887</v>
      </c>
      <c r="E216" s="3">
        <v>8295</v>
      </c>
      <c r="F216" s="3" t="s">
        <v>33</v>
      </c>
      <c r="G216" s="3">
        <v>3894</v>
      </c>
      <c r="H216" s="3">
        <v>510</v>
      </c>
      <c r="I216" s="3">
        <v>4</v>
      </c>
      <c r="J216" s="3">
        <v>4</v>
      </c>
      <c r="K216" s="3"/>
      <c r="L216" s="2">
        <v>43405.739236111112</v>
      </c>
      <c r="M216" s="2">
        <v>43405.751736111109</v>
      </c>
      <c r="N216" s="3" t="s">
        <v>65</v>
      </c>
      <c r="O216" s="3" t="s">
        <v>66</v>
      </c>
      <c r="P216" s="3" t="s">
        <v>45</v>
      </c>
      <c r="Q216" s="3" t="s">
        <v>92</v>
      </c>
      <c r="R216" s="2">
        <v>43405.741400462961</v>
      </c>
      <c r="S216" s="2">
        <v>43405.742025462961</v>
      </c>
      <c r="T216" s="2">
        <v>43405.754965277774</v>
      </c>
      <c r="U216" s="2">
        <v>43405.757303240738</v>
      </c>
      <c r="V216" s="2">
        <v>43405.739606481482</v>
      </c>
      <c r="W216" s="8">
        <f>IF(V216&gt;0,V216,D216)</f>
        <v>43405.739606481482</v>
      </c>
      <c r="X216" s="9">
        <f t="shared" si="36"/>
        <v>1.2499999997089617E-2</v>
      </c>
      <c r="Y216" s="9">
        <f t="shared" si="37"/>
        <v>4.9999999988358468E-2</v>
      </c>
      <c r="Z216" s="10"/>
      <c r="AA216" s="10">
        <f t="shared" si="35"/>
        <v>0</v>
      </c>
      <c r="AB216" s="10">
        <f t="shared" si="38"/>
        <v>0</v>
      </c>
      <c r="AC216" s="10"/>
      <c r="AD216" s="10"/>
      <c r="AE216" s="71">
        <f t="shared" si="32"/>
        <v>43405.697916666664</v>
      </c>
      <c r="AF216" s="71">
        <f t="shared" si="33"/>
        <v>43405.751388888886</v>
      </c>
      <c r="AG216" s="26" t="str">
        <f t="shared" si="34"/>
        <v>43405.697916666743405.7513888889</v>
      </c>
      <c r="AH216" s="26" t="e">
        <f>VLOOKUP(AG216,simple_survey!$M$841:$N$1083,2,FALSE)</f>
        <v>#N/A</v>
      </c>
    </row>
    <row r="217" spans="1:34" s="7" customFormat="1" hidden="1" x14ac:dyDescent="0.4">
      <c r="A217" s="16" t="str">
        <f t="shared" si="39"/>
        <v>-</v>
      </c>
      <c r="B217" s="16" t="str">
        <f t="shared" si="31"/>
        <v>-</v>
      </c>
      <c r="C217" s="7">
        <v>16</v>
      </c>
      <c r="D217" s="2">
        <v>43405.698159722226</v>
      </c>
      <c r="E217" s="3">
        <v>8296</v>
      </c>
      <c r="F217" s="3" t="s">
        <v>190</v>
      </c>
      <c r="G217" s="3">
        <v>0</v>
      </c>
      <c r="H217" s="3">
        <v>566</v>
      </c>
      <c r="I217" s="3">
        <v>5</v>
      </c>
      <c r="J217" s="3">
        <v>1</v>
      </c>
      <c r="K217" s="3"/>
      <c r="L217" s="2">
        <v>43405.699571759258</v>
      </c>
      <c r="M217" s="2">
        <v>43405.713877314818</v>
      </c>
      <c r="N217" s="3" t="s">
        <v>46</v>
      </c>
      <c r="O217" s="3" t="s">
        <v>47</v>
      </c>
      <c r="P217" s="3" t="s">
        <v>34</v>
      </c>
      <c r="Q217" s="3" t="s">
        <v>35</v>
      </c>
      <c r="R217" s="2">
        <v>43405.703229166669</v>
      </c>
      <c r="S217" s="2">
        <v>43405.703229166669</v>
      </c>
      <c r="T217" s="2">
        <v>43405.717881944445</v>
      </c>
      <c r="U217" s="2">
        <v>43405.717881944445</v>
      </c>
      <c r="V217" s="3"/>
      <c r="W217" s="8">
        <f t="shared" si="30"/>
        <v>43405.698159722226</v>
      </c>
      <c r="X217" s="9">
        <f t="shared" si="36"/>
        <v>1.4305555559985805E-2</v>
      </c>
      <c r="Y217" s="9">
        <f t="shared" si="37"/>
        <v>1.4305555559985805E-2</v>
      </c>
      <c r="Z217" s="10"/>
      <c r="AA217" s="10">
        <f t="shared" si="35"/>
        <v>0</v>
      </c>
      <c r="AB217" s="10">
        <f t="shared" si="38"/>
        <v>1.4120370324235409E-3</v>
      </c>
      <c r="AC217" s="10"/>
      <c r="AD217" s="10"/>
      <c r="AE217" s="71">
        <f t="shared" si="32"/>
        <v>43405.697916666664</v>
      </c>
      <c r="AF217" s="71">
        <f t="shared" si="33"/>
        <v>43405.713194444441</v>
      </c>
      <c r="AG217" s="26" t="str">
        <f t="shared" si="34"/>
        <v>43405.697916666743405.7131944444</v>
      </c>
      <c r="AH217" s="26" t="e">
        <f>VLOOKUP(AG217,simple_survey!$M$841:$N$1083,2,FALSE)</f>
        <v>#N/A</v>
      </c>
    </row>
    <row r="218" spans="1:34" s="7" customFormat="1" x14ac:dyDescent="0.4">
      <c r="A218" s="16" t="str">
        <f t="shared" si="39"/>
        <v>★</v>
      </c>
      <c r="B218" s="16" t="str">
        <f t="shared" si="31"/>
        <v>-</v>
      </c>
      <c r="C218" s="7">
        <v>16</v>
      </c>
      <c r="D218" s="2">
        <v>43405.698657407411</v>
      </c>
      <c r="E218" s="3">
        <v>8297</v>
      </c>
      <c r="F218" s="3" t="s">
        <v>33</v>
      </c>
      <c r="G218" s="3">
        <v>4597</v>
      </c>
      <c r="H218" s="3">
        <v>190</v>
      </c>
      <c r="I218" s="3">
        <v>8</v>
      </c>
      <c r="J218" s="3">
        <v>3</v>
      </c>
      <c r="K218" s="3"/>
      <c r="L218" s="2">
        <v>43405.741678240738</v>
      </c>
      <c r="M218" s="2">
        <v>43405.757245370369</v>
      </c>
      <c r="N218" s="3" t="s">
        <v>65</v>
      </c>
      <c r="O218" s="3" t="s">
        <v>66</v>
      </c>
      <c r="P218" s="3" t="s">
        <v>45</v>
      </c>
      <c r="Q218" s="3" t="s">
        <v>92</v>
      </c>
      <c r="R218" s="2">
        <v>43405.740312499998</v>
      </c>
      <c r="S218" s="2">
        <v>43405.742789351854</v>
      </c>
      <c r="T218" s="2">
        <v>43405.753182870372</v>
      </c>
      <c r="U218" s="2">
        <v>43405.761793981481</v>
      </c>
      <c r="V218" s="2">
        <v>43405.740312499998</v>
      </c>
      <c r="W218" s="8">
        <f t="shared" si="30"/>
        <v>43405.740312499998</v>
      </c>
      <c r="X218" s="9">
        <f t="shared" si="36"/>
        <v>1.5567129630653653E-2</v>
      </c>
      <c r="Y218" s="9">
        <f t="shared" si="37"/>
        <v>4.670138889196096E-2</v>
      </c>
      <c r="Z218" s="10"/>
      <c r="AA218" s="10">
        <f t="shared" si="35"/>
        <v>1.3657407398568466E-3</v>
      </c>
      <c r="AB218" s="10">
        <f t="shared" si="38"/>
        <v>1.3657407398568466E-3</v>
      </c>
      <c r="AC218" s="10"/>
      <c r="AD218" s="10"/>
      <c r="AE218" s="71">
        <f t="shared" si="32"/>
        <v>43405.698611111111</v>
      </c>
      <c r="AF218" s="71">
        <f t="shared" si="33"/>
        <v>43405.756944444445</v>
      </c>
      <c r="AG218" s="26" t="str">
        <f t="shared" si="34"/>
        <v>43405.698611111143405.7569444444</v>
      </c>
      <c r="AH218" s="26" t="str">
        <f>VLOOKUP(AG218,simple_survey!$M$841:$N$1083,2,FALSE)</f>
        <v>肯定的</v>
      </c>
    </row>
    <row r="219" spans="1:34" s="7" customFormat="1" hidden="1" x14ac:dyDescent="0.4">
      <c r="A219" s="16" t="str">
        <f t="shared" si="39"/>
        <v>-</v>
      </c>
      <c r="B219" s="16" t="str">
        <f t="shared" si="31"/>
        <v>-</v>
      </c>
      <c r="C219" s="7">
        <v>16</v>
      </c>
      <c r="D219" s="2">
        <v>43405.699305555558</v>
      </c>
      <c r="E219" s="3">
        <v>8298</v>
      </c>
      <c r="F219" s="3" t="s">
        <v>191</v>
      </c>
      <c r="G219" s="3">
        <v>0</v>
      </c>
      <c r="H219" s="3">
        <v>827</v>
      </c>
      <c r="I219" s="3">
        <v>2</v>
      </c>
      <c r="J219" s="3">
        <v>2</v>
      </c>
      <c r="K219" s="3"/>
      <c r="L219" s="2">
        <v>43405.704710648148</v>
      </c>
      <c r="M219" s="2">
        <v>43405.709814814814</v>
      </c>
      <c r="N219" s="3" t="s">
        <v>19</v>
      </c>
      <c r="O219" s="3" t="s">
        <v>20</v>
      </c>
      <c r="P219" s="3" t="s">
        <v>48</v>
      </c>
      <c r="Q219" s="3" t="s">
        <v>49</v>
      </c>
      <c r="R219" s="2">
        <v>43405.704143518517</v>
      </c>
      <c r="S219" s="2">
        <v>43405.704143518517</v>
      </c>
      <c r="T219" s="2">
        <v>43405.711527777778</v>
      </c>
      <c r="U219" s="2">
        <v>43405.711527777778</v>
      </c>
      <c r="V219" s="3"/>
      <c r="W219" s="8">
        <f t="shared" si="30"/>
        <v>43405.699305555558</v>
      </c>
      <c r="X219" s="9">
        <f t="shared" si="36"/>
        <v>5.1041666665696539E-3</v>
      </c>
      <c r="Y219" s="9">
        <f t="shared" si="37"/>
        <v>1.0208333333139308E-2</v>
      </c>
      <c r="Z219" s="10"/>
      <c r="AA219" s="10">
        <f t="shared" si="35"/>
        <v>5.671296312357299E-4</v>
      </c>
      <c r="AB219" s="10">
        <f t="shared" si="38"/>
        <v>5.4050925900810398E-3</v>
      </c>
      <c r="AC219" s="10"/>
      <c r="AD219" s="10"/>
      <c r="AE219" s="71">
        <f t="shared" si="32"/>
        <v>43405.699305555558</v>
      </c>
      <c r="AF219" s="71">
        <f t="shared" si="33"/>
        <v>43405.709722222222</v>
      </c>
      <c r="AG219" s="26" t="str">
        <f t="shared" si="34"/>
        <v>43405.699305555643405.7097222222</v>
      </c>
      <c r="AH219" s="26" t="e">
        <f>VLOOKUP(AG219,simple_survey!$M$841:$N$1083,2,FALSE)</f>
        <v>#N/A</v>
      </c>
    </row>
    <row r="220" spans="1:34" s="7" customFormat="1" hidden="1" x14ac:dyDescent="0.4">
      <c r="A220" s="16" t="str">
        <f t="shared" si="39"/>
        <v>-</v>
      </c>
      <c r="B220" s="16" t="str">
        <f t="shared" si="31"/>
        <v>-</v>
      </c>
      <c r="C220" s="7">
        <v>16</v>
      </c>
      <c r="D220" s="2">
        <v>43405.69972222222</v>
      </c>
      <c r="E220" s="3">
        <v>8299</v>
      </c>
      <c r="F220" s="3" t="s">
        <v>191</v>
      </c>
      <c r="G220" s="3">
        <v>0</v>
      </c>
      <c r="H220" s="3">
        <v>957</v>
      </c>
      <c r="I220" s="3">
        <v>7</v>
      </c>
      <c r="J220" s="3">
        <v>2</v>
      </c>
      <c r="K220" s="3"/>
      <c r="L220" s="2">
        <v>43405.705474537041</v>
      </c>
      <c r="M220" s="2">
        <v>43405.709988425922</v>
      </c>
      <c r="N220" s="3" t="s">
        <v>46</v>
      </c>
      <c r="O220" s="3" t="s">
        <v>47</v>
      </c>
      <c r="P220" s="3" t="s">
        <v>50</v>
      </c>
      <c r="Q220" s="3" t="s">
        <v>51</v>
      </c>
      <c r="R220" s="2">
        <v>43405.705659722225</v>
      </c>
      <c r="S220" s="2">
        <v>43405.705659722225</v>
      </c>
      <c r="T220" s="2">
        <v>43405.713587962964</v>
      </c>
      <c r="U220" s="2">
        <v>43405.713587962964</v>
      </c>
      <c r="V220" s="3"/>
      <c r="W220" s="8">
        <f t="shared" si="30"/>
        <v>43405.69972222222</v>
      </c>
      <c r="X220" s="9">
        <f t="shared" si="36"/>
        <v>4.5138888817746192E-3</v>
      </c>
      <c r="Y220" s="9">
        <f t="shared" si="37"/>
        <v>9.0277777635492384E-3</v>
      </c>
      <c r="Z220" s="10"/>
      <c r="AA220" s="10">
        <f t="shared" si="35"/>
        <v>0</v>
      </c>
      <c r="AB220" s="10">
        <f t="shared" si="38"/>
        <v>5.7523148207110353E-3</v>
      </c>
      <c r="AC220" s="10"/>
      <c r="AD220" s="10"/>
      <c r="AE220" s="71">
        <f t="shared" si="32"/>
        <v>43405.699305555558</v>
      </c>
      <c r="AF220" s="71">
        <f t="shared" si="33"/>
        <v>43405.709722222222</v>
      </c>
      <c r="AG220" s="26" t="str">
        <f t="shared" si="34"/>
        <v>43405.699305555643405.7097222222</v>
      </c>
      <c r="AH220" s="26" t="e">
        <f>VLOOKUP(AG220,simple_survey!$M$841:$N$1083,2,FALSE)</f>
        <v>#N/A</v>
      </c>
    </row>
    <row r="221" spans="1:34" s="7" customFormat="1" hidden="1" x14ac:dyDescent="0.4">
      <c r="A221" s="16" t="str">
        <f t="shared" si="39"/>
        <v>-</v>
      </c>
      <c r="B221" s="16" t="str">
        <f t="shared" si="31"/>
        <v>-</v>
      </c>
      <c r="C221" s="7">
        <v>16</v>
      </c>
      <c r="D221" s="2">
        <v>43405.700231481482</v>
      </c>
      <c r="E221" s="3">
        <v>8300</v>
      </c>
      <c r="F221" s="3" t="s">
        <v>191</v>
      </c>
      <c r="G221" s="3">
        <v>0</v>
      </c>
      <c r="H221" s="3">
        <v>74</v>
      </c>
      <c r="I221" s="3">
        <v>1</v>
      </c>
      <c r="J221" s="3">
        <v>2</v>
      </c>
      <c r="K221" s="3"/>
      <c r="L221" s="2">
        <v>43405.712048611109</v>
      </c>
      <c r="M221" s="2">
        <v>43405.729710648149</v>
      </c>
      <c r="N221" s="3" t="s">
        <v>45</v>
      </c>
      <c r="O221" s="3" t="s">
        <v>92</v>
      </c>
      <c r="P221" s="3" t="s">
        <v>19</v>
      </c>
      <c r="Q221" s="3" t="s">
        <v>20</v>
      </c>
      <c r="R221" s="2">
        <v>43405.708761574075</v>
      </c>
      <c r="S221" s="2">
        <v>43405.708761574075</v>
      </c>
      <c r="T221" s="2">
        <v>43405.717476851853</v>
      </c>
      <c r="U221" s="2">
        <v>43405.717476851853</v>
      </c>
      <c r="V221" s="3"/>
      <c r="W221" s="8">
        <f t="shared" si="30"/>
        <v>43405.700231481482</v>
      </c>
      <c r="X221" s="9">
        <f t="shared" si="36"/>
        <v>1.7662037040281575E-2</v>
      </c>
      <c r="Y221" s="9">
        <f t="shared" si="37"/>
        <v>3.532407408056315E-2</v>
      </c>
      <c r="Z221" s="10"/>
      <c r="AA221" s="10">
        <f t="shared" si="35"/>
        <v>3.2870370341697708E-3</v>
      </c>
      <c r="AB221" s="10">
        <f t="shared" si="38"/>
        <v>1.1817129627161194E-2</v>
      </c>
      <c r="AC221" s="10"/>
      <c r="AD221" s="10"/>
      <c r="AE221" s="71">
        <f t="shared" si="32"/>
        <v>43405.7</v>
      </c>
      <c r="AF221" s="71">
        <f t="shared" si="33"/>
        <v>43405.729166666664</v>
      </c>
      <c r="AG221" s="26" t="str">
        <f t="shared" si="34"/>
        <v>43405.743405.7291666667</v>
      </c>
      <c r="AH221" s="26" t="e">
        <f>VLOOKUP(AG221,simple_survey!$M$841:$N$1083,2,FALSE)</f>
        <v>#N/A</v>
      </c>
    </row>
    <row r="222" spans="1:34" s="7" customFormat="1" hidden="1" x14ac:dyDescent="0.4">
      <c r="A222" s="16" t="str">
        <f t="shared" si="39"/>
        <v>-</v>
      </c>
      <c r="B222" s="16" t="str">
        <f t="shared" si="31"/>
        <v>-</v>
      </c>
      <c r="C222" s="7">
        <v>16</v>
      </c>
      <c r="D222" s="2">
        <v>43405.701770833337</v>
      </c>
      <c r="E222" s="3">
        <v>8301</v>
      </c>
      <c r="F222" s="3" t="s">
        <v>18</v>
      </c>
      <c r="G222" s="3">
        <v>4629</v>
      </c>
      <c r="H222" s="3">
        <v>586</v>
      </c>
      <c r="I222" s="3">
        <v>4</v>
      </c>
      <c r="J222" s="3">
        <v>1</v>
      </c>
      <c r="K222" s="3"/>
      <c r="L222" s="2">
        <v>43405.704305555555</v>
      </c>
      <c r="M222" s="2">
        <v>43405.708043981482</v>
      </c>
      <c r="N222" s="3" t="s">
        <v>80</v>
      </c>
      <c r="O222" s="3" t="s">
        <v>81</v>
      </c>
      <c r="P222" s="3" t="s">
        <v>27</v>
      </c>
      <c r="Q222" s="3" t="s">
        <v>28</v>
      </c>
      <c r="R222" s="2">
        <v>43405.707407407404</v>
      </c>
      <c r="S222" s="2">
        <v>43405.707407407404</v>
      </c>
      <c r="T222" s="2">
        <v>43405.714004629626</v>
      </c>
      <c r="U222" s="2">
        <v>43405.714004629626</v>
      </c>
      <c r="V222" s="3"/>
      <c r="W222" s="8">
        <f t="shared" si="30"/>
        <v>43405.701770833337</v>
      </c>
      <c r="X222" s="9">
        <f t="shared" si="36"/>
        <v>3.7384259267128073E-3</v>
      </c>
      <c r="Y222" s="9">
        <f t="shared" si="37"/>
        <v>3.7384259267128073E-3</v>
      </c>
      <c r="Z222" s="10"/>
      <c r="AA222" s="10">
        <f t="shared" si="35"/>
        <v>0</v>
      </c>
      <c r="AB222" s="10">
        <f t="shared" si="38"/>
        <v>2.5347222181153484E-3</v>
      </c>
      <c r="AC222" s="10"/>
      <c r="AD222" s="10"/>
      <c r="AE222" s="71">
        <f t="shared" si="32"/>
        <v>43405.701388888891</v>
      </c>
      <c r="AF222" s="71">
        <f t="shared" si="33"/>
        <v>43405.707638888889</v>
      </c>
      <c r="AG222" s="26" t="str">
        <f t="shared" si="34"/>
        <v>43405.701388888943405.7076388889</v>
      </c>
      <c r="AH222" s="26" t="e">
        <f>VLOOKUP(AG222,simple_survey!$M$841:$N$1083,2,FALSE)</f>
        <v>#N/A</v>
      </c>
    </row>
    <row r="223" spans="1:34" s="7" customFormat="1" hidden="1" x14ac:dyDescent="0.4">
      <c r="A223" s="16" t="str">
        <f t="shared" si="39"/>
        <v>-</v>
      </c>
      <c r="B223" s="16" t="str">
        <f t="shared" si="31"/>
        <v>-</v>
      </c>
      <c r="C223" s="7">
        <v>16</v>
      </c>
      <c r="D223" s="2">
        <v>43405.702199074076</v>
      </c>
      <c r="E223" s="3">
        <v>8302</v>
      </c>
      <c r="F223" s="3" t="s">
        <v>18</v>
      </c>
      <c r="G223" s="3">
        <v>1497</v>
      </c>
      <c r="H223" s="3">
        <v>240</v>
      </c>
      <c r="I223" s="3">
        <v>8</v>
      </c>
      <c r="J223" s="3">
        <v>3</v>
      </c>
      <c r="K223" s="3"/>
      <c r="L223" s="2">
        <v>43405.706759259258</v>
      </c>
      <c r="M223" s="2">
        <v>43405.711157407408</v>
      </c>
      <c r="N223" s="3" t="s">
        <v>76</v>
      </c>
      <c r="O223" s="3" t="s">
        <v>77</v>
      </c>
      <c r="P223" s="3" t="s">
        <v>19</v>
      </c>
      <c r="Q223" s="3" t="s">
        <v>20</v>
      </c>
      <c r="R223" s="2">
        <v>43405.708136574074</v>
      </c>
      <c r="S223" s="2">
        <v>43405.708136574074</v>
      </c>
      <c r="T223" s="2">
        <v>43405.71670138889</v>
      </c>
      <c r="U223" s="2">
        <v>43405.71670138889</v>
      </c>
      <c r="V223" s="3"/>
      <c r="W223" s="8">
        <f t="shared" si="30"/>
        <v>43405.702199074076</v>
      </c>
      <c r="X223" s="9">
        <f t="shared" si="36"/>
        <v>4.3981481503578834E-3</v>
      </c>
      <c r="Y223" s="9">
        <f t="shared" si="37"/>
        <v>1.319444445107365E-2</v>
      </c>
      <c r="Z223" s="10"/>
      <c r="AA223" s="10">
        <f t="shared" si="35"/>
        <v>0</v>
      </c>
      <c r="AB223" s="10">
        <f t="shared" si="38"/>
        <v>4.5601851816172712E-3</v>
      </c>
      <c r="AC223" s="10"/>
      <c r="AD223" s="10"/>
      <c r="AE223" s="71">
        <f t="shared" si="32"/>
        <v>43405.70208333333</v>
      </c>
      <c r="AF223" s="71">
        <f t="shared" si="33"/>
        <v>43405.711111111108</v>
      </c>
      <c r="AG223" s="26" t="str">
        <f t="shared" si="34"/>
        <v>43405.702083333343405.7111111111</v>
      </c>
      <c r="AH223" s="26" t="e">
        <f>VLOOKUP(AG223,simple_survey!$M$841:$N$1083,2,FALSE)</f>
        <v>#N/A</v>
      </c>
    </row>
    <row r="224" spans="1:34" s="7" customFormat="1" hidden="1" x14ac:dyDescent="0.4">
      <c r="A224" s="16" t="str">
        <f t="shared" si="39"/>
        <v>-</v>
      </c>
      <c r="B224" s="16" t="str">
        <f t="shared" si="31"/>
        <v>-</v>
      </c>
      <c r="C224" s="7">
        <v>16</v>
      </c>
      <c r="D224" s="2">
        <v>43405.703159722223</v>
      </c>
      <c r="E224" s="3">
        <v>8303</v>
      </c>
      <c r="F224" s="3" t="s">
        <v>33</v>
      </c>
      <c r="G224" s="3">
        <v>3880</v>
      </c>
      <c r="H224" s="3">
        <v>536</v>
      </c>
      <c r="I224" s="3">
        <v>5</v>
      </c>
      <c r="J224" s="3">
        <v>1</v>
      </c>
      <c r="K224" s="3"/>
      <c r="L224" s="2">
        <v>43405.708344907405</v>
      </c>
      <c r="M224" s="2">
        <v>43405.721851851849</v>
      </c>
      <c r="N224" s="3" t="s">
        <v>65</v>
      </c>
      <c r="O224" s="3" t="s">
        <v>66</v>
      </c>
      <c r="P224" s="3" t="s">
        <v>27</v>
      </c>
      <c r="Q224" s="3" t="s">
        <v>28</v>
      </c>
      <c r="R224" s="2">
        <v>43405.707951388889</v>
      </c>
      <c r="S224" s="2">
        <v>43405.707951388889</v>
      </c>
      <c r="T224" s="2">
        <v>43405.722557870373</v>
      </c>
      <c r="U224" s="2">
        <v>43405.722557870373</v>
      </c>
      <c r="V224" s="3"/>
      <c r="W224" s="8">
        <f t="shared" si="30"/>
        <v>43405.703159722223</v>
      </c>
      <c r="X224" s="9">
        <f t="shared" si="36"/>
        <v>1.3506944444088731E-2</v>
      </c>
      <c r="Y224" s="9">
        <f t="shared" si="37"/>
        <v>1.3506944444088731E-2</v>
      </c>
      <c r="Z224" s="10"/>
      <c r="AA224" s="10">
        <f t="shared" si="35"/>
        <v>3.9351851592073217E-4</v>
      </c>
      <c r="AB224" s="10">
        <f t="shared" si="38"/>
        <v>5.1851851821993478E-3</v>
      </c>
      <c r="AC224" s="10"/>
      <c r="AD224" s="10"/>
      <c r="AE224" s="71">
        <f t="shared" si="32"/>
        <v>43405.702777777777</v>
      </c>
      <c r="AF224" s="71">
        <f t="shared" si="33"/>
        <v>43405.72152777778</v>
      </c>
      <c r="AG224" s="26" t="str">
        <f t="shared" si="34"/>
        <v>43405.702777777843405.7215277778</v>
      </c>
      <c r="AH224" s="26" t="e">
        <f>VLOOKUP(AG224,simple_survey!$M$841:$N$1083,2,FALSE)</f>
        <v>#N/A</v>
      </c>
    </row>
    <row r="225" spans="1:36" s="7" customFormat="1" hidden="1" x14ac:dyDescent="0.4">
      <c r="A225" s="16" t="str">
        <f t="shared" si="39"/>
        <v>-</v>
      </c>
      <c r="B225" s="16" t="str">
        <f t="shared" si="31"/>
        <v>-</v>
      </c>
      <c r="C225" s="7">
        <v>16</v>
      </c>
      <c r="D225" s="2">
        <v>43405.706076388888</v>
      </c>
      <c r="E225" s="3">
        <v>8304</v>
      </c>
      <c r="F225" s="3" t="s">
        <v>52</v>
      </c>
      <c r="G225" s="3">
        <v>4622</v>
      </c>
      <c r="H225" s="3">
        <v>700</v>
      </c>
      <c r="I225" s="3">
        <v>7</v>
      </c>
      <c r="J225" s="3">
        <v>1</v>
      </c>
      <c r="K225" s="3"/>
      <c r="L225" s="2">
        <v>43405.716284722221</v>
      </c>
      <c r="M225" s="2">
        <v>43405.719837962963</v>
      </c>
      <c r="N225" s="3" t="s">
        <v>72</v>
      </c>
      <c r="O225" s="3" t="s">
        <v>73</v>
      </c>
      <c r="P225" s="3" t="s">
        <v>45</v>
      </c>
      <c r="Q225" s="3" t="s">
        <v>92</v>
      </c>
      <c r="R225" s="2">
        <v>43405.712465277778</v>
      </c>
      <c r="S225" s="2">
        <v>43405.719224537039</v>
      </c>
      <c r="T225" s="2">
        <v>43405.721145833333</v>
      </c>
      <c r="U225" s="2">
        <v>43405.725231481483</v>
      </c>
      <c r="V225" s="3"/>
      <c r="W225" s="8">
        <f t="shared" si="30"/>
        <v>43405.706076388888</v>
      </c>
      <c r="X225" s="9">
        <f t="shared" si="36"/>
        <v>3.5532407418941148E-3</v>
      </c>
      <c r="Y225" s="9">
        <f t="shared" si="37"/>
        <v>3.5532407418941148E-3</v>
      </c>
      <c r="Z225" s="10"/>
      <c r="AA225" s="10">
        <f t="shared" si="35"/>
        <v>3.8194444423425011E-3</v>
      </c>
      <c r="AB225" s="10">
        <f t="shared" si="38"/>
        <v>1.0208333333139308E-2</v>
      </c>
      <c r="AC225" s="10"/>
      <c r="AD225" s="10"/>
      <c r="AE225" s="71">
        <f t="shared" si="32"/>
        <v>43405.705555555556</v>
      </c>
      <c r="AF225" s="71">
        <f t="shared" si="33"/>
        <v>43405.719444444447</v>
      </c>
      <c r="AG225" s="26" t="str">
        <f t="shared" si="34"/>
        <v>43405.705555555643405.7194444444</v>
      </c>
      <c r="AH225" s="26" t="e">
        <f>VLOOKUP(AG225,simple_survey!$M$841:$N$1083,2,FALSE)</f>
        <v>#N/A</v>
      </c>
    </row>
    <row r="226" spans="1:36" s="7" customFormat="1" hidden="1" x14ac:dyDescent="0.4">
      <c r="A226" s="16" t="str">
        <f t="shared" si="39"/>
        <v>-</v>
      </c>
      <c r="B226" s="16" t="str">
        <f t="shared" si="31"/>
        <v>-</v>
      </c>
      <c r="C226" s="7">
        <v>16</v>
      </c>
      <c r="D226" s="2">
        <v>43405.707268518519</v>
      </c>
      <c r="E226" s="3">
        <v>8305</v>
      </c>
      <c r="F226" s="3" t="s">
        <v>33</v>
      </c>
      <c r="G226" s="3">
        <v>2902</v>
      </c>
      <c r="H226" s="3">
        <v>462</v>
      </c>
      <c r="I226" s="3">
        <v>4</v>
      </c>
      <c r="J226" s="3">
        <v>1</v>
      </c>
      <c r="K226" s="3"/>
      <c r="L226" s="2">
        <v>43405.708935185183</v>
      </c>
      <c r="M226" s="2">
        <v>43405.716550925928</v>
      </c>
      <c r="N226" s="3" t="s">
        <v>27</v>
      </c>
      <c r="O226" s="3" t="s">
        <v>28</v>
      </c>
      <c r="P226" s="3" t="s">
        <v>31</v>
      </c>
      <c r="Q226" s="3" t="s">
        <v>32</v>
      </c>
      <c r="R226" s="2">
        <v>43405.709641203706</v>
      </c>
      <c r="S226" s="2">
        <v>43405.709641203706</v>
      </c>
      <c r="T226" s="2">
        <v>43405.717928240738</v>
      </c>
      <c r="U226" s="2">
        <v>43405.717928240738</v>
      </c>
      <c r="V226" s="3"/>
      <c r="W226" s="8">
        <f t="shared" si="30"/>
        <v>43405.707268518519</v>
      </c>
      <c r="X226" s="9">
        <f t="shared" si="36"/>
        <v>7.6157407456776127E-3</v>
      </c>
      <c r="Y226" s="9">
        <f t="shared" si="37"/>
        <v>7.6157407456776127E-3</v>
      </c>
      <c r="Z226" s="10"/>
      <c r="AA226" s="10">
        <f t="shared" si="35"/>
        <v>0</v>
      </c>
      <c r="AB226" s="10">
        <f t="shared" si="38"/>
        <v>1.6666666633682325E-3</v>
      </c>
      <c r="AC226" s="10"/>
      <c r="AD226" s="10"/>
      <c r="AE226" s="71">
        <f t="shared" si="32"/>
        <v>43405.706944444442</v>
      </c>
      <c r="AF226" s="71">
        <f t="shared" si="33"/>
        <v>43405.71597222222</v>
      </c>
      <c r="AG226" s="26" t="str">
        <f t="shared" si="34"/>
        <v>43405.706944444443405.7159722222</v>
      </c>
      <c r="AH226" s="26" t="e">
        <f>VLOOKUP(AG226,simple_survey!$M$841:$N$1083,2,FALSE)</f>
        <v>#N/A</v>
      </c>
    </row>
    <row r="227" spans="1:36" s="7" customFormat="1" hidden="1" x14ac:dyDescent="0.4">
      <c r="A227" s="16" t="str">
        <f t="shared" si="39"/>
        <v>-</v>
      </c>
      <c r="B227" s="16" t="str">
        <f t="shared" si="31"/>
        <v>-</v>
      </c>
      <c r="C227" s="7">
        <v>16</v>
      </c>
      <c r="D227" s="2">
        <v>43405.708009259259</v>
      </c>
      <c r="E227" s="3">
        <v>8306</v>
      </c>
      <c r="F227" s="3" t="s">
        <v>190</v>
      </c>
      <c r="G227" s="3">
        <v>0</v>
      </c>
      <c r="H227" s="3">
        <v>976</v>
      </c>
      <c r="I227" s="3">
        <v>9</v>
      </c>
      <c r="J227" s="3">
        <v>2</v>
      </c>
      <c r="K227" s="3"/>
      <c r="L227" s="2">
        <v>43405.717962962961</v>
      </c>
      <c r="M227" s="2">
        <v>43405.732604166667</v>
      </c>
      <c r="N227" s="3" t="s">
        <v>55</v>
      </c>
      <c r="O227" s="3" t="s">
        <v>56</v>
      </c>
      <c r="P227" s="3" t="s">
        <v>76</v>
      </c>
      <c r="Q227" s="3" t="s">
        <v>77</v>
      </c>
      <c r="R227" s="2">
        <v>43405.715381944443</v>
      </c>
      <c r="S227" s="2">
        <v>43405.716284722221</v>
      </c>
      <c r="T227" s="2">
        <v>43405.729583333334</v>
      </c>
      <c r="U227" s="2">
        <v>43405.739155092589</v>
      </c>
      <c r="V227" s="3"/>
      <c r="W227" s="8">
        <f t="shared" si="30"/>
        <v>43405.708009259259</v>
      </c>
      <c r="X227" s="9">
        <f t="shared" si="36"/>
        <v>1.4641203706560191E-2</v>
      </c>
      <c r="Y227" s="9">
        <f t="shared" si="37"/>
        <v>2.9282407413120382E-2</v>
      </c>
      <c r="Z227" s="10"/>
      <c r="AA227" s="10">
        <f t="shared" si="35"/>
        <v>2.5810185179580003E-3</v>
      </c>
      <c r="AB227" s="10">
        <f t="shared" si="38"/>
        <v>9.9537037021946162E-3</v>
      </c>
      <c r="AC227" s="10"/>
      <c r="AD227" s="10"/>
      <c r="AE227" s="71">
        <f t="shared" si="32"/>
        <v>43405.707638888889</v>
      </c>
      <c r="AF227" s="71">
        <f t="shared" si="33"/>
        <v>43405.731944444444</v>
      </c>
      <c r="AG227" s="26" t="str">
        <f t="shared" si="34"/>
        <v>43405.707638888943405.7319444444</v>
      </c>
      <c r="AH227" s="26" t="e">
        <f>VLOOKUP(AG227,simple_survey!$M$841:$N$1083,2,FALSE)</f>
        <v>#N/A</v>
      </c>
    </row>
    <row r="228" spans="1:36" s="7" customFormat="1" x14ac:dyDescent="0.4">
      <c r="A228" s="16" t="str">
        <f t="shared" si="39"/>
        <v>★</v>
      </c>
      <c r="B228" s="16" t="str">
        <f t="shared" si="31"/>
        <v>☆</v>
      </c>
      <c r="C228" s="7">
        <v>16</v>
      </c>
      <c r="D228" s="2">
        <v>43405.6484837963</v>
      </c>
      <c r="E228" s="3">
        <v>8239</v>
      </c>
      <c r="F228" s="3" t="s">
        <v>191</v>
      </c>
      <c r="G228" s="3">
        <v>0</v>
      </c>
      <c r="H228" s="3">
        <v>250</v>
      </c>
      <c r="I228" s="3">
        <v>3</v>
      </c>
      <c r="J228" s="3">
        <v>1</v>
      </c>
      <c r="K228" s="2">
        <v>43405.648761574077</v>
      </c>
      <c r="L228" s="3"/>
      <c r="M228" s="3"/>
      <c r="N228" s="3" t="s">
        <v>46</v>
      </c>
      <c r="O228" s="3" t="s">
        <v>47</v>
      </c>
      <c r="P228" s="3" t="s">
        <v>19</v>
      </c>
      <c r="Q228" s="3" t="s">
        <v>20</v>
      </c>
      <c r="R228" s="2">
        <v>43405.689976851849</v>
      </c>
      <c r="S228" s="3"/>
      <c r="T228" s="2">
        <v>43405.697384259256</v>
      </c>
      <c r="U228" s="3"/>
      <c r="V228" s="2">
        <v>43405.689976851849</v>
      </c>
      <c r="W228" s="8">
        <f t="shared" si="30"/>
        <v>43405.689976851849</v>
      </c>
      <c r="X228" s="9">
        <f t="shared" si="36"/>
        <v>0</v>
      </c>
      <c r="Y228" s="9">
        <f t="shared" si="37"/>
        <v>0</v>
      </c>
      <c r="Z228" s="10"/>
      <c r="AA228" s="10">
        <f t="shared" si="35"/>
        <v>0</v>
      </c>
      <c r="AB228" s="10">
        <f>IF(IF(B228="☆",(IF(K228&gt;R228,K228-W228,R228-W228)),L228-W228)&lt;0,0,IF(B228="☆",(IF(K228&gt;R228,K228-W228,R228-W228)),L228-W228))</f>
        <v>0</v>
      </c>
      <c r="AC228" s="10"/>
      <c r="AD228" s="10"/>
      <c r="AE228" s="71">
        <f t="shared" si="32"/>
        <v>43405.647916666669</v>
      </c>
      <c r="AF228" s="71">
        <f t="shared" si="33"/>
        <v>0</v>
      </c>
      <c r="AG228" s="26" t="str">
        <f t="shared" si="34"/>
        <v>43405.64791666670</v>
      </c>
      <c r="AH228" s="26" t="e">
        <f>VLOOKUP(AG228,simple_survey!$M$841:$N$1083,2,FALSE)</f>
        <v>#N/A</v>
      </c>
    </row>
    <row r="229" spans="1:36" s="7" customFormat="1" hidden="1" x14ac:dyDescent="0.4">
      <c r="A229" s="16" t="str">
        <f t="shared" si="39"/>
        <v>-</v>
      </c>
      <c r="B229" s="16" t="str">
        <f t="shared" si="31"/>
        <v>☆</v>
      </c>
      <c r="C229" s="7">
        <v>16</v>
      </c>
      <c r="D229" s="2">
        <v>43405.668749999997</v>
      </c>
      <c r="E229" s="3">
        <v>8259</v>
      </c>
      <c r="F229" s="3" t="s">
        <v>190</v>
      </c>
      <c r="G229" s="3">
        <v>0</v>
      </c>
      <c r="H229" s="3">
        <v>946</v>
      </c>
      <c r="I229" s="3">
        <v>6</v>
      </c>
      <c r="J229" s="3">
        <v>2</v>
      </c>
      <c r="K229" s="2">
        <v>43405.669131944444</v>
      </c>
      <c r="L229" s="3"/>
      <c r="M229" s="3"/>
      <c r="N229" s="3" t="s">
        <v>63</v>
      </c>
      <c r="O229" s="3" t="s">
        <v>64</v>
      </c>
      <c r="P229" s="3" t="s">
        <v>25</v>
      </c>
      <c r="Q229" s="3" t="s">
        <v>26</v>
      </c>
      <c r="R229" s="2">
        <v>43405.680405092593</v>
      </c>
      <c r="S229" s="3"/>
      <c r="T229" s="2">
        <v>43405.690983796296</v>
      </c>
      <c r="U229" s="3"/>
      <c r="V229" s="3"/>
      <c r="W229" s="8">
        <f t="shared" si="30"/>
        <v>43405.668749999997</v>
      </c>
      <c r="X229" s="9">
        <f t="shared" si="36"/>
        <v>0</v>
      </c>
      <c r="Y229" s="9">
        <f t="shared" si="37"/>
        <v>0</v>
      </c>
      <c r="Z229" s="10"/>
      <c r="AA229" s="10">
        <f t="shared" si="35"/>
        <v>0</v>
      </c>
      <c r="AB229" s="10"/>
      <c r="AC229" s="10"/>
      <c r="AD229" s="10"/>
      <c r="AE229" s="71">
        <f t="shared" si="32"/>
        <v>43405.668749999997</v>
      </c>
      <c r="AF229" s="71">
        <f t="shared" si="33"/>
        <v>0</v>
      </c>
      <c r="AG229" s="26" t="str">
        <f t="shared" si="34"/>
        <v>43405.668750</v>
      </c>
      <c r="AH229" s="26" t="e">
        <f>VLOOKUP(AG229,simple_survey!$M$841:$N$1083,2,FALSE)</f>
        <v>#N/A</v>
      </c>
      <c r="AJ229" s="7" t="s">
        <v>160</v>
      </c>
    </row>
    <row r="230" spans="1:36" s="7" customFormat="1" hidden="1" x14ac:dyDescent="0.4">
      <c r="A230" s="16" t="str">
        <f t="shared" si="39"/>
        <v>-</v>
      </c>
      <c r="B230" s="16" t="str">
        <f t="shared" si="31"/>
        <v>☆</v>
      </c>
      <c r="C230" s="7">
        <v>16</v>
      </c>
      <c r="D230" s="2">
        <v>43405.669988425929</v>
      </c>
      <c r="E230" s="3">
        <v>8261</v>
      </c>
      <c r="F230" s="3" t="s">
        <v>190</v>
      </c>
      <c r="G230" s="3">
        <v>0</v>
      </c>
      <c r="H230" s="3">
        <v>519</v>
      </c>
      <c r="I230" s="3">
        <v>5</v>
      </c>
      <c r="J230" s="3">
        <v>2</v>
      </c>
      <c r="K230" s="2">
        <v>43405.670277777775</v>
      </c>
      <c r="L230" s="3"/>
      <c r="M230" s="3"/>
      <c r="N230" s="3" t="s">
        <v>63</v>
      </c>
      <c r="O230" s="3" t="s">
        <v>64</v>
      </c>
      <c r="P230" s="3" t="s">
        <v>25</v>
      </c>
      <c r="Q230" s="3" t="s">
        <v>26</v>
      </c>
      <c r="R230" s="2">
        <v>43405.681215277778</v>
      </c>
      <c r="S230" s="3"/>
      <c r="T230" s="2">
        <v>43405.691793981481</v>
      </c>
      <c r="U230" s="3"/>
      <c r="V230" s="3"/>
      <c r="W230" s="8">
        <f t="shared" si="30"/>
        <v>43405.669988425929</v>
      </c>
      <c r="X230" s="9">
        <f t="shared" si="36"/>
        <v>0</v>
      </c>
      <c r="Y230" s="9">
        <f t="shared" si="37"/>
        <v>0</v>
      </c>
      <c r="Z230" s="10"/>
      <c r="AA230" s="10">
        <f t="shared" si="35"/>
        <v>0</v>
      </c>
      <c r="AB230" s="10"/>
      <c r="AC230" s="10"/>
      <c r="AD230" s="10"/>
      <c r="AE230" s="71">
        <f t="shared" si="32"/>
        <v>43405.669444444444</v>
      </c>
      <c r="AF230" s="71">
        <f t="shared" si="33"/>
        <v>0</v>
      </c>
      <c r="AG230" s="26" t="str">
        <f t="shared" si="34"/>
        <v>43405.66944444440</v>
      </c>
      <c r="AH230" s="26" t="e">
        <f>VLOOKUP(AG230,simple_survey!$M$841:$N$1083,2,FALSE)</f>
        <v>#N/A</v>
      </c>
      <c r="AJ230" s="7" t="s">
        <v>160</v>
      </c>
    </row>
    <row r="231" spans="1:36" s="7" customFormat="1" hidden="1" x14ac:dyDescent="0.4">
      <c r="A231" s="16" t="str">
        <f t="shared" si="39"/>
        <v>-</v>
      </c>
      <c r="B231" s="16" t="str">
        <f t="shared" si="31"/>
        <v>☆</v>
      </c>
      <c r="C231" s="7">
        <v>16</v>
      </c>
      <c r="D231" s="2">
        <v>43405.670763888891</v>
      </c>
      <c r="E231" s="3">
        <v>8262</v>
      </c>
      <c r="F231" s="3" t="s">
        <v>190</v>
      </c>
      <c r="G231" s="3">
        <v>0</v>
      </c>
      <c r="H231" s="3">
        <v>677</v>
      </c>
      <c r="I231" s="3">
        <v>5</v>
      </c>
      <c r="J231" s="3">
        <v>2</v>
      </c>
      <c r="K231" s="2">
        <v>43405.670995370368</v>
      </c>
      <c r="L231" s="3"/>
      <c r="M231" s="3"/>
      <c r="N231" s="3" t="s">
        <v>63</v>
      </c>
      <c r="O231" s="3" t="s">
        <v>64</v>
      </c>
      <c r="P231" s="3" t="s">
        <v>25</v>
      </c>
      <c r="Q231" s="3" t="s">
        <v>26</v>
      </c>
      <c r="R231" s="2">
        <v>43405.676990740743</v>
      </c>
      <c r="S231" s="3"/>
      <c r="T231" s="2">
        <v>43405.691099537034</v>
      </c>
      <c r="U231" s="3"/>
      <c r="V231" s="3"/>
      <c r="W231" s="8">
        <f t="shared" si="30"/>
        <v>43405.670763888891</v>
      </c>
      <c r="X231" s="9">
        <f t="shared" si="36"/>
        <v>0</v>
      </c>
      <c r="Y231" s="9">
        <f t="shared" si="37"/>
        <v>0</v>
      </c>
      <c r="Z231" s="10"/>
      <c r="AA231" s="10">
        <f t="shared" si="35"/>
        <v>0</v>
      </c>
      <c r="AB231" s="10">
        <f>IF(IF(B231="☆",(IF(K231&gt;R231,K231-W231,R231-W231)),L231-W231)&lt;0,0,IF(B231="☆",(IF(K231&gt;R231,K231-W231,R231-W231)),L231-W231))</f>
        <v>6.2268518522614613E-3</v>
      </c>
      <c r="AE231" s="71">
        <f t="shared" si="32"/>
        <v>43405.670138888891</v>
      </c>
      <c r="AF231" s="71">
        <f t="shared" si="33"/>
        <v>0</v>
      </c>
      <c r="AG231" s="26" t="str">
        <f t="shared" si="34"/>
        <v>43405.67013888890</v>
      </c>
      <c r="AH231" s="26" t="e">
        <f>VLOOKUP(AG231,simple_survey!$M$841:$N$1083,2,FALSE)</f>
        <v>#N/A</v>
      </c>
      <c r="AJ231" s="7" t="s">
        <v>160</v>
      </c>
    </row>
    <row r="232" spans="1:36" s="7" customFormat="1" x14ac:dyDescent="0.4">
      <c r="A232" s="16" t="str">
        <f t="shared" si="39"/>
        <v>★</v>
      </c>
      <c r="B232" s="16" t="str">
        <f t="shared" si="31"/>
        <v>☆</v>
      </c>
      <c r="C232" s="7">
        <v>16</v>
      </c>
      <c r="D232" s="2">
        <v>43405.673449074071</v>
      </c>
      <c r="E232" s="3">
        <v>8265</v>
      </c>
      <c r="F232" s="3" t="s">
        <v>33</v>
      </c>
      <c r="G232" s="3">
        <v>2051</v>
      </c>
      <c r="H232" s="3">
        <v>712</v>
      </c>
      <c r="I232" s="3">
        <v>1</v>
      </c>
      <c r="J232" s="3">
        <v>1</v>
      </c>
      <c r="K232" s="2">
        <v>43405.693043981482</v>
      </c>
      <c r="L232" s="3"/>
      <c r="M232" s="3"/>
      <c r="N232" s="3" t="s">
        <v>27</v>
      </c>
      <c r="O232" s="3" t="s">
        <v>28</v>
      </c>
      <c r="P232" s="3" t="s">
        <v>37</v>
      </c>
      <c r="Q232" s="3" t="s">
        <v>38</v>
      </c>
      <c r="R232" s="2">
        <v>43405.693749999999</v>
      </c>
      <c r="S232" s="3"/>
      <c r="T232" s="2">
        <v>43405.702743055554</v>
      </c>
      <c r="U232" s="3"/>
      <c r="V232" s="2">
        <v>43405.693749999999</v>
      </c>
      <c r="W232" s="8">
        <f t="shared" si="30"/>
        <v>43405.693749999999</v>
      </c>
      <c r="X232" s="9">
        <f t="shared" si="36"/>
        <v>0</v>
      </c>
      <c r="Y232" s="9">
        <f t="shared" si="37"/>
        <v>0</v>
      </c>
      <c r="Z232" s="10"/>
      <c r="AA232" s="10">
        <f t="shared" si="35"/>
        <v>0</v>
      </c>
      <c r="AB232" s="10">
        <f>IF(IF(B232="☆",(IF(K232&gt;R232,K232-W232,R232-W232)),L232-W232)&lt;0,0,IF(B232="☆",(IF(K232&gt;R232,K232-W232,R232-W232)),L232-W232))</f>
        <v>0</v>
      </c>
      <c r="AC232" s="10"/>
      <c r="AD232" s="10"/>
      <c r="AE232" s="71">
        <f t="shared" si="32"/>
        <v>43405.67291666667</v>
      </c>
      <c r="AF232" s="71">
        <f t="shared" si="33"/>
        <v>0</v>
      </c>
      <c r="AG232" s="26" t="str">
        <f t="shared" si="34"/>
        <v>43405.67291666670</v>
      </c>
      <c r="AH232" s="26" t="e">
        <f>VLOOKUP(AG232,simple_survey!$M$841:$N$1083,2,FALSE)</f>
        <v>#N/A</v>
      </c>
    </row>
    <row r="233" spans="1:36" s="7" customFormat="1" hidden="1" x14ac:dyDescent="0.4">
      <c r="A233" s="16" t="str">
        <f t="shared" si="39"/>
        <v>-</v>
      </c>
      <c r="B233" s="16" t="str">
        <f t="shared" si="31"/>
        <v>☆</v>
      </c>
      <c r="C233" s="7">
        <v>16</v>
      </c>
      <c r="D233" s="2">
        <v>43405.673854166664</v>
      </c>
      <c r="E233" s="3">
        <v>8266</v>
      </c>
      <c r="F233" s="3" t="s">
        <v>190</v>
      </c>
      <c r="G233" s="3">
        <v>0</v>
      </c>
      <c r="H233" s="3">
        <v>926</v>
      </c>
      <c r="I233" s="3">
        <v>5</v>
      </c>
      <c r="J233" s="3">
        <v>2</v>
      </c>
      <c r="K233" s="2">
        <v>43405.674490740741</v>
      </c>
      <c r="L233" s="3"/>
      <c r="M233" s="3"/>
      <c r="N233" s="3" t="s">
        <v>63</v>
      </c>
      <c r="O233" s="3" t="s">
        <v>64</v>
      </c>
      <c r="P233" s="3" t="s">
        <v>25</v>
      </c>
      <c r="Q233" s="3" t="s">
        <v>26</v>
      </c>
      <c r="R233" s="2">
        <v>43405.681215277778</v>
      </c>
      <c r="S233" s="3"/>
      <c r="T233" s="2">
        <v>43405.691793981481</v>
      </c>
      <c r="U233" s="3"/>
      <c r="V233" s="3"/>
      <c r="W233" s="8">
        <f t="shared" si="30"/>
        <v>43405.673854166664</v>
      </c>
      <c r="X233" s="9">
        <f t="shared" si="36"/>
        <v>0</v>
      </c>
      <c r="Y233" s="9">
        <f t="shared" si="37"/>
        <v>0</v>
      </c>
      <c r="Z233" s="10"/>
      <c r="AA233" s="10">
        <f t="shared" si="35"/>
        <v>0</v>
      </c>
      <c r="AB233" s="10">
        <f>IF(IF(B233="☆",(IF(K233&gt;R233,K233-W233,R233-W233)),L233-W233)&lt;0,0,IF(B233="☆",(IF(K233&gt;R233,K233-W233,R233-W233)),L233-W233))</f>
        <v>7.3611111147329211E-3</v>
      </c>
      <c r="AC233" s="10"/>
      <c r="AD233" s="10"/>
      <c r="AE233" s="71">
        <f t="shared" si="32"/>
        <v>43405.673611111109</v>
      </c>
      <c r="AF233" s="71">
        <f t="shared" si="33"/>
        <v>0</v>
      </c>
      <c r="AG233" s="26" t="str">
        <f t="shared" si="34"/>
        <v>43405.67361111110</v>
      </c>
      <c r="AH233" s="26" t="e">
        <f>VLOOKUP(AG233,simple_survey!$M$841:$N$1083,2,FALSE)</f>
        <v>#N/A</v>
      </c>
    </row>
    <row r="234" spans="1:36" s="7" customFormat="1" hidden="1" x14ac:dyDescent="0.4">
      <c r="A234" s="16" t="str">
        <f t="shared" si="39"/>
        <v>-</v>
      </c>
      <c r="B234" s="16" t="str">
        <f t="shared" si="31"/>
        <v>☆</v>
      </c>
      <c r="C234" s="7">
        <v>16</v>
      </c>
      <c r="D234" s="2">
        <v>43405.677164351851</v>
      </c>
      <c r="E234" s="3">
        <v>8269</v>
      </c>
      <c r="F234" s="3" t="s">
        <v>18</v>
      </c>
      <c r="G234" s="3">
        <v>2801</v>
      </c>
      <c r="H234" s="3">
        <v>682</v>
      </c>
      <c r="I234" s="3">
        <v>4</v>
      </c>
      <c r="J234" s="3">
        <v>1</v>
      </c>
      <c r="K234" s="2">
        <v>43405.677395833336</v>
      </c>
      <c r="L234" s="3"/>
      <c r="M234" s="3"/>
      <c r="N234" s="3" t="s">
        <v>27</v>
      </c>
      <c r="O234" s="3" t="s">
        <v>28</v>
      </c>
      <c r="P234" s="3" t="s">
        <v>50</v>
      </c>
      <c r="Q234" s="3" t="s">
        <v>51</v>
      </c>
      <c r="R234" s="2">
        <v>43405.685474537036</v>
      </c>
      <c r="S234" s="3"/>
      <c r="T234" s="2">
        <v>43405.690185185187</v>
      </c>
      <c r="U234" s="3"/>
      <c r="V234" s="3"/>
      <c r="W234" s="8">
        <f t="shared" si="30"/>
        <v>43405.677164351851</v>
      </c>
      <c r="X234" s="9">
        <f t="shared" si="36"/>
        <v>0</v>
      </c>
      <c r="Y234" s="9">
        <f t="shared" si="37"/>
        <v>0</v>
      </c>
      <c r="Z234" s="10"/>
      <c r="AA234" s="10">
        <f t="shared" si="35"/>
        <v>0</v>
      </c>
      <c r="AB234" s="10">
        <f>IF(IF(B234="☆",(IF(K234&gt;R234,K234-W234,R234-W234)),L234-W234)&lt;0,0,IF(B234="☆",(IF(K234&gt;R234,K234-W234,R234-W234)),L234-W234))</f>
        <v>8.3101851851097308E-3</v>
      </c>
      <c r="AC234" s="10"/>
      <c r="AD234" s="10"/>
      <c r="AE234" s="71">
        <f t="shared" si="32"/>
        <v>43405.677083333336</v>
      </c>
      <c r="AF234" s="71">
        <f t="shared" si="33"/>
        <v>0</v>
      </c>
      <c r="AG234" s="26" t="str">
        <f t="shared" si="34"/>
        <v>43405.67708333330</v>
      </c>
      <c r="AH234" s="26" t="e">
        <f>VLOOKUP(AG234,simple_survey!$M$841:$N$1083,2,FALSE)</f>
        <v>#N/A</v>
      </c>
    </row>
    <row r="235" spans="1:36" s="7" customFormat="1" hidden="1" x14ac:dyDescent="0.4">
      <c r="A235" s="16" t="str">
        <f t="shared" si="39"/>
        <v>-</v>
      </c>
      <c r="B235" s="16" t="str">
        <f t="shared" si="31"/>
        <v>☆</v>
      </c>
      <c r="C235" s="7">
        <v>16</v>
      </c>
      <c r="D235" s="2">
        <v>43405.677569444444</v>
      </c>
      <c r="E235" s="3">
        <v>8271</v>
      </c>
      <c r="F235" s="3" t="s">
        <v>191</v>
      </c>
      <c r="G235" s="3">
        <v>0</v>
      </c>
      <c r="H235" s="3">
        <v>930</v>
      </c>
      <c r="I235" s="3">
        <v>7</v>
      </c>
      <c r="J235" s="3">
        <v>1</v>
      </c>
      <c r="K235" s="2">
        <v>43405.683935185189</v>
      </c>
      <c r="L235" s="3"/>
      <c r="M235" s="3"/>
      <c r="N235" s="3" t="s">
        <v>25</v>
      </c>
      <c r="O235" s="3" t="s">
        <v>26</v>
      </c>
      <c r="P235" s="3" t="s">
        <v>19</v>
      </c>
      <c r="Q235" s="3" t="s">
        <v>20</v>
      </c>
      <c r="R235" s="2">
        <v>43405.682928240742</v>
      </c>
      <c r="S235" s="3"/>
      <c r="T235" s="2">
        <v>43405.693055555559</v>
      </c>
      <c r="U235" s="3"/>
      <c r="V235" s="3"/>
      <c r="W235" s="8">
        <f t="shared" si="30"/>
        <v>43405.677569444444</v>
      </c>
      <c r="X235" s="9">
        <f t="shared" si="36"/>
        <v>0</v>
      </c>
      <c r="Y235" s="9">
        <f t="shared" si="37"/>
        <v>0</v>
      </c>
      <c r="Z235" s="10"/>
      <c r="AA235" s="10">
        <f t="shared" si="35"/>
        <v>0</v>
      </c>
      <c r="AB235" s="10">
        <f>IF(IF(B235="☆",(IF(K235&gt;R235,K235-W235,R235-W235)),L235-W235)&lt;0,0,IF(B235="☆",(IF(K235&gt;R235,K235-W235,R235-W235)),L235-W235))</f>
        <v>6.3657407445134595E-3</v>
      </c>
      <c r="AC235" s="10"/>
      <c r="AD235" s="10"/>
      <c r="AE235" s="71">
        <f t="shared" si="32"/>
        <v>43405.677083333336</v>
      </c>
      <c r="AF235" s="71">
        <f t="shared" si="33"/>
        <v>0</v>
      </c>
      <c r="AG235" s="26" t="str">
        <f t="shared" si="34"/>
        <v>43405.67708333330</v>
      </c>
      <c r="AH235" s="26" t="e">
        <f>VLOOKUP(AG235,simple_survey!$M$841:$N$1083,2,FALSE)</f>
        <v>#N/A</v>
      </c>
    </row>
    <row r="236" spans="1:36" s="7" customFormat="1" hidden="1" x14ac:dyDescent="0.4">
      <c r="A236" s="16" t="str">
        <f t="shared" si="39"/>
        <v>-</v>
      </c>
      <c r="B236" s="16" t="str">
        <f t="shared" si="31"/>
        <v>☆</v>
      </c>
      <c r="C236" s="7">
        <v>16</v>
      </c>
      <c r="D236" s="2">
        <v>43405.679085648146</v>
      </c>
      <c r="E236" s="3">
        <v>8275</v>
      </c>
      <c r="F236" s="3" t="s">
        <v>18</v>
      </c>
      <c r="G236" s="3">
        <v>4363</v>
      </c>
      <c r="H236" s="3">
        <v>914</v>
      </c>
      <c r="I236" s="3">
        <v>4</v>
      </c>
      <c r="J236" s="3">
        <v>1</v>
      </c>
      <c r="K236" s="2">
        <v>43405.68074074074</v>
      </c>
      <c r="L236" s="3"/>
      <c r="M236" s="3"/>
      <c r="N236" s="3" t="s">
        <v>45</v>
      </c>
      <c r="O236" s="3" t="s">
        <v>92</v>
      </c>
      <c r="P236" s="3" t="s">
        <v>74</v>
      </c>
      <c r="Q236" s="3" t="s">
        <v>75</v>
      </c>
      <c r="R236" s="2">
        <v>43405.687013888892</v>
      </c>
      <c r="S236" s="3"/>
      <c r="T236" s="2">
        <v>43405.692569444444</v>
      </c>
      <c r="U236" s="3"/>
      <c r="V236" s="3"/>
      <c r="W236" s="8">
        <f t="shared" si="30"/>
        <v>43405.679085648146</v>
      </c>
      <c r="X236" s="9">
        <f t="shared" si="36"/>
        <v>0</v>
      </c>
      <c r="Y236" s="9">
        <f t="shared" si="37"/>
        <v>0</v>
      </c>
      <c r="Z236" s="10"/>
      <c r="AA236" s="10">
        <f t="shared" si="35"/>
        <v>0</v>
      </c>
      <c r="AB236" s="10"/>
      <c r="AC236" s="10"/>
      <c r="AD236" s="10"/>
      <c r="AE236" s="71">
        <f t="shared" si="32"/>
        <v>43405.678472222222</v>
      </c>
      <c r="AF236" s="71">
        <f t="shared" si="33"/>
        <v>0</v>
      </c>
      <c r="AG236" s="26" t="str">
        <f t="shared" si="34"/>
        <v>43405.67847222220</v>
      </c>
      <c r="AH236" s="26" t="e">
        <f>VLOOKUP(AG236,simple_survey!$M$841:$N$1083,2,FALSE)</f>
        <v>#N/A</v>
      </c>
      <c r="AJ236" s="7" t="s">
        <v>160</v>
      </c>
    </row>
    <row r="237" spans="1:36" s="7" customFormat="1" hidden="1" x14ac:dyDescent="0.4">
      <c r="A237" s="16" t="str">
        <f t="shared" si="39"/>
        <v>-</v>
      </c>
      <c r="B237" s="16" t="str">
        <f t="shared" si="31"/>
        <v>☆</v>
      </c>
      <c r="C237" s="7">
        <v>16</v>
      </c>
      <c r="D237" s="2">
        <v>43405.680925925924</v>
      </c>
      <c r="E237" s="3">
        <v>8278</v>
      </c>
      <c r="F237" s="3" t="s">
        <v>18</v>
      </c>
      <c r="G237" s="3">
        <v>4363</v>
      </c>
      <c r="H237" s="3">
        <v>179</v>
      </c>
      <c r="I237" s="3">
        <v>1</v>
      </c>
      <c r="J237" s="3">
        <v>1</v>
      </c>
      <c r="K237" s="2">
        <v>43405.681469907409</v>
      </c>
      <c r="L237" s="3"/>
      <c r="M237" s="3"/>
      <c r="N237" s="3" t="s">
        <v>45</v>
      </c>
      <c r="O237" s="3" t="s">
        <v>92</v>
      </c>
      <c r="P237" s="3" t="s">
        <v>48</v>
      </c>
      <c r="Q237" s="3" t="s">
        <v>49</v>
      </c>
      <c r="R237" s="2">
        <v>43405.686585648145</v>
      </c>
      <c r="S237" s="3"/>
      <c r="T237" s="2">
        <v>43405.706875000003</v>
      </c>
      <c r="U237" s="3"/>
      <c r="V237" s="3"/>
      <c r="W237" s="8">
        <f t="shared" si="30"/>
        <v>43405.680925925924</v>
      </c>
      <c r="X237" s="9">
        <f t="shared" si="36"/>
        <v>0</v>
      </c>
      <c r="Y237" s="9">
        <f t="shared" si="37"/>
        <v>0</v>
      </c>
      <c r="Z237" s="10"/>
      <c r="AA237" s="10">
        <f t="shared" si="35"/>
        <v>0</v>
      </c>
      <c r="AB237" s="10"/>
      <c r="AC237" s="10"/>
      <c r="AD237" s="10"/>
      <c r="AE237" s="71">
        <f t="shared" si="32"/>
        <v>43405.680555555555</v>
      </c>
      <c r="AF237" s="71">
        <f t="shared" si="33"/>
        <v>0</v>
      </c>
      <c r="AG237" s="26" t="str">
        <f t="shared" si="34"/>
        <v>43405.68055555560</v>
      </c>
      <c r="AH237" s="26" t="e">
        <f>VLOOKUP(AG237,simple_survey!$M$841:$N$1083,2,FALSE)</f>
        <v>#N/A</v>
      </c>
      <c r="AJ237" s="7" t="s">
        <v>160</v>
      </c>
    </row>
    <row r="238" spans="1:36" s="12" customFormat="1" hidden="1" x14ac:dyDescent="0.4">
      <c r="A238" s="17" t="str">
        <f t="shared" si="39"/>
        <v>-</v>
      </c>
      <c r="B238" s="17" t="str">
        <f t="shared" si="31"/>
        <v>☆</v>
      </c>
      <c r="C238" s="12">
        <v>16</v>
      </c>
      <c r="D238" s="4">
        <v>43405.681759259256</v>
      </c>
      <c r="E238" s="5">
        <v>8279</v>
      </c>
      <c r="F238" s="5" t="s">
        <v>18</v>
      </c>
      <c r="G238" s="5">
        <v>4363</v>
      </c>
      <c r="H238" s="5">
        <v>319</v>
      </c>
      <c r="I238" s="5">
        <v>1</v>
      </c>
      <c r="J238" s="5">
        <v>1</v>
      </c>
      <c r="K238" s="4">
        <v>43405.686666666668</v>
      </c>
      <c r="L238" s="5"/>
      <c r="M238" s="5"/>
      <c r="N238" s="5" t="s">
        <v>45</v>
      </c>
      <c r="O238" s="5" t="s">
        <v>92</v>
      </c>
      <c r="P238" s="5" t="s">
        <v>29</v>
      </c>
      <c r="Q238" s="5" t="s">
        <v>30</v>
      </c>
      <c r="R238" s="4">
        <v>43405.686585648145</v>
      </c>
      <c r="S238" s="5"/>
      <c r="T238" s="4">
        <v>43405.708518518521</v>
      </c>
      <c r="U238" s="5"/>
      <c r="V238" s="5"/>
      <c r="W238" s="13">
        <f t="shared" si="30"/>
        <v>43405.681759259256</v>
      </c>
      <c r="X238" s="18">
        <f t="shared" si="36"/>
        <v>0</v>
      </c>
      <c r="Y238" s="18">
        <f t="shared" si="37"/>
        <v>0</v>
      </c>
      <c r="Z238" s="19"/>
      <c r="AA238" s="19">
        <f t="shared" si="35"/>
        <v>0</v>
      </c>
      <c r="AB238" s="19">
        <f>IF(IF(B238="☆",(IF(K238&gt;R238,K238-W238,R238-W238)),L238-W238)&lt;0,0,IF(B238="☆",(IF(K238&gt;R238,K238-W238,R238-W238)),L238-W238))</f>
        <v>4.9074074122472666E-3</v>
      </c>
      <c r="AC238" s="19"/>
      <c r="AD238" s="19"/>
      <c r="AE238" s="71">
        <f t="shared" si="32"/>
        <v>43405.681250000001</v>
      </c>
      <c r="AF238" s="71">
        <f t="shared" si="33"/>
        <v>0</v>
      </c>
      <c r="AG238" s="26" t="str">
        <f t="shared" si="34"/>
        <v>43405.681250</v>
      </c>
      <c r="AH238" s="26" t="e">
        <f>VLOOKUP(AG238,simple_survey!$M$841:$N$1083,2,FALSE)</f>
        <v>#N/A</v>
      </c>
      <c r="AJ238" s="7" t="s">
        <v>160</v>
      </c>
    </row>
    <row r="239" spans="1:36" s="23" customFormat="1" hidden="1" x14ac:dyDescent="0.4">
      <c r="A239" s="20" t="str">
        <f t="shared" si="39"/>
        <v>-</v>
      </c>
      <c r="B239" s="20" t="str">
        <f t="shared" si="31"/>
        <v>-</v>
      </c>
      <c r="C239" s="23">
        <v>17</v>
      </c>
      <c r="D239" s="22">
        <v>43405.708414351851</v>
      </c>
      <c r="E239" s="21">
        <v>8307</v>
      </c>
      <c r="F239" s="21" t="s">
        <v>191</v>
      </c>
      <c r="G239" s="21">
        <v>0</v>
      </c>
      <c r="H239" s="21">
        <v>315</v>
      </c>
      <c r="I239" s="21">
        <v>10</v>
      </c>
      <c r="J239" s="21">
        <v>1</v>
      </c>
      <c r="K239" s="21"/>
      <c r="L239" s="22">
        <v>43405.713194444441</v>
      </c>
      <c r="M239" s="22">
        <v>43405.726782407408</v>
      </c>
      <c r="N239" s="21" t="s">
        <v>65</v>
      </c>
      <c r="O239" s="21" t="s">
        <v>66</v>
      </c>
      <c r="P239" s="21" t="s">
        <v>27</v>
      </c>
      <c r="Q239" s="21" t="s">
        <v>28</v>
      </c>
      <c r="R239" s="22">
        <v>43405.716157407405</v>
      </c>
      <c r="S239" s="22">
        <v>43405.716157407405</v>
      </c>
      <c r="T239" s="22">
        <v>43405.725717592592</v>
      </c>
      <c r="U239" s="22">
        <v>43405.725717592592</v>
      </c>
      <c r="V239" s="21"/>
      <c r="W239" s="24">
        <f t="shared" si="30"/>
        <v>43405.708414351851</v>
      </c>
      <c r="X239" s="25">
        <f t="shared" si="36"/>
        <v>1.3587962966994382E-2</v>
      </c>
      <c r="Y239" s="25">
        <f t="shared" si="37"/>
        <v>1.3587962966994382E-2</v>
      </c>
      <c r="Z239" s="26">
        <f>SUM(Y239:Y284)</f>
        <v>0.44883101853338303</v>
      </c>
      <c r="AA239" s="26">
        <f t="shared" si="35"/>
        <v>0</v>
      </c>
      <c r="AB239" s="26">
        <f t="shared" si="38"/>
        <v>4.7800925894989632E-3</v>
      </c>
      <c r="AC239" s="26">
        <f>AVERAGE(AB239:AB284)</f>
        <v>6.2319958850922475E-3</v>
      </c>
      <c r="AD239" s="26">
        <f>MEDIAN(AB239:AB284)</f>
        <v>5.0462962972233072E-3</v>
      </c>
      <c r="AE239" s="71">
        <f t="shared" si="32"/>
        <v>43405.708333333336</v>
      </c>
      <c r="AF239" s="71">
        <f t="shared" si="33"/>
        <v>43405.726388888892</v>
      </c>
      <c r="AG239" s="26" t="str">
        <f t="shared" si="34"/>
        <v>43405.708333333343405.7263888889</v>
      </c>
      <c r="AH239" s="26" t="e">
        <f>VLOOKUP(AG239,simple_survey!$M$841:$N$1083,2,FALSE)</f>
        <v>#N/A</v>
      </c>
    </row>
    <row r="240" spans="1:36" s="7" customFormat="1" hidden="1" x14ac:dyDescent="0.4">
      <c r="A240" s="16" t="str">
        <f t="shared" si="39"/>
        <v>-</v>
      </c>
      <c r="B240" s="16" t="str">
        <f t="shared" si="31"/>
        <v>-</v>
      </c>
      <c r="C240" s="7">
        <v>17</v>
      </c>
      <c r="D240" s="2">
        <v>43405.710520833331</v>
      </c>
      <c r="E240" s="3">
        <v>8308</v>
      </c>
      <c r="F240" s="3" t="s">
        <v>67</v>
      </c>
      <c r="G240" s="3">
        <v>3814</v>
      </c>
      <c r="H240" s="3">
        <v>141</v>
      </c>
      <c r="I240" s="3">
        <v>3</v>
      </c>
      <c r="J240" s="3">
        <v>2</v>
      </c>
      <c r="K240" s="3"/>
      <c r="L240" s="2">
        <v>43405.714884259258</v>
      </c>
      <c r="M240" s="2">
        <v>43405.726504629631</v>
      </c>
      <c r="N240" s="3" t="s">
        <v>37</v>
      </c>
      <c r="O240" s="3" t="s">
        <v>38</v>
      </c>
      <c r="P240" s="3" t="s">
        <v>27</v>
      </c>
      <c r="Q240" s="3" t="s">
        <v>28</v>
      </c>
      <c r="R240" s="2">
        <v>43405.720034722224</v>
      </c>
      <c r="S240" s="2">
        <v>43405.720034722224</v>
      </c>
      <c r="T240" s="2">
        <v>43405.730567129627</v>
      </c>
      <c r="U240" s="2">
        <v>43405.730624999997</v>
      </c>
      <c r="V240" s="3"/>
      <c r="W240" s="8">
        <f t="shared" si="30"/>
        <v>43405.710520833331</v>
      </c>
      <c r="X240" s="9">
        <f t="shared" si="36"/>
        <v>1.1620370372838806E-2</v>
      </c>
      <c r="Y240" s="9">
        <f t="shared" si="37"/>
        <v>2.3240740745677613E-2</v>
      </c>
      <c r="Z240" s="10"/>
      <c r="AA240" s="10">
        <f t="shared" si="35"/>
        <v>0</v>
      </c>
      <c r="AB240" s="10">
        <f t="shared" si="38"/>
        <v>4.3634259272948839E-3</v>
      </c>
      <c r="AC240" s="10"/>
      <c r="AD240" s="10"/>
      <c r="AE240" s="71">
        <f t="shared" si="32"/>
        <v>43405.710416666669</v>
      </c>
      <c r="AF240" s="71">
        <f t="shared" si="33"/>
        <v>43405.726388888892</v>
      </c>
      <c r="AG240" s="26" t="str">
        <f t="shared" si="34"/>
        <v>43405.710416666743405.7263888889</v>
      </c>
      <c r="AH240" s="26" t="e">
        <f>VLOOKUP(AG240,simple_survey!$M$841:$N$1083,2,FALSE)</f>
        <v>#N/A</v>
      </c>
    </row>
    <row r="241" spans="1:36" s="7" customFormat="1" hidden="1" x14ac:dyDescent="0.4">
      <c r="A241" s="16" t="str">
        <f t="shared" si="39"/>
        <v>-</v>
      </c>
      <c r="B241" s="16" t="str">
        <f t="shared" si="31"/>
        <v>-</v>
      </c>
      <c r="C241" s="7">
        <v>17</v>
      </c>
      <c r="D241" s="2">
        <v>43405.712789351855</v>
      </c>
      <c r="E241" s="3">
        <v>8309</v>
      </c>
      <c r="F241" s="3" t="s">
        <v>33</v>
      </c>
      <c r="G241" s="3">
        <v>1232</v>
      </c>
      <c r="H241" s="3">
        <v>588</v>
      </c>
      <c r="I241" s="3">
        <v>2</v>
      </c>
      <c r="J241" s="3">
        <v>1</v>
      </c>
      <c r="K241" s="3"/>
      <c r="L241" s="2">
        <v>43405.720879629633</v>
      </c>
      <c r="M241" s="2">
        <v>43405.72965277778</v>
      </c>
      <c r="N241" s="3" t="s">
        <v>27</v>
      </c>
      <c r="O241" s="3" t="s">
        <v>28</v>
      </c>
      <c r="P241" s="3" t="s">
        <v>55</v>
      </c>
      <c r="Q241" s="3" t="s">
        <v>56</v>
      </c>
      <c r="R241" s="2">
        <v>43405.720451388886</v>
      </c>
      <c r="S241" s="2">
        <v>43405.720451388886</v>
      </c>
      <c r="T241" s="2">
        <v>43405.728171296294</v>
      </c>
      <c r="U241" s="2">
        <v>43405.728171296294</v>
      </c>
      <c r="V241" s="3"/>
      <c r="W241" s="8">
        <f t="shared" si="30"/>
        <v>43405.712789351855</v>
      </c>
      <c r="X241" s="9">
        <f t="shared" si="36"/>
        <v>8.7731481471564621E-3</v>
      </c>
      <c r="Y241" s="9">
        <f t="shared" si="37"/>
        <v>8.7731481471564621E-3</v>
      </c>
      <c r="Z241" s="10"/>
      <c r="AA241" s="10">
        <f t="shared" si="35"/>
        <v>4.2824074625968933E-4</v>
      </c>
      <c r="AB241" s="10">
        <f t="shared" si="38"/>
        <v>8.0902777772280388E-3</v>
      </c>
      <c r="AC241" s="10"/>
      <c r="AD241" s="10"/>
      <c r="AE241" s="71">
        <f t="shared" si="32"/>
        <v>43405.712500000001</v>
      </c>
      <c r="AF241" s="71">
        <f t="shared" si="33"/>
        <v>43405.729166666664</v>
      </c>
      <c r="AG241" s="26" t="str">
        <f t="shared" si="34"/>
        <v>43405.712543405.7291666667</v>
      </c>
      <c r="AH241" s="26" t="e">
        <f>VLOOKUP(AG241,simple_survey!$M$841:$N$1083,2,FALSE)</f>
        <v>#N/A</v>
      </c>
    </row>
    <row r="242" spans="1:36" s="7" customFormat="1" hidden="1" x14ac:dyDescent="0.4">
      <c r="A242" s="16" t="str">
        <f t="shared" si="39"/>
        <v>-</v>
      </c>
      <c r="B242" s="16" t="str">
        <f t="shared" si="31"/>
        <v>-</v>
      </c>
      <c r="C242" s="7">
        <v>17</v>
      </c>
      <c r="D242" s="2">
        <v>43405.712800925925</v>
      </c>
      <c r="E242" s="3">
        <v>8310</v>
      </c>
      <c r="F242" s="3" t="s">
        <v>33</v>
      </c>
      <c r="G242" s="3">
        <v>3321</v>
      </c>
      <c r="H242" s="3">
        <v>342</v>
      </c>
      <c r="I242" s="3">
        <v>8</v>
      </c>
      <c r="J242" s="3">
        <v>3</v>
      </c>
      <c r="K242" s="3"/>
      <c r="L242" s="2">
        <v>43405.722500000003</v>
      </c>
      <c r="M242" s="2">
        <v>43405.726458333331</v>
      </c>
      <c r="N242" s="3" t="s">
        <v>46</v>
      </c>
      <c r="O242" s="3" t="s">
        <v>47</v>
      </c>
      <c r="P242" s="3" t="s">
        <v>63</v>
      </c>
      <c r="Q242" s="3" t="s">
        <v>64</v>
      </c>
      <c r="R242" s="2">
        <v>43405.720335648148</v>
      </c>
      <c r="S242" s="2">
        <v>43405.720335648148</v>
      </c>
      <c r="T242" s="2">
        <v>43405.730983796297</v>
      </c>
      <c r="U242" s="2">
        <v>43405.730983796297</v>
      </c>
      <c r="V242" s="3"/>
      <c r="W242" s="8">
        <f t="shared" si="30"/>
        <v>43405.712800925925</v>
      </c>
      <c r="X242" s="9">
        <f t="shared" si="36"/>
        <v>3.9583333273185417E-3</v>
      </c>
      <c r="Y242" s="9">
        <f t="shared" si="37"/>
        <v>1.1874999981955625E-2</v>
      </c>
      <c r="Z242" s="10"/>
      <c r="AA242" s="10">
        <f t="shared" si="35"/>
        <v>2.164351855753921E-3</v>
      </c>
      <c r="AB242" s="10">
        <f t="shared" si="38"/>
        <v>9.6990740785258822E-3</v>
      </c>
      <c r="AC242" s="10"/>
      <c r="AD242" s="10"/>
      <c r="AE242" s="71">
        <f t="shared" si="32"/>
        <v>43405.712500000001</v>
      </c>
      <c r="AF242" s="71">
        <f t="shared" si="33"/>
        <v>43405.726388888892</v>
      </c>
      <c r="AG242" s="26" t="str">
        <f t="shared" si="34"/>
        <v>43405.712543405.7263888889</v>
      </c>
      <c r="AH242" s="26" t="e">
        <f>VLOOKUP(AG242,simple_survey!$M$841:$N$1083,2,FALSE)</f>
        <v>#N/A</v>
      </c>
    </row>
    <row r="243" spans="1:36" s="7" customFormat="1" hidden="1" x14ac:dyDescent="0.4">
      <c r="A243" s="16" t="str">
        <f t="shared" si="39"/>
        <v>-</v>
      </c>
      <c r="B243" s="16" t="str">
        <f t="shared" si="31"/>
        <v>-</v>
      </c>
      <c r="C243" s="7">
        <v>17</v>
      </c>
      <c r="D243" s="2">
        <v>43405.712893518517</v>
      </c>
      <c r="E243" s="3">
        <v>8311</v>
      </c>
      <c r="F243" s="3" t="s">
        <v>33</v>
      </c>
      <c r="G243" s="3">
        <v>1740</v>
      </c>
      <c r="H243" s="3">
        <v>960</v>
      </c>
      <c r="I243" s="3">
        <v>5</v>
      </c>
      <c r="J243" s="3">
        <v>4</v>
      </c>
      <c r="K243" s="3"/>
      <c r="L243" s="2">
        <v>43405.72828703704</v>
      </c>
      <c r="M243" s="2">
        <v>43405.73332175926</v>
      </c>
      <c r="N243" s="3" t="s">
        <v>46</v>
      </c>
      <c r="O243" s="3" t="s">
        <v>47</v>
      </c>
      <c r="P243" s="3" t="s">
        <v>63</v>
      </c>
      <c r="Q243" s="3" t="s">
        <v>64</v>
      </c>
      <c r="R243" s="2">
        <v>43405.727500000001</v>
      </c>
      <c r="S243" s="2">
        <v>43405.727500000001</v>
      </c>
      <c r="T243" s="2">
        <v>43405.738842592589</v>
      </c>
      <c r="U243" s="2">
        <v>43405.738842592589</v>
      </c>
      <c r="V243" s="3"/>
      <c r="W243" s="8">
        <f t="shared" si="30"/>
        <v>43405.712893518517</v>
      </c>
      <c r="X243" s="9">
        <f t="shared" si="36"/>
        <v>5.0347222204436548E-3</v>
      </c>
      <c r="Y243" s="9">
        <f t="shared" si="37"/>
        <v>2.0138888881774619E-2</v>
      </c>
      <c r="Z243" s="10"/>
      <c r="AA243" s="10">
        <f t="shared" si="35"/>
        <v>7.8703703911742195E-4</v>
      </c>
      <c r="AB243" s="10">
        <f t="shared" si="38"/>
        <v>1.5393518522614613E-2</v>
      </c>
      <c r="AC243" s="10"/>
      <c r="AD243" s="10"/>
      <c r="AE243" s="71">
        <f t="shared" si="32"/>
        <v>43405.712500000001</v>
      </c>
      <c r="AF243" s="71">
        <f t="shared" si="33"/>
        <v>43405.732638888891</v>
      </c>
      <c r="AG243" s="26" t="str">
        <f t="shared" si="34"/>
        <v>43405.712543405.7326388889</v>
      </c>
      <c r="AH243" s="26" t="e">
        <f>VLOOKUP(AG243,simple_survey!$M$841:$N$1083,2,FALSE)</f>
        <v>#N/A</v>
      </c>
    </row>
    <row r="244" spans="1:36" s="7" customFormat="1" x14ac:dyDescent="0.4">
      <c r="A244" s="16" t="str">
        <f t="shared" si="39"/>
        <v>★</v>
      </c>
      <c r="B244" s="16" t="str">
        <f t="shared" si="31"/>
        <v>-</v>
      </c>
      <c r="C244" s="7">
        <v>17</v>
      </c>
      <c r="D244" s="2">
        <v>43405.713125000002</v>
      </c>
      <c r="E244" s="3">
        <v>8312</v>
      </c>
      <c r="F244" s="3" t="s">
        <v>18</v>
      </c>
      <c r="G244" s="3">
        <v>1075</v>
      </c>
      <c r="H244" s="3">
        <v>872</v>
      </c>
      <c r="I244" s="3">
        <v>8</v>
      </c>
      <c r="J244" s="3">
        <v>1</v>
      </c>
      <c r="K244" s="3"/>
      <c r="L244" s="2">
        <v>43405.752615740741</v>
      </c>
      <c r="M244" s="2">
        <v>43405.763425925928</v>
      </c>
      <c r="N244" s="3" t="s">
        <v>31</v>
      </c>
      <c r="O244" s="3" t="s">
        <v>32</v>
      </c>
      <c r="P244" s="3" t="s">
        <v>19</v>
      </c>
      <c r="Q244" s="3" t="s">
        <v>20</v>
      </c>
      <c r="R244" s="2">
        <v>43405.754166666666</v>
      </c>
      <c r="S244" s="2">
        <v>43405.754166666666</v>
      </c>
      <c r="T244" s="2">
        <v>43405.769467592596</v>
      </c>
      <c r="U244" s="2">
        <v>43405.767453703702</v>
      </c>
      <c r="V244" s="2">
        <v>43405.754166666666</v>
      </c>
      <c r="W244" s="8">
        <f t="shared" si="30"/>
        <v>43405.754166666666</v>
      </c>
      <c r="X244" s="9">
        <f t="shared" si="36"/>
        <v>1.0810185187438037E-2</v>
      </c>
      <c r="Y244" s="9">
        <f t="shared" si="37"/>
        <v>1.0810185187438037E-2</v>
      </c>
      <c r="Z244" s="10"/>
      <c r="AA244" s="10">
        <f t="shared" si="35"/>
        <v>0</v>
      </c>
      <c r="AB244" s="10">
        <f t="shared" si="38"/>
        <v>0</v>
      </c>
      <c r="AC244" s="10"/>
      <c r="AD244" s="10"/>
      <c r="AE244" s="71">
        <f t="shared" si="32"/>
        <v>43405.712500000001</v>
      </c>
      <c r="AF244" s="71">
        <f t="shared" si="33"/>
        <v>43405.763194444444</v>
      </c>
      <c r="AG244" s="26" t="str">
        <f t="shared" si="34"/>
        <v>43405.712543405.7631944444</v>
      </c>
      <c r="AH244" s="26" t="e">
        <f>VLOOKUP(AG244,simple_survey!$M$841:$N$1083,2,FALSE)</f>
        <v>#N/A</v>
      </c>
    </row>
    <row r="245" spans="1:36" s="7" customFormat="1" x14ac:dyDescent="0.4">
      <c r="A245" s="16" t="str">
        <f t="shared" si="39"/>
        <v>★</v>
      </c>
      <c r="B245" s="16" t="str">
        <f t="shared" si="31"/>
        <v>-</v>
      </c>
      <c r="C245" s="7">
        <v>17</v>
      </c>
      <c r="D245" s="2">
        <v>43405.714004629626</v>
      </c>
      <c r="E245" s="3">
        <v>8314</v>
      </c>
      <c r="F245" s="3" t="s">
        <v>190</v>
      </c>
      <c r="G245" s="3">
        <v>0</v>
      </c>
      <c r="H245" s="3">
        <v>832</v>
      </c>
      <c r="I245" s="3">
        <v>7</v>
      </c>
      <c r="J245" s="3">
        <v>1</v>
      </c>
      <c r="K245" s="3"/>
      <c r="L245" s="2">
        <v>43405.755682870367</v>
      </c>
      <c r="M245" s="2">
        <v>43405.760937500003</v>
      </c>
      <c r="N245" s="3" t="s">
        <v>41</v>
      </c>
      <c r="O245" s="3" t="s">
        <v>42</v>
      </c>
      <c r="P245" s="3" t="s">
        <v>34</v>
      </c>
      <c r="Q245" s="3" t="s">
        <v>35</v>
      </c>
      <c r="R245" s="2">
        <v>43405.755567129629</v>
      </c>
      <c r="S245" s="2">
        <v>43405.755567129629</v>
      </c>
      <c r="T245" s="2">
        <v>43405.76494212963</v>
      </c>
      <c r="U245" s="2">
        <v>43405.764733796299</v>
      </c>
      <c r="V245" s="2">
        <v>43405.755567129629</v>
      </c>
      <c r="W245" s="8">
        <f t="shared" si="30"/>
        <v>43405.755567129629</v>
      </c>
      <c r="X245" s="9">
        <f t="shared" si="36"/>
        <v>5.2546296356013045E-3</v>
      </c>
      <c r="Y245" s="9">
        <f t="shared" si="37"/>
        <v>5.2546296356013045E-3</v>
      </c>
      <c r="Z245" s="10"/>
      <c r="AA245" s="10">
        <f t="shared" si="35"/>
        <v>1.1574073869269341E-4</v>
      </c>
      <c r="AB245" s="10">
        <f t="shared" si="38"/>
        <v>1.1574073869269341E-4</v>
      </c>
      <c r="AC245" s="10"/>
      <c r="AD245" s="10"/>
      <c r="AE245" s="71">
        <f t="shared" si="32"/>
        <v>43405.713888888888</v>
      </c>
      <c r="AF245" s="71">
        <f t="shared" si="33"/>
        <v>43405.760416666664</v>
      </c>
      <c r="AG245" s="26" t="str">
        <f t="shared" si="34"/>
        <v>43405.713888888943405.7604166667</v>
      </c>
      <c r="AH245" s="26" t="e">
        <f>VLOOKUP(AG245,simple_survey!$M$841:$N$1083,2,FALSE)</f>
        <v>#N/A</v>
      </c>
    </row>
    <row r="246" spans="1:36" s="7" customFormat="1" hidden="1" x14ac:dyDescent="0.4">
      <c r="A246" s="16" t="str">
        <f t="shared" si="39"/>
        <v>-</v>
      </c>
      <c r="B246" s="16" t="str">
        <f t="shared" si="31"/>
        <v>-</v>
      </c>
      <c r="C246" s="7">
        <v>17</v>
      </c>
      <c r="D246" s="2">
        <v>43405.714270833334</v>
      </c>
      <c r="E246" s="3">
        <v>8315</v>
      </c>
      <c r="F246" s="3" t="s">
        <v>191</v>
      </c>
      <c r="G246" s="3">
        <v>0</v>
      </c>
      <c r="H246" s="3">
        <v>988</v>
      </c>
      <c r="I246" s="3">
        <v>10</v>
      </c>
      <c r="J246" s="3">
        <v>1</v>
      </c>
      <c r="K246" s="3"/>
      <c r="L246" s="2">
        <v>43405.719236111108</v>
      </c>
      <c r="M246" s="2">
        <v>43405.726736111108</v>
      </c>
      <c r="N246" s="3" t="s">
        <v>46</v>
      </c>
      <c r="O246" s="3" t="s">
        <v>47</v>
      </c>
      <c r="P246" s="3" t="s">
        <v>27</v>
      </c>
      <c r="Q246" s="3" t="s">
        <v>28</v>
      </c>
      <c r="R246" s="2">
        <v>43405.72179398148</v>
      </c>
      <c r="S246" s="2">
        <v>43405.72179398148</v>
      </c>
      <c r="T246" s="2">
        <v>43405.729525462964</v>
      </c>
      <c r="U246" s="2">
        <v>43405.729525462964</v>
      </c>
      <c r="V246" s="3"/>
      <c r="W246" s="8">
        <f t="shared" si="30"/>
        <v>43405.714270833334</v>
      </c>
      <c r="X246" s="9">
        <f t="shared" si="36"/>
        <v>7.4999999997089617E-3</v>
      </c>
      <c r="Y246" s="9">
        <f t="shared" si="37"/>
        <v>7.4999999997089617E-3</v>
      </c>
      <c r="Z246" s="10"/>
      <c r="AA246" s="10">
        <f t="shared" si="35"/>
        <v>0</v>
      </c>
      <c r="AB246" s="10">
        <f t="shared" si="38"/>
        <v>4.9652777743176557E-3</v>
      </c>
      <c r="AC246" s="10"/>
      <c r="AD246" s="10"/>
      <c r="AE246" s="71">
        <f t="shared" si="32"/>
        <v>43405.713888888888</v>
      </c>
      <c r="AF246" s="71">
        <f t="shared" si="33"/>
        <v>43405.726388888892</v>
      </c>
      <c r="AG246" s="26" t="str">
        <f t="shared" si="34"/>
        <v>43405.713888888943405.7263888889</v>
      </c>
      <c r="AH246" s="26" t="e">
        <f>VLOOKUP(AG246,simple_survey!$M$841:$N$1083,2,FALSE)</f>
        <v>#N/A</v>
      </c>
    </row>
    <row r="247" spans="1:36" s="7" customFormat="1" hidden="1" x14ac:dyDescent="0.4">
      <c r="A247" s="16" t="str">
        <f t="shared" si="39"/>
        <v>-</v>
      </c>
      <c r="B247" s="16" t="str">
        <f t="shared" si="31"/>
        <v>-</v>
      </c>
      <c r="C247" s="7">
        <v>17</v>
      </c>
      <c r="D247" s="2">
        <v>43405.715173611112</v>
      </c>
      <c r="E247" s="3">
        <v>8316</v>
      </c>
      <c r="F247" s="3" t="s">
        <v>18</v>
      </c>
      <c r="G247" s="3">
        <v>4584</v>
      </c>
      <c r="H247" s="3">
        <v>370</v>
      </c>
      <c r="I247" s="3">
        <v>3</v>
      </c>
      <c r="J247" s="3">
        <v>2</v>
      </c>
      <c r="K247" s="3"/>
      <c r="L247" s="2">
        <v>43405.719583333332</v>
      </c>
      <c r="M247" s="2">
        <v>43405.731909722221</v>
      </c>
      <c r="N247" s="3" t="s">
        <v>48</v>
      </c>
      <c r="O247" s="3" t="s">
        <v>49</v>
      </c>
      <c r="P247" s="3" t="s">
        <v>41</v>
      </c>
      <c r="Q247" s="3" t="s">
        <v>42</v>
      </c>
      <c r="R247" s="2">
        <v>43405.722025462965</v>
      </c>
      <c r="S247" s="2">
        <v>43405.722025462965</v>
      </c>
      <c r="T247" s="2">
        <v>43405.737766203703</v>
      </c>
      <c r="U247" s="2">
        <v>43405.737766203703</v>
      </c>
      <c r="V247" s="3"/>
      <c r="W247" s="8">
        <f t="shared" si="30"/>
        <v>43405.715173611112</v>
      </c>
      <c r="X247" s="9">
        <f t="shared" si="36"/>
        <v>1.2326388889050577E-2</v>
      </c>
      <c r="Y247" s="9">
        <f t="shared" si="37"/>
        <v>2.4652777778101154E-2</v>
      </c>
      <c r="Z247" s="10"/>
      <c r="AA247" s="10">
        <f t="shared" si="35"/>
        <v>0</v>
      </c>
      <c r="AB247" s="10">
        <f t="shared" si="38"/>
        <v>4.4097222198615782E-3</v>
      </c>
      <c r="AC247" s="10"/>
      <c r="AD247" s="10"/>
      <c r="AE247" s="71">
        <f t="shared" si="32"/>
        <v>43405.714583333334</v>
      </c>
      <c r="AF247" s="71">
        <f t="shared" si="33"/>
        <v>43405.731249999997</v>
      </c>
      <c r="AG247" s="26" t="str">
        <f t="shared" si="34"/>
        <v>43405.714583333343405.73125</v>
      </c>
      <c r="AH247" s="26" t="e">
        <f>VLOOKUP(AG247,simple_survey!$M$841:$N$1083,2,FALSE)</f>
        <v>#N/A</v>
      </c>
    </row>
    <row r="248" spans="1:36" s="7" customFormat="1" hidden="1" x14ac:dyDescent="0.4">
      <c r="A248" s="16" t="str">
        <f t="shared" si="39"/>
        <v>-</v>
      </c>
      <c r="B248" s="16" t="str">
        <f t="shared" si="31"/>
        <v>-</v>
      </c>
      <c r="C248" s="7">
        <v>17</v>
      </c>
      <c r="D248" s="2">
        <v>43405.715613425928</v>
      </c>
      <c r="E248" s="3">
        <v>8317</v>
      </c>
      <c r="F248" s="3" t="s">
        <v>191</v>
      </c>
      <c r="G248" s="3">
        <v>0</v>
      </c>
      <c r="H248" s="3">
        <v>623</v>
      </c>
      <c r="I248" s="3">
        <v>9</v>
      </c>
      <c r="J248" s="3">
        <v>1</v>
      </c>
      <c r="K248" s="3"/>
      <c r="L248" s="2">
        <v>43405.720659722225</v>
      </c>
      <c r="M248" s="2">
        <v>43405.726203703707</v>
      </c>
      <c r="N248" s="3" t="s">
        <v>43</v>
      </c>
      <c r="O248" s="3" t="s">
        <v>44</v>
      </c>
      <c r="P248" s="3" t="s">
        <v>27</v>
      </c>
      <c r="Q248" s="3" t="s">
        <v>28</v>
      </c>
      <c r="R248" s="2">
        <v>43405.720243055555</v>
      </c>
      <c r="S248" s="2">
        <v>43405.722048611111</v>
      </c>
      <c r="T248" s="2">
        <v>43405.728773148148</v>
      </c>
      <c r="U248" s="2">
        <v>43405.730578703704</v>
      </c>
      <c r="V248" s="3"/>
      <c r="W248" s="8">
        <f t="shared" si="30"/>
        <v>43405.715613425928</v>
      </c>
      <c r="X248" s="9">
        <f t="shared" si="36"/>
        <v>5.543981482333038E-3</v>
      </c>
      <c r="Y248" s="9">
        <f t="shared" si="37"/>
        <v>5.543981482333038E-3</v>
      </c>
      <c r="Z248" s="10"/>
      <c r="AA248" s="10">
        <f t="shared" si="35"/>
        <v>4.1666666948003694E-4</v>
      </c>
      <c r="AB248" s="10">
        <f t="shared" si="38"/>
        <v>5.0462962972233072E-3</v>
      </c>
      <c r="AC248" s="10"/>
      <c r="AD248" s="10"/>
      <c r="AE248" s="71">
        <f t="shared" si="32"/>
        <v>43405.715277777781</v>
      </c>
      <c r="AF248" s="71">
        <f t="shared" si="33"/>
        <v>43405.725694444445</v>
      </c>
      <c r="AG248" s="26" t="str">
        <f t="shared" si="34"/>
        <v>43405.715277777843405.7256944444</v>
      </c>
      <c r="AH248" s="26" t="e">
        <f>VLOOKUP(AG248,simple_survey!$M$841:$N$1083,2,FALSE)</f>
        <v>#N/A</v>
      </c>
    </row>
    <row r="249" spans="1:36" s="7" customFormat="1" hidden="1" x14ac:dyDescent="0.4">
      <c r="A249" s="16" t="str">
        <f t="shared" si="39"/>
        <v>-</v>
      </c>
      <c r="B249" s="16" t="str">
        <f t="shared" si="31"/>
        <v>-</v>
      </c>
      <c r="C249" s="7">
        <v>17</v>
      </c>
      <c r="D249" s="2">
        <v>43405.717777777776</v>
      </c>
      <c r="E249" s="3">
        <v>8319</v>
      </c>
      <c r="F249" s="3" t="s">
        <v>33</v>
      </c>
      <c r="G249" s="3">
        <v>3598</v>
      </c>
      <c r="H249" s="3">
        <v>166</v>
      </c>
      <c r="I249" s="3">
        <v>7</v>
      </c>
      <c r="J249" s="3">
        <v>2</v>
      </c>
      <c r="K249" s="3"/>
      <c r="L249" s="2">
        <v>43405.723738425928</v>
      </c>
      <c r="M249" s="2">
        <v>43405.735648148147</v>
      </c>
      <c r="N249" s="3" t="s">
        <v>80</v>
      </c>
      <c r="O249" s="3" t="s">
        <v>81</v>
      </c>
      <c r="P249" s="3" t="s">
        <v>21</v>
      </c>
      <c r="Q249" s="3" t="s">
        <v>22</v>
      </c>
      <c r="R249" s="2">
        <v>43405.722627314812</v>
      </c>
      <c r="S249" s="2">
        <v>43405.722650462965</v>
      </c>
      <c r="T249" s="2">
        <v>43405.732245370367</v>
      </c>
      <c r="U249" s="2">
        <v>43405.740324074075</v>
      </c>
      <c r="V249" s="3"/>
      <c r="W249" s="8">
        <f t="shared" si="30"/>
        <v>43405.717777777776</v>
      </c>
      <c r="X249" s="9">
        <f t="shared" si="36"/>
        <v>1.190972221957054E-2</v>
      </c>
      <c r="Y249" s="9">
        <f t="shared" si="37"/>
        <v>2.381944443914108E-2</v>
      </c>
      <c r="Z249" s="10"/>
      <c r="AA249" s="10">
        <f t="shared" si="35"/>
        <v>1.1111111161881126E-3</v>
      </c>
      <c r="AB249" s="10">
        <f t="shared" si="38"/>
        <v>5.9606481518130749E-3</v>
      </c>
      <c r="AC249" s="10"/>
      <c r="AD249" s="10"/>
      <c r="AE249" s="71">
        <f t="shared" si="32"/>
        <v>43405.717361111114</v>
      </c>
      <c r="AF249" s="71">
        <f t="shared" si="33"/>
        <v>43405.73541666667</v>
      </c>
      <c r="AG249" s="26" t="str">
        <f t="shared" si="34"/>
        <v>43405.717361111143405.7354166667</v>
      </c>
      <c r="AH249" s="26" t="str">
        <f>VLOOKUP(AG249,simple_survey!$M$841:$N$1083,2,FALSE)</f>
        <v>肯定的</v>
      </c>
    </row>
    <row r="250" spans="1:36" s="7" customFormat="1" hidden="1" x14ac:dyDescent="0.4">
      <c r="A250" s="16" t="str">
        <f t="shared" si="39"/>
        <v>-</v>
      </c>
      <c r="B250" s="16" t="str">
        <f t="shared" si="31"/>
        <v>-</v>
      </c>
      <c r="C250" s="7">
        <v>17</v>
      </c>
      <c r="D250" s="2">
        <v>43405.718344907407</v>
      </c>
      <c r="E250" s="3">
        <v>8321</v>
      </c>
      <c r="F250" s="3" t="s">
        <v>33</v>
      </c>
      <c r="G250" s="3">
        <v>2383</v>
      </c>
      <c r="H250" s="3">
        <v>824</v>
      </c>
      <c r="I250" s="3">
        <v>4</v>
      </c>
      <c r="J250" s="3">
        <v>1</v>
      </c>
      <c r="K250" s="3"/>
      <c r="L250" s="2">
        <v>43405.725011574075</v>
      </c>
      <c r="M250" s="2">
        <v>43405.729259259257</v>
      </c>
      <c r="N250" s="3" t="s">
        <v>65</v>
      </c>
      <c r="O250" s="3" t="s">
        <v>66</v>
      </c>
      <c r="P250" s="3" t="s">
        <v>19</v>
      </c>
      <c r="Q250" s="3" t="s">
        <v>20</v>
      </c>
      <c r="R250" s="2">
        <v>43405.726087962961</v>
      </c>
      <c r="S250" s="2">
        <v>43405.726087962961</v>
      </c>
      <c r="T250" s="2">
        <v>43405.731423611112</v>
      </c>
      <c r="U250" s="2">
        <v>43405.731423611112</v>
      </c>
      <c r="V250" s="3"/>
      <c r="W250" s="8">
        <f t="shared" si="30"/>
        <v>43405.718344907407</v>
      </c>
      <c r="X250" s="9">
        <f t="shared" si="36"/>
        <v>4.2476851813262329E-3</v>
      </c>
      <c r="Y250" s="9">
        <f t="shared" si="37"/>
        <v>4.2476851813262329E-3</v>
      </c>
      <c r="Z250" s="10"/>
      <c r="AA250" s="10">
        <f t="shared" si="35"/>
        <v>0</v>
      </c>
      <c r="AB250" s="10">
        <f t="shared" si="38"/>
        <v>6.6666666680248454E-3</v>
      </c>
      <c r="AC250" s="10"/>
      <c r="AD250" s="10"/>
      <c r="AE250" s="71">
        <f t="shared" si="32"/>
        <v>43405.718055555553</v>
      </c>
      <c r="AF250" s="71">
        <f t="shared" si="33"/>
        <v>43405.729166666664</v>
      </c>
      <c r="AG250" s="26" t="str">
        <f t="shared" si="34"/>
        <v>43405.718055555643405.7291666667</v>
      </c>
      <c r="AH250" s="26" t="e">
        <f>VLOOKUP(AG250,simple_survey!$M$841:$N$1083,2,FALSE)</f>
        <v>#N/A</v>
      </c>
      <c r="AJ250" s="3"/>
    </row>
    <row r="251" spans="1:36" s="7" customFormat="1" hidden="1" x14ac:dyDescent="0.4">
      <c r="A251" s="16" t="str">
        <f t="shared" si="39"/>
        <v>-</v>
      </c>
      <c r="B251" s="16" t="str">
        <f t="shared" si="31"/>
        <v>-</v>
      </c>
      <c r="C251" s="7">
        <v>17</v>
      </c>
      <c r="D251" s="2">
        <v>43405.718680555554</v>
      </c>
      <c r="E251" s="3">
        <v>8322</v>
      </c>
      <c r="F251" s="3" t="s">
        <v>190</v>
      </c>
      <c r="G251" s="3">
        <v>0</v>
      </c>
      <c r="H251" s="3">
        <v>98</v>
      </c>
      <c r="I251" s="3">
        <v>7</v>
      </c>
      <c r="J251" s="3">
        <v>1</v>
      </c>
      <c r="K251" s="3"/>
      <c r="L251" s="2">
        <v>43405.726817129631</v>
      </c>
      <c r="M251" s="2">
        <v>43405.730624999997</v>
      </c>
      <c r="N251" s="3" t="s">
        <v>53</v>
      </c>
      <c r="O251" s="3" t="s">
        <v>54</v>
      </c>
      <c r="P251" s="3" t="s">
        <v>19</v>
      </c>
      <c r="Q251" s="3" t="s">
        <v>20</v>
      </c>
      <c r="R251" s="2">
        <v>43405.725092592591</v>
      </c>
      <c r="S251" s="2">
        <v>43405.725092592591</v>
      </c>
      <c r="T251" s="2">
        <v>43405.732835648145</v>
      </c>
      <c r="U251" s="2">
        <v>43405.732835648145</v>
      </c>
      <c r="V251" s="3"/>
      <c r="W251" s="8">
        <f t="shared" si="30"/>
        <v>43405.718680555554</v>
      </c>
      <c r="X251" s="9">
        <f t="shared" si="36"/>
        <v>3.8078703655628487E-3</v>
      </c>
      <c r="Y251" s="9">
        <f t="shared" si="37"/>
        <v>3.8078703655628487E-3</v>
      </c>
      <c r="Z251" s="10"/>
      <c r="AA251" s="10">
        <f t="shared" si="35"/>
        <v>1.7245370399905369E-3</v>
      </c>
      <c r="AB251" s="10">
        <f t="shared" si="38"/>
        <v>8.1365740770706907E-3</v>
      </c>
      <c r="AC251" s="10"/>
      <c r="AD251" s="10"/>
      <c r="AE251" s="71">
        <f t="shared" si="32"/>
        <v>43405.718055555553</v>
      </c>
      <c r="AF251" s="71">
        <f t="shared" si="33"/>
        <v>43405.730555555558</v>
      </c>
      <c r="AG251" s="26" t="str">
        <f t="shared" si="34"/>
        <v>43405.718055555643405.7305555556</v>
      </c>
      <c r="AH251" s="26" t="e">
        <f>VLOOKUP(AG251,simple_survey!$M$841:$N$1083,2,FALSE)</f>
        <v>#N/A</v>
      </c>
      <c r="AJ251" s="3"/>
    </row>
    <row r="252" spans="1:36" s="7" customFormat="1" x14ac:dyDescent="0.4">
      <c r="A252" s="16" t="str">
        <f t="shared" si="39"/>
        <v>★</v>
      </c>
      <c r="B252" s="16" t="str">
        <f t="shared" si="31"/>
        <v>-</v>
      </c>
      <c r="C252" s="7">
        <v>17</v>
      </c>
      <c r="D252" s="2">
        <v>43405.718946759262</v>
      </c>
      <c r="E252" s="3">
        <v>8324</v>
      </c>
      <c r="F252" s="3" t="s">
        <v>33</v>
      </c>
      <c r="G252" s="3">
        <v>1605</v>
      </c>
      <c r="H252" s="3">
        <v>262</v>
      </c>
      <c r="I252" s="3">
        <v>9</v>
      </c>
      <c r="J252" s="3">
        <v>1</v>
      </c>
      <c r="K252" s="3"/>
      <c r="L252" s="2">
        <v>43405.73841435185</v>
      </c>
      <c r="M252" s="2">
        <v>43405.741527777776</v>
      </c>
      <c r="N252" s="3" t="s">
        <v>37</v>
      </c>
      <c r="O252" s="3" t="s">
        <v>38</v>
      </c>
      <c r="P252" s="3" t="s">
        <v>27</v>
      </c>
      <c r="Q252" s="3" t="s">
        <v>28</v>
      </c>
      <c r="R252" s="2">
        <v>43405.739583333336</v>
      </c>
      <c r="S252" s="2">
        <v>43405.739583333336</v>
      </c>
      <c r="T252" s="2">
        <v>43405.750115740739</v>
      </c>
      <c r="U252" s="2">
        <v>43405.747719907406</v>
      </c>
      <c r="V252" s="2">
        <v>43405.739583333336</v>
      </c>
      <c r="W252" s="8">
        <f t="shared" si="30"/>
        <v>43405.739583333336</v>
      </c>
      <c r="X252" s="9">
        <f t="shared" si="36"/>
        <v>3.1134259261307307E-3</v>
      </c>
      <c r="Y252" s="9">
        <f t="shared" si="37"/>
        <v>3.1134259261307307E-3</v>
      </c>
      <c r="Z252" s="10"/>
      <c r="AA252" s="10">
        <f t="shared" si="35"/>
        <v>0</v>
      </c>
      <c r="AB252" s="10">
        <f t="shared" si="38"/>
        <v>0</v>
      </c>
      <c r="AC252" s="10"/>
      <c r="AD252" s="10"/>
      <c r="AE252" s="71">
        <f t="shared" si="32"/>
        <v>43405.71875</v>
      </c>
      <c r="AF252" s="71">
        <f t="shared" si="33"/>
        <v>43405.740972222222</v>
      </c>
      <c r="AG252" s="26" t="str">
        <f t="shared" si="34"/>
        <v>43405.7187543405.7409722222</v>
      </c>
      <c r="AH252" s="26" t="e">
        <f>VLOOKUP(AG252,simple_survey!$M$841:$N$1083,2,FALSE)</f>
        <v>#N/A</v>
      </c>
      <c r="AJ252" s="3"/>
    </row>
    <row r="253" spans="1:36" s="7" customFormat="1" hidden="1" x14ac:dyDescent="0.4">
      <c r="A253" s="16" t="str">
        <f t="shared" si="39"/>
        <v>-</v>
      </c>
      <c r="B253" s="16" t="str">
        <f t="shared" si="31"/>
        <v>-</v>
      </c>
      <c r="C253" s="7">
        <v>17</v>
      </c>
      <c r="D253" s="2">
        <v>43405.722615740742</v>
      </c>
      <c r="E253" s="3">
        <v>8325</v>
      </c>
      <c r="F253" s="3" t="s">
        <v>190</v>
      </c>
      <c r="G253" s="3">
        <v>0</v>
      </c>
      <c r="H253" s="3">
        <v>50</v>
      </c>
      <c r="I253" s="3">
        <v>10</v>
      </c>
      <c r="J253" s="3">
        <v>2</v>
      </c>
      <c r="K253" s="3"/>
      <c r="L253" s="2">
        <v>43405.735798611109</v>
      </c>
      <c r="M253" s="2">
        <v>43405.752905092595</v>
      </c>
      <c r="N253" s="3" t="s">
        <v>29</v>
      </c>
      <c r="O253" s="3" t="s">
        <v>30</v>
      </c>
      <c r="P253" s="3" t="s">
        <v>27</v>
      </c>
      <c r="Q253" s="3" t="s">
        <v>28</v>
      </c>
      <c r="R253" s="2">
        <v>43405.736168981479</v>
      </c>
      <c r="S253" s="2">
        <v>43405.739710648151</v>
      </c>
      <c r="T253" s="2">
        <v>43405.74759259259</v>
      </c>
      <c r="U253" s="2">
        <v>43405.757222222222</v>
      </c>
      <c r="V253" s="3"/>
      <c r="W253" s="8">
        <f t="shared" si="30"/>
        <v>43405.722615740742</v>
      </c>
      <c r="X253" s="9">
        <f t="shared" si="36"/>
        <v>1.7106481485825498E-2</v>
      </c>
      <c r="Y253" s="9">
        <f t="shared" si="37"/>
        <v>3.4212962971650995E-2</v>
      </c>
      <c r="Z253" s="10"/>
      <c r="AA253" s="10">
        <f t="shared" si="35"/>
        <v>0</v>
      </c>
      <c r="AB253" s="10">
        <f t="shared" si="38"/>
        <v>1.318287036701804E-2</v>
      </c>
      <c r="AC253" s="10"/>
      <c r="AD253" s="10"/>
      <c r="AE253" s="71">
        <f t="shared" si="32"/>
        <v>43405.722222222219</v>
      </c>
      <c r="AF253" s="71">
        <f t="shared" si="33"/>
        <v>43405.75277777778</v>
      </c>
      <c r="AG253" s="26" t="str">
        <f t="shared" si="34"/>
        <v>43405.722222222243405.7527777778</v>
      </c>
      <c r="AH253" s="26" t="e">
        <f>VLOOKUP(AG253,simple_survey!$M$841:$N$1083,2,FALSE)</f>
        <v>#N/A</v>
      </c>
      <c r="AJ253" s="3"/>
    </row>
    <row r="254" spans="1:36" s="7" customFormat="1" hidden="1" x14ac:dyDescent="0.4">
      <c r="A254" s="16" t="str">
        <f t="shared" si="39"/>
        <v>-</v>
      </c>
      <c r="B254" s="16" t="str">
        <f t="shared" si="31"/>
        <v>-</v>
      </c>
      <c r="C254" s="7">
        <v>17</v>
      </c>
      <c r="D254" s="2">
        <v>43405.723240740743</v>
      </c>
      <c r="E254" s="3">
        <v>8326</v>
      </c>
      <c r="F254" s="3" t="s">
        <v>191</v>
      </c>
      <c r="G254" s="3">
        <v>0</v>
      </c>
      <c r="H254" s="3">
        <v>945</v>
      </c>
      <c r="I254" s="3">
        <v>2</v>
      </c>
      <c r="J254" s="3">
        <v>2</v>
      </c>
      <c r="K254" s="3"/>
      <c r="L254" s="2">
        <v>43405.726805555554</v>
      </c>
      <c r="M254" s="2">
        <v>43405.736064814817</v>
      </c>
      <c r="N254" s="3" t="s">
        <v>45</v>
      </c>
      <c r="O254" s="3" t="s">
        <v>92</v>
      </c>
      <c r="P254" s="3" t="s">
        <v>27</v>
      </c>
      <c r="Q254" s="3" t="s">
        <v>28</v>
      </c>
      <c r="R254" s="2">
        <v>43405.728009259263</v>
      </c>
      <c r="S254" s="2">
        <v>43405.728009259263</v>
      </c>
      <c r="T254" s="2">
        <v>43405.738703703704</v>
      </c>
      <c r="U254" s="2">
        <v>43405.738703703704</v>
      </c>
      <c r="V254" s="3"/>
      <c r="W254" s="8">
        <f t="shared" si="30"/>
        <v>43405.723240740743</v>
      </c>
      <c r="X254" s="9">
        <f t="shared" si="36"/>
        <v>9.2592592627624981E-3</v>
      </c>
      <c r="Y254" s="9">
        <f t="shared" si="37"/>
        <v>1.8518518525524996E-2</v>
      </c>
      <c r="Z254" s="10"/>
      <c r="AA254" s="10">
        <f t="shared" si="35"/>
        <v>0</v>
      </c>
      <c r="AB254" s="10">
        <f t="shared" si="38"/>
        <v>3.5648148113978095E-3</v>
      </c>
      <c r="AC254" s="10"/>
      <c r="AD254" s="10"/>
      <c r="AE254" s="71">
        <f t="shared" si="32"/>
        <v>43405.722916666666</v>
      </c>
      <c r="AF254" s="71">
        <f t="shared" si="33"/>
        <v>43405.73541666667</v>
      </c>
      <c r="AG254" s="26" t="str">
        <f t="shared" si="34"/>
        <v>43405.722916666743405.7354166667</v>
      </c>
      <c r="AH254" s="26" t="e">
        <f>VLOOKUP(AG254,simple_survey!$M$841:$N$1083,2,FALSE)</f>
        <v>#N/A</v>
      </c>
    </row>
    <row r="255" spans="1:36" s="7" customFormat="1" hidden="1" x14ac:dyDescent="0.4">
      <c r="A255" s="16" t="str">
        <f>IF(V255&gt;0, "★", "-")</f>
        <v>-</v>
      </c>
      <c r="B255" s="16" t="str">
        <f t="shared" si="31"/>
        <v>-</v>
      </c>
      <c r="C255" s="7">
        <v>17</v>
      </c>
      <c r="D255" s="2">
        <v>43405.724502314813</v>
      </c>
      <c r="E255" s="3">
        <v>8327</v>
      </c>
      <c r="F255" s="3" t="s">
        <v>191</v>
      </c>
      <c r="G255" s="3">
        <v>0</v>
      </c>
      <c r="H255" s="3">
        <v>837</v>
      </c>
      <c r="I255" s="3">
        <v>6</v>
      </c>
      <c r="J255" s="3">
        <v>2</v>
      </c>
      <c r="K255" s="3"/>
      <c r="L255" s="2">
        <v>43405.726597222223</v>
      </c>
      <c r="M255" s="2">
        <v>43405.731111111112</v>
      </c>
      <c r="N255" s="3" t="s">
        <v>41</v>
      </c>
      <c r="O255" s="3" t="s">
        <v>42</v>
      </c>
      <c r="P255" s="3" t="s">
        <v>45</v>
      </c>
      <c r="Q255" s="3" t="s">
        <v>92</v>
      </c>
      <c r="R255" s="2">
        <v>43405.729143518518</v>
      </c>
      <c r="S255" s="2">
        <v>43405.729143518518</v>
      </c>
      <c r="T255" s="2">
        <v>43405.734490740739</v>
      </c>
      <c r="U255" s="2">
        <v>43405.734837962962</v>
      </c>
      <c r="V255" s="3"/>
      <c r="W255" s="8">
        <f>IF(V255&gt;0,V255,D255)</f>
        <v>43405.724502314813</v>
      </c>
      <c r="X255" s="9">
        <f t="shared" si="36"/>
        <v>4.5138888890505768E-3</v>
      </c>
      <c r="Y255" s="9">
        <f t="shared" si="37"/>
        <v>9.0277777781011537E-3</v>
      </c>
      <c r="Z255" s="10"/>
      <c r="AA255" s="10">
        <f t="shared" si="35"/>
        <v>0</v>
      </c>
      <c r="AB255" s="10">
        <f t="shared" si="38"/>
        <v>2.0949074096279219E-3</v>
      </c>
      <c r="AC255" s="10"/>
      <c r="AD255" s="10"/>
      <c r="AE255" s="71">
        <f t="shared" si="32"/>
        <v>43405.724305555559</v>
      </c>
      <c r="AF255" s="71">
        <f t="shared" si="33"/>
        <v>43405.730555555558</v>
      </c>
      <c r="AG255" s="26" t="str">
        <f t="shared" si="34"/>
        <v>43405.724305555643405.7305555556</v>
      </c>
      <c r="AH255" s="26" t="e">
        <f>VLOOKUP(AG255,simple_survey!$M$841:$N$1083,2,FALSE)</f>
        <v>#N/A</v>
      </c>
    </row>
    <row r="256" spans="1:36" s="7" customFormat="1" hidden="1" x14ac:dyDescent="0.4">
      <c r="A256" s="16" t="str">
        <f>IF(V256&gt;0, "★", "-")</f>
        <v>-</v>
      </c>
      <c r="B256" s="16" t="str">
        <f t="shared" si="31"/>
        <v>-</v>
      </c>
      <c r="C256" s="7">
        <v>17</v>
      </c>
      <c r="D256" s="2">
        <v>43405.725381944445</v>
      </c>
      <c r="E256" s="3">
        <v>8328</v>
      </c>
      <c r="F256" s="3" t="s">
        <v>192</v>
      </c>
      <c r="G256" s="3">
        <v>4634</v>
      </c>
      <c r="H256" s="3">
        <v>978</v>
      </c>
      <c r="I256" s="3">
        <v>10</v>
      </c>
      <c r="J256" s="3">
        <v>3</v>
      </c>
      <c r="K256" s="3"/>
      <c r="L256" s="2">
        <v>43405.729016203702</v>
      </c>
      <c r="M256" s="2">
        <v>43405.739791666667</v>
      </c>
      <c r="N256" s="3" t="s">
        <v>27</v>
      </c>
      <c r="O256" s="3" t="s">
        <v>28</v>
      </c>
      <c r="P256" s="3" t="s">
        <v>63</v>
      </c>
      <c r="Q256" s="3" t="s">
        <v>64</v>
      </c>
      <c r="R256" s="2">
        <v>43405.728935185187</v>
      </c>
      <c r="S256" s="2">
        <v>43405.728935185187</v>
      </c>
      <c r="T256" s="2">
        <v>43405.746817129628</v>
      </c>
      <c r="U256" s="2">
        <v>43405.746817129628</v>
      </c>
      <c r="V256" s="3"/>
      <c r="W256" s="8">
        <f>IF(V256&gt;0,V256,D256)</f>
        <v>43405.725381944445</v>
      </c>
      <c r="X256" s="9">
        <f t="shared" si="36"/>
        <v>1.0775462964375038E-2</v>
      </c>
      <c r="Y256" s="9">
        <f t="shared" si="37"/>
        <v>3.2326388893125113E-2</v>
      </c>
      <c r="Z256" s="10"/>
      <c r="AA256" s="10">
        <f t="shared" si="35"/>
        <v>8.1018515629693866E-5</v>
      </c>
      <c r="AB256" s="10">
        <f t="shared" si="38"/>
        <v>3.6342592575238086E-3</v>
      </c>
      <c r="AC256" s="10"/>
      <c r="AD256" s="10"/>
      <c r="AE256" s="71">
        <f t="shared" si="32"/>
        <v>43405.724999999999</v>
      </c>
      <c r="AF256" s="71">
        <f t="shared" si="33"/>
        <v>43405.739583333336</v>
      </c>
      <c r="AG256" s="26" t="str">
        <f t="shared" si="34"/>
        <v>43405.72543405.7395833333</v>
      </c>
      <c r="AH256" s="26" t="e">
        <f>VLOOKUP(AG256,simple_survey!$M$841:$N$1083,2,FALSE)</f>
        <v>#N/A</v>
      </c>
    </row>
    <row r="257" spans="1:34" s="3" customFormat="1" hidden="1" x14ac:dyDescent="0.4">
      <c r="A257" s="16" t="str">
        <f t="shared" ref="A257:A320" si="40">IF(V257&gt;0, "★", "-")</f>
        <v>-</v>
      </c>
      <c r="B257" s="16" t="str">
        <f t="shared" si="31"/>
        <v>-</v>
      </c>
      <c r="C257" s="7">
        <v>17</v>
      </c>
      <c r="D257" s="2">
        <v>43405.725821759261</v>
      </c>
      <c r="E257" s="3">
        <v>8330</v>
      </c>
      <c r="F257" s="3" t="s">
        <v>190</v>
      </c>
      <c r="G257" s="3">
        <v>0</v>
      </c>
      <c r="H257" s="3">
        <v>955</v>
      </c>
      <c r="I257" s="3">
        <v>6</v>
      </c>
      <c r="J257" s="3">
        <v>1</v>
      </c>
      <c r="L257" s="2">
        <v>43405.7268287037</v>
      </c>
      <c r="M257" s="2">
        <v>43405.740949074076</v>
      </c>
      <c r="N257" s="3" t="s">
        <v>41</v>
      </c>
      <c r="O257" s="3" t="s">
        <v>42</v>
      </c>
      <c r="P257" s="3" t="s">
        <v>19</v>
      </c>
      <c r="Q257" s="3" t="s">
        <v>20</v>
      </c>
      <c r="R257" s="2">
        <v>43405.729837962965</v>
      </c>
      <c r="S257" s="2">
        <v>43405.729837962965</v>
      </c>
      <c r="T257" s="2">
        <v>43405.743206018517</v>
      </c>
      <c r="U257" s="2">
        <v>43405.743206018517</v>
      </c>
      <c r="W257" s="8">
        <f t="shared" ref="W257:W320" si="41">IF(V257&gt;0,V257,D257)</f>
        <v>43405.725821759261</v>
      </c>
      <c r="X257" s="9">
        <f t="shared" si="36"/>
        <v>1.4120370375167113E-2</v>
      </c>
      <c r="Y257" s="9">
        <f t="shared" si="37"/>
        <v>1.4120370375167113E-2</v>
      </c>
      <c r="Z257" s="10"/>
      <c r="AA257" s="10">
        <f t="shared" si="35"/>
        <v>0</v>
      </c>
      <c r="AB257" s="10">
        <f t="shared" si="38"/>
        <v>1.0069444397231564E-3</v>
      </c>
      <c r="AC257" s="10"/>
      <c r="AD257" s="10"/>
      <c r="AE257" s="71">
        <f t="shared" si="32"/>
        <v>43405.725694444445</v>
      </c>
      <c r="AF257" s="71">
        <f t="shared" si="33"/>
        <v>43405.740277777775</v>
      </c>
      <c r="AG257" s="26" t="str">
        <f t="shared" si="34"/>
        <v>43405.725694444443405.7402777778</v>
      </c>
      <c r="AH257" s="26" t="e">
        <f>VLOOKUP(AG257,simple_survey!$M$841:$N$1083,2,FALSE)</f>
        <v>#N/A</v>
      </c>
    </row>
    <row r="258" spans="1:34" s="3" customFormat="1" hidden="1" x14ac:dyDescent="0.4">
      <c r="A258" s="16" t="str">
        <f t="shared" si="40"/>
        <v>-</v>
      </c>
      <c r="B258" s="16" t="str">
        <f t="shared" si="31"/>
        <v>-</v>
      </c>
      <c r="C258" s="7">
        <v>17</v>
      </c>
      <c r="D258" s="2">
        <v>43405.730763888889</v>
      </c>
      <c r="E258" s="3">
        <v>8332</v>
      </c>
      <c r="F258" s="3" t="s">
        <v>33</v>
      </c>
      <c r="G258" s="3">
        <v>4363</v>
      </c>
      <c r="H258" s="3">
        <v>42</v>
      </c>
      <c r="I258" s="3">
        <v>4</v>
      </c>
      <c r="J258" s="3">
        <v>1</v>
      </c>
      <c r="L258" s="2">
        <v>43405.735532407409</v>
      </c>
      <c r="M258" s="2">
        <v>43405.742372685185</v>
      </c>
      <c r="N258" s="3" t="s">
        <v>29</v>
      </c>
      <c r="O258" s="3" t="s">
        <v>30</v>
      </c>
      <c r="P258" s="3" t="s">
        <v>59</v>
      </c>
      <c r="Q258" s="3" t="s">
        <v>60</v>
      </c>
      <c r="R258" s="2">
        <v>43405.736666666664</v>
      </c>
      <c r="S258" s="2">
        <v>43405.736666666664</v>
      </c>
      <c r="T258" s="2">
        <v>43405.747048611112</v>
      </c>
      <c r="U258" s="2">
        <v>43405.747048611112</v>
      </c>
      <c r="W258" s="8">
        <f t="shared" si="41"/>
        <v>43405.730763888889</v>
      </c>
      <c r="X258" s="9">
        <f t="shared" si="36"/>
        <v>6.8402777760638855E-3</v>
      </c>
      <c r="Y258" s="9">
        <f t="shared" si="37"/>
        <v>6.8402777760638855E-3</v>
      </c>
      <c r="Z258" s="10"/>
      <c r="AA258" s="10">
        <f t="shared" si="35"/>
        <v>0</v>
      </c>
      <c r="AB258" s="10">
        <f t="shared" si="38"/>
        <v>4.7685185199952684E-3</v>
      </c>
      <c r="AC258" s="10"/>
      <c r="AD258" s="10"/>
      <c r="AE258" s="71">
        <f t="shared" si="32"/>
        <v>43405.730555555558</v>
      </c>
      <c r="AF258" s="71">
        <f t="shared" si="33"/>
        <v>43405.742361111108</v>
      </c>
      <c r="AG258" s="26" t="str">
        <f t="shared" si="34"/>
        <v>43405.730555555643405.7423611111</v>
      </c>
      <c r="AH258" s="26" t="str">
        <f>VLOOKUP(AG258,simple_survey!$M$841:$N$1083,2,FALSE)</f>
        <v>肯定的</v>
      </c>
    </row>
    <row r="259" spans="1:34" s="3" customFormat="1" hidden="1" x14ac:dyDescent="0.4">
      <c r="A259" s="16" t="str">
        <f t="shared" si="40"/>
        <v>-</v>
      </c>
      <c r="B259" s="16" t="str">
        <f t="shared" ref="B259:B322" si="42">IF(K259&gt;0, "☆", "-")</f>
        <v>-</v>
      </c>
      <c r="C259" s="7">
        <v>17</v>
      </c>
      <c r="D259" s="2">
        <v>43405.73159722222</v>
      </c>
      <c r="E259" s="3">
        <v>8333</v>
      </c>
      <c r="F259" s="3" t="s">
        <v>18</v>
      </c>
      <c r="G259" s="3">
        <v>3930</v>
      </c>
      <c r="H259" s="3">
        <v>992</v>
      </c>
      <c r="I259" s="3">
        <v>3</v>
      </c>
      <c r="J259" s="3">
        <v>1</v>
      </c>
      <c r="L259" s="2">
        <v>43405.73332175926</v>
      </c>
      <c r="M259" s="2">
        <v>43405.738703703704</v>
      </c>
      <c r="N259" s="3" t="s">
        <v>41</v>
      </c>
      <c r="O259" s="3" t="s">
        <v>42</v>
      </c>
      <c r="P259" s="3" t="s">
        <v>37</v>
      </c>
      <c r="Q259" s="3" t="s">
        <v>38</v>
      </c>
      <c r="R259" s="2">
        <v>43405.733611111114</v>
      </c>
      <c r="S259" s="2">
        <v>43405.733611111114</v>
      </c>
      <c r="T259" s="2">
        <v>43405.747361111113</v>
      </c>
      <c r="U259" s="2">
        <v>43405.747361111113</v>
      </c>
      <c r="W259" s="8">
        <f t="shared" si="41"/>
        <v>43405.73159722222</v>
      </c>
      <c r="X259" s="9">
        <f t="shared" si="36"/>
        <v>5.3819444437976927E-3</v>
      </c>
      <c r="Y259" s="9">
        <f t="shared" si="37"/>
        <v>5.3819444437976927E-3</v>
      </c>
      <c r="Z259" s="10"/>
      <c r="AA259" s="10">
        <f t="shared" si="35"/>
        <v>0</v>
      </c>
      <c r="AB259" s="10">
        <f t="shared" si="38"/>
        <v>1.7245370399905369E-3</v>
      </c>
      <c r="AC259" s="10"/>
      <c r="AD259" s="10"/>
      <c r="AE259" s="71">
        <f t="shared" ref="AE259:AE322" si="43">INT(D259*1440)/1440</f>
        <v>43405.731249999997</v>
      </c>
      <c r="AF259" s="71">
        <f t="shared" ref="AF259:AF322" si="44">INT(M259*1440)/1440</f>
        <v>43405.738194444442</v>
      </c>
      <c r="AG259" s="26" t="str">
        <f t="shared" ref="AG259:AG322" si="45">CONCATENATE(AE259,AF259)</f>
        <v>43405.7312543405.7381944444</v>
      </c>
      <c r="AH259" s="26" t="str">
        <f>VLOOKUP(AG259,simple_survey!$M$841:$N$1083,2,FALSE)</f>
        <v>肯定的</v>
      </c>
    </row>
    <row r="260" spans="1:34" s="3" customFormat="1" hidden="1" x14ac:dyDescent="0.4">
      <c r="A260" s="16" t="str">
        <f t="shared" si="40"/>
        <v>-</v>
      </c>
      <c r="B260" s="16" t="str">
        <f t="shared" si="42"/>
        <v>-</v>
      </c>
      <c r="C260" s="7">
        <v>17</v>
      </c>
      <c r="D260" s="2">
        <v>43405.732222222221</v>
      </c>
      <c r="E260" s="3">
        <v>8334</v>
      </c>
      <c r="F260" s="3" t="s">
        <v>52</v>
      </c>
      <c r="G260" s="3">
        <v>875</v>
      </c>
      <c r="H260" s="3">
        <v>268</v>
      </c>
      <c r="I260" s="3">
        <v>6</v>
      </c>
      <c r="J260" s="3">
        <v>1</v>
      </c>
      <c r="L260" s="2">
        <v>43405.73678240741</v>
      </c>
      <c r="M260" s="2">
        <v>43405.74082175926</v>
      </c>
      <c r="N260" s="3" t="s">
        <v>27</v>
      </c>
      <c r="O260" s="3" t="s">
        <v>28</v>
      </c>
      <c r="P260" s="3" t="s">
        <v>19</v>
      </c>
      <c r="Q260" s="3" t="s">
        <v>20</v>
      </c>
      <c r="R260" s="2">
        <v>43405.737164351849</v>
      </c>
      <c r="S260" s="2">
        <v>43405.737164351849</v>
      </c>
      <c r="T260" s="2">
        <v>43405.742118055554</v>
      </c>
      <c r="U260" s="2">
        <v>43405.742118055554</v>
      </c>
      <c r="W260" s="8">
        <f t="shared" si="41"/>
        <v>43405.732222222221</v>
      </c>
      <c r="X260" s="9">
        <f t="shared" si="36"/>
        <v>4.0393518502241932E-3</v>
      </c>
      <c r="Y260" s="9">
        <f t="shared" si="37"/>
        <v>4.0393518502241932E-3</v>
      </c>
      <c r="Z260" s="10"/>
      <c r="AA260" s="10">
        <f t="shared" si="35"/>
        <v>0</v>
      </c>
      <c r="AB260" s="10">
        <f t="shared" si="38"/>
        <v>4.5601851888932288E-3</v>
      </c>
      <c r="AC260" s="10"/>
      <c r="AD260" s="10"/>
      <c r="AE260" s="71">
        <f t="shared" si="43"/>
        <v>43405.731944444444</v>
      </c>
      <c r="AF260" s="71">
        <f t="shared" si="44"/>
        <v>43405.740277777775</v>
      </c>
      <c r="AG260" s="26" t="str">
        <f t="shared" si="45"/>
        <v>43405.731944444443405.7402777778</v>
      </c>
      <c r="AH260" s="26" t="e">
        <f>VLOOKUP(AG260,simple_survey!$M$841:$N$1083,2,FALSE)</f>
        <v>#N/A</v>
      </c>
    </row>
    <row r="261" spans="1:34" s="3" customFormat="1" hidden="1" x14ac:dyDescent="0.4">
      <c r="A261" s="16" t="str">
        <f t="shared" si="40"/>
        <v>-</v>
      </c>
      <c r="B261" s="16" t="str">
        <f t="shared" si="42"/>
        <v>-</v>
      </c>
      <c r="C261" s="7">
        <v>17</v>
      </c>
      <c r="D261" s="2">
        <v>43405.737060185187</v>
      </c>
      <c r="E261" s="3">
        <v>8336</v>
      </c>
      <c r="F261" s="3" t="s">
        <v>18</v>
      </c>
      <c r="G261" s="3">
        <v>1162</v>
      </c>
      <c r="H261" s="3">
        <v>354</v>
      </c>
      <c r="I261" s="3">
        <v>10</v>
      </c>
      <c r="J261" s="3">
        <v>2</v>
      </c>
      <c r="L261" s="2">
        <v>43405.741724537038</v>
      </c>
      <c r="M261" s="2">
        <v>43405.748240740744</v>
      </c>
      <c r="N261" s="3" t="s">
        <v>65</v>
      </c>
      <c r="O261" s="3" t="s">
        <v>66</v>
      </c>
      <c r="P261" s="3" t="s">
        <v>68</v>
      </c>
      <c r="Q261" s="3" t="s">
        <v>69</v>
      </c>
      <c r="R261" s="2">
        <v>43405.743506944447</v>
      </c>
      <c r="S261" s="2">
        <v>43405.743506944447</v>
      </c>
      <c r="T261" s="2">
        <v>43405.751655092594</v>
      </c>
      <c r="U261" s="2">
        <v>43405.751655092594</v>
      </c>
      <c r="W261" s="8">
        <f t="shared" si="41"/>
        <v>43405.737060185187</v>
      </c>
      <c r="X261" s="9">
        <f t="shared" ref="X261:X324" si="46">M261-L261</f>
        <v>6.5162037062691525E-3</v>
      </c>
      <c r="Y261" s="9">
        <f t="shared" ref="Y261:Y324" si="47">X261*J261</f>
        <v>1.3032407412538305E-2</v>
      </c>
      <c r="Z261" s="10"/>
      <c r="AA261" s="10">
        <f t="shared" ref="AA261:AA324" si="48">IF(IF(A261="☆",K261-R261,L261-R261)&lt;0,0,IF(A261="☆",K261-R261,L261-R261))</f>
        <v>0</v>
      </c>
      <c r="AB261" s="10">
        <f t="shared" si="38"/>
        <v>4.6643518508062698E-3</v>
      </c>
      <c r="AC261" s="10"/>
      <c r="AD261" s="10"/>
      <c r="AE261" s="71">
        <f t="shared" si="43"/>
        <v>43405.736805555556</v>
      </c>
      <c r="AF261" s="71">
        <f t="shared" si="44"/>
        <v>43405.747916666667</v>
      </c>
      <c r="AG261" s="26" t="str">
        <f t="shared" si="45"/>
        <v>43405.736805555643405.7479166667</v>
      </c>
      <c r="AH261" s="26" t="e">
        <f>VLOOKUP(AG261,simple_survey!$M$841:$N$1083,2,FALSE)</f>
        <v>#N/A</v>
      </c>
    </row>
    <row r="262" spans="1:34" s="3" customFormat="1" x14ac:dyDescent="0.4">
      <c r="A262" s="16" t="str">
        <f t="shared" si="40"/>
        <v>★</v>
      </c>
      <c r="B262" s="16" t="str">
        <f t="shared" si="42"/>
        <v>-</v>
      </c>
      <c r="C262" s="7">
        <v>17</v>
      </c>
      <c r="D262" s="2">
        <v>43405.737349537034</v>
      </c>
      <c r="E262" s="3">
        <v>8337</v>
      </c>
      <c r="F262" s="3" t="s">
        <v>33</v>
      </c>
      <c r="G262" s="3">
        <v>2424</v>
      </c>
      <c r="H262" s="3">
        <v>249</v>
      </c>
      <c r="I262" s="3">
        <v>6</v>
      </c>
      <c r="J262" s="3">
        <v>1</v>
      </c>
      <c r="L262" s="2">
        <v>43405.757245370369</v>
      </c>
      <c r="M262" s="2">
        <v>43405.763020833336</v>
      </c>
      <c r="N262" s="3" t="s">
        <v>41</v>
      </c>
      <c r="O262" s="3" t="s">
        <v>42</v>
      </c>
      <c r="P262" s="3" t="s">
        <v>55</v>
      </c>
      <c r="Q262" s="3" t="s">
        <v>56</v>
      </c>
      <c r="R262" s="2">
        <v>43405.758171296293</v>
      </c>
      <c r="S262" s="2">
        <v>43405.758171296293</v>
      </c>
      <c r="T262" s="2">
        <v>43405.764386574076</v>
      </c>
      <c r="U262" s="2">
        <v>43405.766111111108</v>
      </c>
      <c r="V262" s="2">
        <v>43405.758171296293</v>
      </c>
      <c r="W262" s="8">
        <f t="shared" si="41"/>
        <v>43405.758171296293</v>
      </c>
      <c r="X262" s="9">
        <f t="shared" si="46"/>
        <v>5.7754629669943824E-3</v>
      </c>
      <c r="Y262" s="9">
        <f t="shared" si="47"/>
        <v>5.7754629669943824E-3</v>
      </c>
      <c r="Z262" s="10"/>
      <c r="AA262" s="10">
        <f t="shared" si="48"/>
        <v>0</v>
      </c>
      <c r="AB262" s="10">
        <f t="shared" si="38"/>
        <v>0</v>
      </c>
      <c r="AC262" s="10"/>
      <c r="AD262" s="10"/>
      <c r="AE262" s="71">
        <f t="shared" si="43"/>
        <v>43405.736805555556</v>
      </c>
      <c r="AF262" s="71">
        <f t="shared" si="44"/>
        <v>43405.762499999997</v>
      </c>
      <c r="AG262" s="26" t="str">
        <f t="shared" si="45"/>
        <v>43405.736805555643405.7625</v>
      </c>
      <c r="AH262" s="26" t="e">
        <f>VLOOKUP(AG262,simple_survey!$M$841:$N$1083,2,FALSE)</f>
        <v>#N/A</v>
      </c>
    </row>
    <row r="263" spans="1:34" s="3" customFormat="1" hidden="1" x14ac:dyDescent="0.4">
      <c r="A263" s="16" t="str">
        <f t="shared" si="40"/>
        <v>-</v>
      </c>
      <c r="B263" s="16" t="str">
        <f t="shared" si="42"/>
        <v>-</v>
      </c>
      <c r="C263" s="7">
        <v>17</v>
      </c>
      <c r="D263" s="2">
        <v>43405.737673611111</v>
      </c>
      <c r="E263" s="3">
        <v>8338</v>
      </c>
      <c r="F263" s="3" t="s">
        <v>191</v>
      </c>
      <c r="G263" s="3">
        <v>0</v>
      </c>
      <c r="H263" s="3">
        <v>394</v>
      </c>
      <c r="I263" s="3">
        <v>5</v>
      </c>
      <c r="J263" s="3">
        <v>1</v>
      </c>
      <c r="L263" s="2">
        <v>43405.745775462965</v>
      </c>
      <c r="M263" s="2">
        <v>43405.751134259262</v>
      </c>
      <c r="N263" s="3" t="s">
        <v>19</v>
      </c>
      <c r="O263" s="3" t="s">
        <v>20</v>
      </c>
      <c r="P263" s="3" t="s">
        <v>23</v>
      </c>
      <c r="Q263" s="3" t="s">
        <v>24</v>
      </c>
      <c r="R263" s="2">
        <v>43405.744525462964</v>
      </c>
      <c r="S263" s="2">
        <v>43405.744525462964</v>
      </c>
      <c r="T263" s="2">
        <v>43405.753553240742</v>
      </c>
      <c r="U263" s="2">
        <v>43405.753553240742</v>
      </c>
      <c r="W263" s="8">
        <f t="shared" si="41"/>
        <v>43405.737673611111</v>
      </c>
      <c r="X263" s="9">
        <f t="shared" si="46"/>
        <v>5.3587962975143455E-3</v>
      </c>
      <c r="Y263" s="9">
        <f t="shared" si="47"/>
        <v>5.3587962975143455E-3</v>
      </c>
      <c r="Z263" s="10"/>
      <c r="AA263" s="10">
        <f t="shared" si="48"/>
        <v>1.2500000011641532E-3</v>
      </c>
      <c r="AB263" s="10">
        <f t="shared" ref="AB263:AB315" si="49">IF(IF(B263="☆",(IF(K263&gt;R263,K263-W263,R263-W263)),L263-W263)&lt;0,0,IF(B263="☆",(IF(K263&gt;R263,K263-W263,R263-W263)),L263-W263))</f>
        <v>8.1018518540076911E-3</v>
      </c>
      <c r="AC263" s="10"/>
      <c r="AD263" s="10"/>
      <c r="AE263" s="71">
        <f t="shared" si="43"/>
        <v>43405.737500000003</v>
      </c>
      <c r="AF263" s="71">
        <f t="shared" si="44"/>
        <v>43405.750694444447</v>
      </c>
      <c r="AG263" s="26" t="str">
        <f t="shared" si="45"/>
        <v>43405.737543405.7506944444</v>
      </c>
      <c r="AH263" s="26" t="e">
        <f>VLOOKUP(AG263,simple_survey!$M$841:$N$1083,2,FALSE)</f>
        <v>#N/A</v>
      </c>
    </row>
    <row r="264" spans="1:34" s="3" customFormat="1" hidden="1" x14ac:dyDescent="0.4">
      <c r="A264" s="16" t="str">
        <f t="shared" si="40"/>
        <v>-</v>
      </c>
      <c r="B264" s="16" t="str">
        <f t="shared" si="42"/>
        <v>-</v>
      </c>
      <c r="C264" s="7">
        <v>17</v>
      </c>
      <c r="D264" s="2">
        <v>43405.739259259259</v>
      </c>
      <c r="E264" s="3">
        <v>8340</v>
      </c>
      <c r="F264" s="3" t="s">
        <v>191</v>
      </c>
      <c r="G264" s="3">
        <v>0</v>
      </c>
      <c r="H264" s="3">
        <v>865</v>
      </c>
      <c r="I264" s="3">
        <v>7</v>
      </c>
      <c r="J264" s="3">
        <v>1</v>
      </c>
      <c r="L264" s="2">
        <v>43405.747789351852</v>
      </c>
      <c r="M264" s="2">
        <v>43405.760868055557</v>
      </c>
      <c r="N264" s="3" t="s">
        <v>41</v>
      </c>
      <c r="O264" s="3" t="s">
        <v>42</v>
      </c>
      <c r="P264" s="3" t="s">
        <v>19</v>
      </c>
      <c r="Q264" s="3" t="s">
        <v>20</v>
      </c>
      <c r="R264" s="2">
        <v>43405.755914351852</v>
      </c>
      <c r="S264" s="2">
        <v>43405.755914351852</v>
      </c>
      <c r="T264" s="2">
        <v>43405.764363425929</v>
      </c>
      <c r="U264" s="2">
        <v>43405.764363425929</v>
      </c>
      <c r="W264" s="8">
        <f t="shared" si="41"/>
        <v>43405.739259259259</v>
      </c>
      <c r="X264" s="9">
        <f t="shared" si="46"/>
        <v>1.3078703705104999E-2</v>
      </c>
      <c r="Y264" s="9">
        <f t="shared" si="47"/>
        <v>1.3078703705104999E-2</v>
      </c>
      <c r="Z264" s="10"/>
      <c r="AA264" s="10">
        <f t="shared" si="48"/>
        <v>0</v>
      </c>
      <c r="AB264" s="10">
        <f t="shared" si="49"/>
        <v>8.5300925929914229E-3</v>
      </c>
      <c r="AC264" s="10"/>
      <c r="AD264" s="10"/>
      <c r="AE264" s="71">
        <f t="shared" si="43"/>
        <v>43405.738888888889</v>
      </c>
      <c r="AF264" s="71">
        <f t="shared" si="44"/>
        <v>43405.760416666664</v>
      </c>
      <c r="AG264" s="26" t="str">
        <f t="shared" si="45"/>
        <v>43405.738888888943405.7604166667</v>
      </c>
      <c r="AH264" s="26" t="e">
        <f>VLOOKUP(AG264,simple_survey!$M$841:$N$1083,2,FALSE)</f>
        <v>#N/A</v>
      </c>
    </row>
    <row r="265" spans="1:34" s="3" customFormat="1" hidden="1" x14ac:dyDescent="0.4">
      <c r="A265" s="16" t="str">
        <f t="shared" si="40"/>
        <v>-</v>
      </c>
      <c r="B265" s="16" t="str">
        <f t="shared" si="42"/>
        <v>-</v>
      </c>
      <c r="C265" s="7">
        <v>17</v>
      </c>
      <c r="D265" s="2">
        <v>43405.739930555559</v>
      </c>
      <c r="E265" s="3">
        <v>8341</v>
      </c>
      <c r="F265" s="3" t="s">
        <v>18</v>
      </c>
      <c r="G265" s="3">
        <v>4635</v>
      </c>
      <c r="H265" s="3">
        <v>491</v>
      </c>
      <c r="I265" s="3">
        <v>5</v>
      </c>
      <c r="J265" s="3">
        <v>3</v>
      </c>
      <c r="L265" s="2">
        <v>43405.752500000002</v>
      </c>
      <c r="M265" s="2">
        <v>43405.759004629632</v>
      </c>
      <c r="N265" s="3" t="s">
        <v>23</v>
      </c>
      <c r="O265" s="3" t="s">
        <v>24</v>
      </c>
      <c r="P265" s="3" t="s">
        <v>31</v>
      </c>
      <c r="Q265" s="3" t="s">
        <v>32</v>
      </c>
      <c r="R265" s="2">
        <v>43405.753553240742</v>
      </c>
      <c r="S265" s="2">
        <v>43405.753553240742</v>
      </c>
      <c r="T265" s="2">
        <v>43405.762476851851</v>
      </c>
      <c r="U265" s="2">
        <v>43405.764479166668</v>
      </c>
      <c r="W265" s="8">
        <f t="shared" si="41"/>
        <v>43405.739930555559</v>
      </c>
      <c r="X265" s="9">
        <f t="shared" si="46"/>
        <v>6.5046296294895001E-3</v>
      </c>
      <c r="Y265" s="9">
        <f t="shared" si="47"/>
        <v>1.95138888884685E-2</v>
      </c>
      <c r="Z265" s="10"/>
      <c r="AA265" s="10">
        <f t="shared" si="48"/>
        <v>0</v>
      </c>
      <c r="AB265" s="10">
        <f t="shared" si="49"/>
        <v>1.2569444443215616E-2</v>
      </c>
      <c r="AC265" s="10"/>
      <c r="AD265" s="10"/>
      <c r="AE265" s="71">
        <f t="shared" si="43"/>
        <v>43405.739583333336</v>
      </c>
      <c r="AF265" s="71">
        <f t="shared" si="44"/>
        <v>43405.758333333331</v>
      </c>
      <c r="AG265" s="26" t="str">
        <f t="shared" si="45"/>
        <v>43405.739583333343405.7583333333</v>
      </c>
      <c r="AH265" s="26" t="e">
        <f>VLOOKUP(AG265,simple_survey!$M$841:$N$1083,2,FALSE)</f>
        <v>#N/A</v>
      </c>
    </row>
    <row r="266" spans="1:34" s="3" customFormat="1" hidden="1" x14ac:dyDescent="0.4">
      <c r="A266" s="16" t="str">
        <f t="shared" si="40"/>
        <v>-</v>
      </c>
      <c r="B266" s="16" t="str">
        <f t="shared" si="42"/>
        <v>-</v>
      </c>
      <c r="C266" s="7">
        <v>17</v>
      </c>
      <c r="D266" s="2">
        <v>43405.741655092592</v>
      </c>
      <c r="E266" s="3">
        <v>8343</v>
      </c>
      <c r="F266" s="3" t="s">
        <v>191</v>
      </c>
      <c r="G266" s="3">
        <v>0</v>
      </c>
      <c r="H266" s="3">
        <v>900</v>
      </c>
      <c r="I266" s="3">
        <v>6</v>
      </c>
      <c r="J266" s="3">
        <v>3</v>
      </c>
      <c r="L266" s="2">
        <v>43405.747731481482</v>
      </c>
      <c r="M266" s="2">
        <v>43405.761053240742</v>
      </c>
      <c r="N266" s="3" t="s">
        <v>19</v>
      </c>
      <c r="O266" s="3" t="s">
        <v>20</v>
      </c>
      <c r="P266" s="3" t="s">
        <v>45</v>
      </c>
      <c r="Q266" s="3" t="s">
        <v>92</v>
      </c>
      <c r="R266" s="2">
        <v>43405.749050925922</v>
      </c>
      <c r="S266" s="2">
        <v>43405.749050925922</v>
      </c>
      <c r="T266" s="2">
        <v>43405.763518518521</v>
      </c>
      <c r="U266" s="2">
        <v>43405.763518518521</v>
      </c>
      <c r="W266" s="8">
        <f t="shared" si="41"/>
        <v>43405.741655092592</v>
      </c>
      <c r="X266" s="9">
        <f t="shared" si="46"/>
        <v>1.3321759259270038E-2</v>
      </c>
      <c r="Y266" s="9">
        <f t="shared" si="47"/>
        <v>3.9965277777810115E-2</v>
      </c>
      <c r="Z266" s="10"/>
      <c r="AA266" s="10">
        <f t="shared" si="48"/>
        <v>0</v>
      </c>
      <c r="AB266" s="10">
        <f t="shared" si="49"/>
        <v>6.0763888905057684E-3</v>
      </c>
      <c r="AC266" s="10"/>
      <c r="AD266" s="10"/>
      <c r="AE266" s="71">
        <f t="shared" si="43"/>
        <v>43405.740972222222</v>
      </c>
      <c r="AF266" s="71">
        <f t="shared" si="44"/>
        <v>43405.760416666664</v>
      </c>
      <c r="AG266" s="26" t="str">
        <f t="shared" si="45"/>
        <v>43405.740972222243405.7604166667</v>
      </c>
      <c r="AH266" s="26" t="e">
        <f>VLOOKUP(AG266,simple_survey!$M$841:$N$1083,2,FALSE)</f>
        <v>#N/A</v>
      </c>
    </row>
    <row r="267" spans="1:34" s="3" customFormat="1" hidden="1" x14ac:dyDescent="0.4">
      <c r="A267" s="16" t="str">
        <f t="shared" si="40"/>
        <v>-</v>
      </c>
      <c r="B267" s="16" t="str">
        <f t="shared" si="42"/>
        <v>-</v>
      </c>
      <c r="C267" s="7">
        <v>17</v>
      </c>
      <c r="D267" s="2">
        <v>43405.746354166666</v>
      </c>
      <c r="E267" s="3">
        <v>8346</v>
      </c>
      <c r="F267" s="3" t="s">
        <v>33</v>
      </c>
      <c r="G267" s="3">
        <v>3598</v>
      </c>
      <c r="H267" s="3">
        <v>831</v>
      </c>
      <c r="I267" s="3">
        <v>10</v>
      </c>
      <c r="J267" s="3">
        <v>2</v>
      </c>
      <c r="L267" s="2">
        <v>43405.759166666663</v>
      </c>
      <c r="M267" s="2">
        <v>43405.762453703705</v>
      </c>
      <c r="N267" s="3" t="s">
        <v>21</v>
      </c>
      <c r="O267" s="3" t="s">
        <v>22</v>
      </c>
      <c r="P267" s="3" t="s">
        <v>59</v>
      </c>
      <c r="Q267" s="3" t="s">
        <v>60</v>
      </c>
      <c r="R267" s="2">
        <v>43405.759456018517</v>
      </c>
      <c r="S267" s="2">
        <v>43405.761180555557</v>
      </c>
      <c r="T267" s="2">
        <v>43405.768229166664</v>
      </c>
      <c r="U267" s="2">
        <v>43405.768472222226</v>
      </c>
      <c r="W267" s="8">
        <f t="shared" si="41"/>
        <v>43405.746354166666</v>
      </c>
      <c r="X267" s="9">
        <f t="shared" si="46"/>
        <v>3.2870370414457284E-3</v>
      </c>
      <c r="Y267" s="9">
        <f t="shared" si="47"/>
        <v>6.5740740828914568E-3</v>
      </c>
      <c r="Z267" s="10"/>
      <c r="AA267" s="10">
        <f t="shared" si="48"/>
        <v>0</v>
      </c>
      <c r="AB267" s="10">
        <f t="shared" si="49"/>
        <v>1.2812499997380655E-2</v>
      </c>
      <c r="AC267" s="10"/>
      <c r="AD267" s="10"/>
      <c r="AE267" s="71">
        <f t="shared" si="43"/>
        <v>43405.745833333334</v>
      </c>
      <c r="AF267" s="71">
        <f t="shared" si="44"/>
        <v>43405.761805555558</v>
      </c>
      <c r="AG267" s="26" t="str">
        <f t="shared" si="45"/>
        <v>43405.745833333343405.7618055556</v>
      </c>
      <c r="AH267" s="26" t="e">
        <f>VLOOKUP(AG267,simple_survey!$M$841:$N$1083,2,FALSE)</f>
        <v>#N/A</v>
      </c>
    </row>
    <row r="268" spans="1:34" s="3" customFormat="1" x14ac:dyDescent="0.4">
      <c r="A268" s="16" t="str">
        <f t="shared" si="40"/>
        <v>★</v>
      </c>
      <c r="B268" s="16" t="str">
        <f t="shared" si="42"/>
        <v>-</v>
      </c>
      <c r="C268" s="7">
        <v>17</v>
      </c>
      <c r="D268" s="2">
        <v>43405.747384259259</v>
      </c>
      <c r="E268" s="3">
        <v>8350</v>
      </c>
      <c r="F268" s="3" t="s">
        <v>33</v>
      </c>
      <c r="G268" s="3">
        <v>4463</v>
      </c>
      <c r="H268" s="3">
        <v>637</v>
      </c>
      <c r="I268" s="3">
        <v>9</v>
      </c>
      <c r="J268" s="3">
        <v>2</v>
      </c>
      <c r="L268" s="2">
        <v>43405.765439814815</v>
      </c>
      <c r="M268" s="2">
        <v>43405.782083333332</v>
      </c>
      <c r="N268" s="3" t="s">
        <v>63</v>
      </c>
      <c r="O268" s="3" t="s">
        <v>64</v>
      </c>
      <c r="P268" s="3" t="s">
        <v>91</v>
      </c>
      <c r="Q268" s="3" t="s">
        <v>36</v>
      </c>
      <c r="R268" s="2">
        <v>43405.768206018518</v>
      </c>
      <c r="S268" s="2">
        <v>43405.768206018518</v>
      </c>
      <c r="T268" s="2">
        <v>43405.779641203706</v>
      </c>
      <c r="U268" s="2">
        <v>43405.782800925925</v>
      </c>
      <c r="V268" s="2">
        <v>43405.768206018518</v>
      </c>
      <c r="W268" s="8">
        <f t="shared" si="41"/>
        <v>43405.768206018518</v>
      </c>
      <c r="X268" s="9">
        <f t="shared" si="46"/>
        <v>1.6643518516502809E-2</v>
      </c>
      <c r="Y268" s="9">
        <f t="shared" si="47"/>
        <v>3.3287037033005618E-2</v>
      </c>
      <c r="Z268" s="10"/>
      <c r="AA268" s="10">
        <f t="shared" si="48"/>
        <v>0</v>
      </c>
      <c r="AB268" s="10">
        <f t="shared" si="49"/>
        <v>0</v>
      </c>
      <c r="AC268" s="10"/>
      <c r="AD268" s="10"/>
      <c r="AE268" s="71">
        <f t="shared" si="43"/>
        <v>43405.74722222222</v>
      </c>
      <c r="AF268" s="71">
        <f t="shared" si="44"/>
        <v>43405.781944444447</v>
      </c>
      <c r="AG268" s="26" t="str">
        <f t="shared" si="45"/>
        <v>43405.747222222243405.7819444444</v>
      </c>
      <c r="AH268" s="26" t="e">
        <f>VLOOKUP(AG268,simple_survey!$M$841:$N$1083,2,FALSE)</f>
        <v>#N/A</v>
      </c>
    </row>
    <row r="269" spans="1:34" s="3" customFormat="1" hidden="1" x14ac:dyDescent="0.4">
      <c r="A269" s="16" t="str">
        <f t="shared" si="40"/>
        <v>-</v>
      </c>
      <c r="B269" s="16" t="str">
        <f t="shared" si="42"/>
        <v>-</v>
      </c>
      <c r="C269" s="7">
        <v>17</v>
      </c>
      <c r="D269" s="2">
        <v>43405.748090277775</v>
      </c>
      <c r="E269" s="3">
        <v>8351</v>
      </c>
      <c r="F269" s="3" t="s">
        <v>33</v>
      </c>
      <c r="G269" s="3">
        <v>3445</v>
      </c>
      <c r="H269" s="3">
        <v>566</v>
      </c>
      <c r="I269" s="3">
        <v>6</v>
      </c>
      <c r="J269" s="3">
        <v>1</v>
      </c>
      <c r="L269" s="2">
        <v>43405.751828703702</v>
      </c>
      <c r="M269" s="2">
        <v>43405.757025462961</v>
      </c>
      <c r="N269" s="3" t="s">
        <v>68</v>
      </c>
      <c r="O269" s="3" t="s">
        <v>69</v>
      </c>
      <c r="P269" s="3" t="s">
        <v>41</v>
      </c>
      <c r="Q269" s="3" t="s">
        <v>42</v>
      </c>
      <c r="R269" s="2">
        <v>43405.751828703702</v>
      </c>
      <c r="S269" s="2">
        <v>43405.751828703702</v>
      </c>
      <c r="T269" s="2">
        <v>43405.757523148146</v>
      </c>
      <c r="U269" s="2">
        <v>43405.757523148146</v>
      </c>
      <c r="W269" s="8">
        <f t="shared" si="41"/>
        <v>43405.748090277775</v>
      </c>
      <c r="X269" s="9">
        <f t="shared" si="46"/>
        <v>5.1967592589790002E-3</v>
      </c>
      <c r="Y269" s="9">
        <f t="shared" si="47"/>
        <v>5.1967592589790002E-3</v>
      </c>
      <c r="Z269" s="10"/>
      <c r="AA269" s="10">
        <f t="shared" si="48"/>
        <v>0</v>
      </c>
      <c r="AB269" s="10">
        <f t="shared" si="49"/>
        <v>3.7384259267128073E-3</v>
      </c>
      <c r="AC269" s="10"/>
      <c r="AD269" s="10"/>
      <c r="AE269" s="71">
        <f t="shared" si="43"/>
        <v>43405.747916666667</v>
      </c>
      <c r="AF269" s="71">
        <f t="shared" si="44"/>
        <v>43405.756944444445</v>
      </c>
      <c r="AG269" s="26" t="str">
        <f t="shared" si="45"/>
        <v>43405.747916666743405.7569444444</v>
      </c>
      <c r="AH269" s="26" t="e">
        <f>VLOOKUP(AG269,simple_survey!$M$841:$N$1083,2,FALSE)</f>
        <v>#N/A</v>
      </c>
    </row>
    <row r="270" spans="1:34" s="3" customFormat="1" hidden="1" x14ac:dyDescent="0.4">
      <c r="A270" s="16" t="str">
        <f t="shared" si="40"/>
        <v>-</v>
      </c>
      <c r="B270" s="16" t="str">
        <f t="shared" si="42"/>
        <v>-</v>
      </c>
      <c r="C270" s="7">
        <v>17</v>
      </c>
      <c r="D270" s="2">
        <v>43405.748622685183</v>
      </c>
      <c r="E270" s="3">
        <v>8352</v>
      </c>
      <c r="F270" s="3" t="s">
        <v>33</v>
      </c>
      <c r="G270" s="3">
        <v>4434</v>
      </c>
      <c r="H270" s="3">
        <v>294</v>
      </c>
      <c r="I270" s="3">
        <v>5</v>
      </c>
      <c r="J270" s="3">
        <v>1</v>
      </c>
      <c r="L270" s="2">
        <v>43405.755185185182</v>
      </c>
      <c r="M270" s="2">
        <v>43405.758935185186</v>
      </c>
      <c r="N270" s="3" t="s">
        <v>29</v>
      </c>
      <c r="O270" s="3" t="s">
        <v>30</v>
      </c>
      <c r="P270" s="3" t="s">
        <v>31</v>
      </c>
      <c r="Q270" s="3" t="s">
        <v>32</v>
      </c>
      <c r="R270" s="2">
        <v>43405.757465277777</v>
      </c>
      <c r="S270" s="2">
        <v>43405.757465277777</v>
      </c>
      <c r="T270" s="2">
        <v>43405.763437499998</v>
      </c>
      <c r="U270" s="2">
        <v>43405.763437499998</v>
      </c>
      <c r="W270" s="8">
        <f t="shared" si="41"/>
        <v>43405.748622685183</v>
      </c>
      <c r="X270" s="9">
        <f t="shared" si="46"/>
        <v>3.7500000034924597E-3</v>
      </c>
      <c r="Y270" s="9">
        <f t="shared" si="47"/>
        <v>3.7500000034924597E-3</v>
      </c>
      <c r="Z270" s="10"/>
      <c r="AA270" s="10">
        <f t="shared" si="48"/>
        <v>0</v>
      </c>
      <c r="AB270" s="10">
        <f t="shared" si="49"/>
        <v>6.5624999988358468E-3</v>
      </c>
      <c r="AC270" s="10"/>
      <c r="AD270" s="10"/>
      <c r="AE270" s="71">
        <f t="shared" si="43"/>
        <v>43405.748611111114</v>
      </c>
      <c r="AF270" s="71">
        <f t="shared" si="44"/>
        <v>43405.758333333331</v>
      </c>
      <c r="AG270" s="26" t="str">
        <f t="shared" si="45"/>
        <v>43405.748611111143405.7583333333</v>
      </c>
      <c r="AH270" s="26" t="str">
        <f>VLOOKUP(AG270,simple_survey!$M$841:$N$1083,2,FALSE)</f>
        <v>肯定的</v>
      </c>
    </row>
    <row r="271" spans="1:34" s="3" customFormat="1" hidden="1" x14ac:dyDescent="0.4">
      <c r="A271" s="16" t="str">
        <f t="shared" si="40"/>
        <v>-</v>
      </c>
      <c r="B271" s="16" t="str">
        <f t="shared" si="42"/>
        <v>-</v>
      </c>
      <c r="C271" s="7">
        <v>17</v>
      </c>
      <c r="D271" s="2">
        <v>43405.749085648145</v>
      </c>
      <c r="E271" s="3">
        <v>8354</v>
      </c>
      <c r="F271" s="3" t="s">
        <v>190</v>
      </c>
      <c r="G271" s="3">
        <v>0</v>
      </c>
      <c r="H271" s="3">
        <v>312</v>
      </c>
      <c r="I271" s="3">
        <v>9</v>
      </c>
      <c r="J271" s="3">
        <v>1</v>
      </c>
      <c r="L271" s="2">
        <v>43405.764756944445</v>
      </c>
      <c r="M271" s="2">
        <v>43405.777222222219</v>
      </c>
      <c r="N271" s="3" t="s">
        <v>63</v>
      </c>
      <c r="O271" s="3" t="s">
        <v>64</v>
      </c>
      <c r="P271" s="3" t="s">
        <v>68</v>
      </c>
      <c r="Q271" s="3" t="s">
        <v>69</v>
      </c>
      <c r="R271" s="2">
        <v>43405.764791666668</v>
      </c>
      <c r="S271" s="2">
        <v>43405.765787037039</v>
      </c>
      <c r="T271" s="2">
        <v>43405.77684027778</v>
      </c>
      <c r="U271" s="2">
        <v>43405.779467592591</v>
      </c>
      <c r="W271" s="8">
        <f t="shared" si="41"/>
        <v>43405.749085648145</v>
      </c>
      <c r="X271" s="9">
        <f t="shared" si="46"/>
        <v>1.2465277774026617E-2</v>
      </c>
      <c r="Y271" s="9">
        <f t="shared" si="47"/>
        <v>1.2465277774026617E-2</v>
      </c>
      <c r="Z271" s="10"/>
      <c r="AA271" s="10">
        <f t="shared" si="48"/>
        <v>0</v>
      </c>
      <c r="AB271" s="10">
        <f t="shared" si="49"/>
        <v>1.5671296299842652E-2</v>
      </c>
      <c r="AC271" s="10"/>
      <c r="AD271" s="10"/>
      <c r="AE271" s="71">
        <f t="shared" si="43"/>
        <v>43405.748611111114</v>
      </c>
      <c r="AF271" s="71">
        <f t="shared" si="44"/>
        <v>43405.777083333334</v>
      </c>
      <c r="AG271" s="26" t="str">
        <f t="shared" si="45"/>
        <v>43405.748611111143405.7770833333</v>
      </c>
      <c r="AH271" s="26" t="e">
        <f>VLOOKUP(AG271,simple_survey!$M$841:$N$1083,2,FALSE)</f>
        <v>#N/A</v>
      </c>
    </row>
    <row r="272" spans="1:34" s="7" customFormat="1" hidden="1" x14ac:dyDescent="0.4">
      <c r="A272" s="16" t="str">
        <f t="shared" si="40"/>
        <v>-</v>
      </c>
      <c r="B272" s="16" t="str">
        <f t="shared" si="42"/>
        <v>☆</v>
      </c>
      <c r="C272" s="7">
        <v>17</v>
      </c>
      <c r="D272" s="2">
        <v>43405.716979166667</v>
      </c>
      <c r="E272" s="3">
        <v>8318</v>
      </c>
      <c r="F272" s="3" t="s">
        <v>33</v>
      </c>
      <c r="G272" s="3">
        <v>3598</v>
      </c>
      <c r="H272" s="3">
        <v>164</v>
      </c>
      <c r="I272" s="3">
        <v>7</v>
      </c>
      <c r="J272" s="3">
        <v>1</v>
      </c>
      <c r="K272" s="2">
        <v>43405.717106481483</v>
      </c>
      <c r="L272" s="3"/>
      <c r="M272" s="3"/>
      <c r="N272" s="3" t="s">
        <v>80</v>
      </c>
      <c r="O272" s="3" t="s">
        <v>81</v>
      </c>
      <c r="P272" s="3" t="s">
        <v>21</v>
      </c>
      <c r="Q272" s="3" t="s">
        <v>22</v>
      </c>
      <c r="R272" s="2">
        <v>43405.723055555558</v>
      </c>
      <c r="S272" s="3"/>
      <c r="T272" s="2">
        <v>43405.731979166667</v>
      </c>
      <c r="U272" s="3"/>
      <c r="V272" s="3"/>
      <c r="W272" s="8">
        <f t="shared" si="41"/>
        <v>43405.716979166667</v>
      </c>
      <c r="X272" s="9">
        <f t="shared" si="46"/>
        <v>0</v>
      </c>
      <c r="Y272" s="9">
        <f t="shared" si="47"/>
        <v>0</v>
      </c>
      <c r="Z272" s="10"/>
      <c r="AA272" s="10">
        <f t="shared" si="48"/>
        <v>0</v>
      </c>
      <c r="AB272" s="10">
        <f t="shared" si="49"/>
        <v>6.0763888905057684E-3</v>
      </c>
      <c r="AC272" s="10"/>
      <c r="AD272" s="10"/>
      <c r="AE272" s="71">
        <f t="shared" si="43"/>
        <v>43405.716666666667</v>
      </c>
      <c r="AF272" s="71">
        <f t="shared" si="44"/>
        <v>0</v>
      </c>
      <c r="AG272" s="26" t="str">
        <f t="shared" si="45"/>
        <v>43405.71666666670</v>
      </c>
      <c r="AH272" s="26" t="e">
        <f>VLOOKUP(AG272,simple_survey!$M$841:$N$1083,2,FALSE)</f>
        <v>#N/A</v>
      </c>
    </row>
    <row r="273" spans="1:36" s="7" customFormat="1" hidden="1" x14ac:dyDescent="0.4">
      <c r="A273" s="16" t="str">
        <f t="shared" si="40"/>
        <v>-</v>
      </c>
      <c r="B273" s="16" t="str">
        <f t="shared" si="42"/>
        <v>☆</v>
      </c>
      <c r="C273" s="7">
        <v>17</v>
      </c>
      <c r="D273" s="2">
        <v>43405.717951388891</v>
      </c>
      <c r="E273" s="3">
        <v>8320</v>
      </c>
      <c r="F273" s="3" t="s">
        <v>190</v>
      </c>
      <c r="G273" s="3">
        <v>0</v>
      </c>
      <c r="H273" s="3">
        <v>953</v>
      </c>
      <c r="I273" s="3">
        <v>6</v>
      </c>
      <c r="J273" s="3">
        <v>1</v>
      </c>
      <c r="K273" s="2">
        <v>43405.721736111111</v>
      </c>
      <c r="L273" s="3"/>
      <c r="M273" s="3"/>
      <c r="N273" s="3" t="s">
        <v>41</v>
      </c>
      <c r="O273" s="3" t="s">
        <v>42</v>
      </c>
      <c r="P273" s="3" t="s">
        <v>19</v>
      </c>
      <c r="Q273" s="3" t="s">
        <v>20</v>
      </c>
      <c r="R273" s="2">
        <v>43405.722893518519</v>
      </c>
      <c r="S273" s="3"/>
      <c r="T273" s="2">
        <v>43405.731342592589</v>
      </c>
      <c r="U273" s="3"/>
      <c r="V273" s="3"/>
      <c r="W273" s="8">
        <f t="shared" si="41"/>
        <v>43405.717951388891</v>
      </c>
      <c r="X273" s="9">
        <f t="shared" si="46"/>
        <v>0</v>
      </c>
      <c r="Y273" s="9">
        <f t="shared" si="47"/>
        <v>0</v>
      </c>
      <c r="Z273" s="10"/>
      <c r="AA273" s="10">
        <f t="shared" si="48"/>
        <v>0</v>
      </c>
      <c r="AB273" s="10">
        <f t="shared" si="49"/>
        <v>4.9421296280343086E-3</v>
      </c>
      <c r="AC273" s="10"/>
      <c r="AD273" s="10"/>
      <c r="AE273" s="71">
        <f t="shared" si="43"/>
        <v>43405.717361111114</v>
      </c>
      <c r="AF273" s="71">
        <f t="shared" si="44"/>
        <v>0</v>
      </c>
      <c r="AG273" s="26" t="str">
        <f t="shared" si="45"/>
        <v>43405.71736111110</v>
      </c>
      <c r="AH273" s="26" t="e">
        <f>VLOOKUP(AG273,simple_survey!$M$841:$N$1083,2,FALSE)</f>
        <v>#N/A</v>
      </c>
    </row>
    <row r="274" spans="1:36" s="7" customFormat="1" x14ac:dyDescent="0.4">
      <c r="A274" s="16" t="str">
        <f t="shared" si="40"/>
        <v>★</v>
      </c>
      <c r="B274" s="16" t="str">
        <f t="shared" si="42"/>
        <v>☆</v>
      </c>
      <c r="C274" s="7">
        <v>17</v>
      </c>
      <c r="D274" s="2">
        <v>43405.718888888892</v>
      </c>
      <c r="E274" s="3">
        <v>8323</v>
      </c>
      <c r="F274" s="3" t="s">
        <v>33</v>
      </c>
      <c r="G274" s="3">
        <v>3786</v>
      </c>
      <c r="H274" s="3">
        <v>409</v>
      </c>
      <c r="I274" s="3">
        <v>6</v>
      </c>
      <c r="J274" s="3">
        <v>1</v>
      </c>
      <c r="K274" s="2">
        <v>43405.719699074078</v>
      </c>
      <c r="L274" s="3"/>
      <c r="M274" s="3"/>
      <c r="N274" s="3" t="s">
        <v>45</v>
      </c>
      <c r="O274" s="3" t="s">
        <v>92</v>
      </c>
      <c r="P274" s="3" t="s">
        <v>74</v>
      </c>
      <c r="Q274" s="3" t="s">
        <v>75</v>
      </c>
      <c r="R274" s="2">
        <v>43405.739583333336</v>
      </c>
      <c r="S274" s="3"/>
      <c r="T274" s="2">
        <v>43405.750462962962</v>
      </c>
      <c r="U274" s="3"/>
      <c r="V274" s="2">
        <v>43405.739583333336</v>
      </c>
      <c r="W274" s="8">
        <f t="shared" si="41"/>
        <v>43405.739583333336</v>
      </c>
      <c r="X274" s="9">
        <f t="shared" si="46"/>
        <v>0</v>
      </c>
      <c r="Y274" s="9">
        <f t="shared" si="47"/>
        <v>0</v>
      </c>
      <c r="Z274" s="10"/>
      <c r="AA274" s="10">
        <f t="shared" si="48"/>
        <v>0</v>
      </c>
      <c r="AB274" s="10">
        <f t="shared" si="49"/>
        <v>0</v>
      </c>
      <c r="AC274" s="10"/>
      <c r="AD274" s="10"/>
      <c r="AE274" s="71">
        <f t="shared" si="43"/>
        <v>43405.71875</v>
      </c>
      <c r="AF274" s="71">
        <f t="shared" si="44"/>
        <v>0</v>
      </c>
      <c r="AG274" s="26" t="str">
        <f t="shared" si="45"/>
        <v>43405.718750</v>
      </c>
      <c r="AH274" s="26" t="e">
        <f>VLOOKUP(AG274,simple_survey!$M$841:$N$1083,2,FALSE)</f>
        <v>#N/A</v>
      </c>
    </row>
    <row r="275" spans="1:36" s="3" customFormat="1" hidden="1" x14ac:dyDescent="0.4">
      <c r="A275" s="16" t="str">
        <f t="shared" si="40"/>
        <v>-</v>
      </c>
      <c r="B275" s="16" t="str">
        <f t="shared" si="42"/>
        <v>☆</v>
      </c>
      <c r="C275" s="7">
        <v>17</v>
      </c>
      <c r="D275" s="2">
        <v>43405.72550925926</v>
      </c>
      <c r="E275" s="3">
        <v>8329</v>
      </c>
      <c r="F275" s="3" t="s">
        <v>52</v>
      </c>
      <c r="G275" s="3">
        <v>875</v>
      </c>
      <c r="H275" s="3">
        <v>465</v>
      </c>
      <c r="I275" s="3">
        <v>3</v>
      </c>
      <c r="J275" s="3">
        <v>1</v>
      </c>
      <c r="K275" s="2">
        <v>43405.725787037038</v>
      </c>
      <c r="N275" s="3" t="s">
        <v>27</v>
      </c>
      <c r="O275" s="3" t="s">
        <v>28</v>
      </c>
      <c r="P275" s="3" t="s">
        <v>19</v>
      </c>
      <c r="Q275" s="3" t="s">
        <v>20</v>
      </c>
      <c r="R275" s="2">
        <v>43405.727986111109</v>
      </c>
      <c r="T275" s="2">
        <v>43405.732939814814</v>
      </c>
      <c r="W275" s="8">
        <f t="shared" si="41"/>
        <v>43405.72550925926</v>
      </c>
      <c r="X275" s="9">
        <f t="shared" si="46"/>
        <v>0</v>
      </c>
      <c r="Y275" s="9">
        <f t="shared" si="47"/>
        <v>0</v>
      </c>
      <c r="Z275" s="10"/>
      <c r="AA275" s="10">
        <f t="shared" si="48"/>
        <v>0</v>
      </c>
      <c r="AB275" s="10">
        <f t="shared" si="49"/>
        <v>2.4768518487690017E-3</v>
      </c>
      <c r="AC275" s="10"/>
      <c r="AD275" s="10"/>
      <c r="AE275" s="71">
        <f t="shared" si="43"/>
        <v>43405.724999999999</v>
      </c>
      <c r="AF275" s="71">
        <f t="shared" si="44"/>
        <v>0</v>
      </c>
      <c r="AG275" s="26" t="str">
        <f t="shared" si="45"/>
        <v>43405.7250</v>
      </c>
      <c r="AH275" s="26" t="e">
        <f>VLOOKUP(AG275,simple_survey!$M$841:$N$1083,2,FALSE)</f>
        <v>#N/A</v>
      </c>
    </row>
    <row r="276" spans="1:36" s="3" customFormat="1" hidden="1" x14ac:dyDescent="0.4">
      <c r="A276" s="16" t="str">
        <f t="shared" si="40"/>
        <v>-</v>
      </c>
      <c r="B276" s="16" t="str">
        <f t="shared" si="42"/>
        <v>☆</v>
      </c>
      <c r="C276" s="7">
        <v>17</v>
      </c>
      <c r="D276" s="2">
        <v>43405.729120370372</v>
      </c>
      <c r="E276" s="3">
        <v>8331</v>
      </c>
      <c r="F276" s="3" t="s">
        <v>18</v>
      </c>
      <c r="G276" s="3">
        <v>4363</v>
      </c>
      <c r="H276" s="3">
        <v>923</v>
      </c>
      <c r="I276" s="3">
        <v>5</v>
      </c>
      <c r="J276" s="3">
        <v>1</v>
      </c>
      <c r="K276" s="2">
        <v>43405.73060185185</v>
      </c>
      <c r="N276" s="3" t="s">
        <v>29</v>
      </c>
      <c r="O276" s="3" t="s">
        <v>30</v>
      </c>
      <c r="P276" s="3" t="s">
        <v>48</v>
      </c>
      <c r="Q276" s="3" t="s">
        <v>49</v>
      </c>
      <c r="R276" s="2">
        <v>43405.74322916667</v>
      </c>
      <c r="T276" s="2">
        <v>43405.747974537036</v>
      </c>
      <c r="W276" s="8">
        <f t="shared" si="41"/>
        <v>43405.729120370372</v>
      </c>
      <c r="X276" s="9">
        <f t="shared" si="46"/>
        <v>0</v>
      </c>
      <c r="Y276" s="9">
        <f t="shared" si="47"/>
        <v>0</v>
      </c>
      <c r="Z276" s="10"/>
      <c r="AA276" s="10">
        <f t="shared" si="48"/>
        <v>0</v>
      </c>
      <c r="AB276" s="10">
        <f t="shared" si="49"/>
        <v>1.410879629838746E-2</v>
      </c>
      <c r="AC276" s="10"/>
      <c r="AD276" s="10"/>
      <c r="AE276" s="71">
        <f t="shared" si="43"/>
        <v>43405.728472222225</v>
      </c>
      <c r="AF276" s="71">
        <f t="shared" si="44"/>
        <v>0</v>
      </c>
      <c r="AG276" s="26" t="str">
        <f t="shared" si="45"/>
        <v>43405.72847222220</v>
      </c>
      <c r="AH276" s="26" t="e">
        <f>VLOOKUP(AG276,simple_survey!$M$841:$N$1083,2,FALSE)</f>
        <v>#N/A</v>
      </c>
    </row>
    <row r="277" spans="1:36" s="3" customFormat="1" hidden="1" x14ac:dyDescent="0.4">
      <c r="A277" s="16" t="str">
        <f t="shared" si="40"/>
        <v>-</v>
      </c>
      <c r="B277" s="16" t="str">
        <f t="shared" si="42"/>
        <v>☆</v>
      </c>
      <c r="C277" s="7">
        <v>17</v>
      </c>
      <c r="D277" s="2">
        <v>43405.734525462962</v>
      </c>
      <c r="E277" s="3">
        <v>8335</v>
      </c>
      <c r="F277" s="3" t="s">
        <v>33</v>
      </c>
      <c r="G277" s="3">
        <v>4635</v>
      </c>
      <c r="H277" s="3">
        <v>537</v>
      </c>
      <c r="I277" s="3">
        <v>8</v>
      </c>
      <c r="J277" s="3">
        <v>1</v>
      </c>
      <c r="K277" s="2">
        <v>43405.739039351851</v>
      </c>
      <c r="N277" s="3" t="s">
        <v>23</v>
      </c>
      <c r="O277" s="3" t="s">
        <v>24</v>
      </c>
      <c r="P277" s="3" t="s">
        <v>31</v>
      </c>
      <c r="Q277" s="3" t="s">
        <v>32</v>
      </c>
      <c r="R277" s="2">
        <v>43405.738981481481</v>
      </c>
      <c r="T277" s="2">
        <v>43405.751712962963</v>
      </c>
      <c r="W277" s="8">
        <f t="shared" si="41"/>
        <v>43405.734525462962</v>
      </c>
      <c r="X277" s="9">
        <f t="shared" si="46"/>
        <v>0</v>
      </c>
      <c r="Y277" s="9">
        <f t="shared" si="47"/>
        <v>0</v>
      </c>
      <c r="Z277" s="10"/>
      <c r="AA277" s="10">
        <f t="shared" si="48"/>
        <v>0</v>
      </c>
      <c r="AB277" s="10">
        <f t="shared" si="49"/>
        <v>4.5138888890505768E-3</v>
      </c>
      <c r="AC277" s="10"/>
      <c r="AD277" s="10"/>
      <c r="AE277" s="71">
        <f t="shared" si="43"/>
        <v>43405.734027777777</v>
      </c>
      <c r="AF277" s="71">
        <f t="shared" si="44"/>
        <v>0</v>
      </c>
      <c r="AG277" s="26" t="str">
        <f t="shared" si="45"/>
        <v>43405.73402777780</v>
      </c>
      <c r="AH277" s="26" t="e">
        <f>VLOOKUP(AG277,simple_survey!$M$841:$N$1083,2,FALSE)</f>
        <v>#N/A</v>
      </c>
    </row>
    <row r="278" spans="1:36" s="3" customFormat="1" hidden="1" x14ac:dyDescent="0.4">
      <c r="A278" s="16" t="str">
        <f t="shared" si="40"/>
        <v>-</v>
      </c>
      <c r="B278" s="16" t="str">
        <f t="shared" si="42"/>
        <v>☆</v>
      </c>
      <c r="C278" s="7">
        <v>17</v>
      </c>
      <c r="D278" s="2">
        <v>43405.73847222222</v>
      </c>
      <c r="E278" s="3">
        <v>8339</v>
      </c>
      <c r="F278" s="3" t="s">
        <v>191</v>
      </c>
      <c r="G278" s="3">
        <v>0</v>
      </c>
      <c r="H278" s="3">
        <v>781</v>
      </c>
      <c r="I278" s="3">
        <v>9</v>
      </c>
      <c r="J278" s="3">
        <v>1</v>
      </c>
      <c r="K278" s="2">
        <v>43405.742800925924</v>
      </c>
      <c r="N278" s="3" t="s">
        <v>46</v>
      </c>
      <c r="O278" s="3" t="s">
        <v>47</v>
      </c>
      <c r="P278" s="3" t="s">
        <v>23</v>
      </c>
      <c r="Q278" s="3" t="s">
        <v>24</v>
      </c>
      <c r="R278" s="2">
        <v>43405.753946759258</v>
      </c>
      <c r="T278" s="2">
        <v>43405.761550925927</v>
      </c>
      <c r="W278" s="8">
        <f t="shared" si="41"/>
        <v>43405.73847222222</v>
      </c>
      <c r="X278" s="9">
        <f t="shared" si="46"/>
        <v>0</v>
      </c>
      <c r="Y278" s="9">
        <f t="shared" si="47"/>
        <v>0</v>
      </c>
      <c r="Z278" s="10"/>
      <c r="AA278" s="10">
        <f t="shared" si="48"/>
        <v>0</v>
      </c>
      <c r="AB278" s="10">
        <f t="shared" si="49"/>
        <v>1.5474537038244307E-2</v>
      </c>
      <c r="AC278" s="10"/>
      <c r="AD278" s="10"/>
      <c r="AE278" s="71">
        <f t="shared" si="43"/>
        <v>43405.738194444442</v>
      </c>
      <c r="AF278" s="71">
        <f t="shared" si="44"/>
        <v>0</v>
      </c>
      <c r="AG278" s="26" t="str">
        <f t="shared" si="45"/>
        <v>43405.73819444440</v>
      </c>
      <c r="AH278" s="26" t="e">
        <f>VLOOKUP(AG278,simple_survey!$M$841:$N$1083,2,FALSE)</f>
        <v>#N/A</v>
      </c>
    </row>
    <row r="279" spans="1:36" s="3" customFormat="1" hidden="1" x14ac:dyDescent="0.4">
      <c r="A279" s="16" t="str">
        <f t="shared" si="40"/>
        <v>-</v>
      </c>
      <c r="B279" s="16" t="str">
        <f t="shared" si="42"/>
        <v>☆</v>
      </c>
      <c r="C279" s="7">
        <v>17</v>
      </c>
      <c r="D279" s="2">
        <v>43405.740405092591</v>
      </c>
      <c r="E279" s="3">
        <v>8342</v>
      </c>
      <c r="F279" s="3" t="s">
        <v>33</v>
      </c>
      <c r="G279" s="3">
        <v>3598</v>
      </c>
      <c r="H279" s="3">
        <v>289</v>
      </c>
      <c r="I279" s="3">
        <v>4</v>
      </c>
      <c r="J279" s="3">
        <v>2</v>
      </c>
      <c r="K279" s="2">
        <v>43405.745729166665</v>
      </c>
      <c r="N279" s="3" t="s">
        <v>59</v>
      </c>
      <c r="O279" s="3" t="s">
        <v>60</v>
      </c>
      <c r="P279" s="3" t="s">
        <v>21</v>
      </c>
      <c r="Q279" s="3" t="s">
        <v>22</v>
      </c>
      <c r="R279" s="2">
        <v>43405.744120370371</v>
      </c>
      <c r="T279" s="2">
        <v>43405.751863425925</v>
      </c>
      <c r="W279" s="8">
        <f t="shared" si="41"/>
        <v>43405.740405092591</v>
      </c>
      <c r="X279" s="9">
        <f t="shared" si="46"/>
        <v>0</v>
      </c>
      <c r="Y279" s="9">
        <f t="shared" si="47"/>
        <v>0</v>
      </c>
      <c r="Z279" s="10"/>
      <c r="AA279" s="10">
        <f t="shared" si="48"/>
        <v>0</v>
      </c>
      <c r="AB279" s="10">
        <f t="shared" si="49"/>
        <v>5.324074074451346E-3</v>
      </c>
      <c r="AC279" s="10"/>
      <c r="AD279" s="10"/>
      <c r="AE279" s="71">
        <f t="shared" si="43"/>
        <v>43405.740277777775</v>
      </c>
      <c r="AF279" s="71">
        <f t="shared" si="44"/>
        <v>0</v>
      </c>
      <c r="AG279" s="26" t="str">
        <f t="shared" si="45"/>
        <v>43405.74027777780</v>
      </c>
      <c r="AH279" s="26" t="e">
        <f>VLOOKUP(AG279,simple_survey!$M$841:$N$1083,2,FALSE)</f>
        <v>#N/A</v>
      </c>
    </row>
    <row r="280" spans="1:36" s="3" customFormat="1" hidden="1" x14ac:dyDescent="0.4">
      <c r="A280" s="16" t="str">
        <f t="shared" si="40"/>
        <v>-</v>
      </c>
      <c r="B280" s="16" t="str">
        <f t="shared" si="42"/>
        <v>☆</v>
      </c>
      <c r="C280" s="7">
        <v>17</v>
      </c>
      <c r="D280" s="2">
        <v>43405.744328703702</v>
      </c>
      <c r="E280" s="3">
        <v>8344</v>
      </c>
      <c r="F280" s="3" t="s">
        <v>191</v>
      </c>
      <c r="G280" s="3">
        <v>0</v>
      </c>
      <c r="H280" s="3">
        <v>649</v>
      </c>
      <c r="I280" s="3">
        <v>9</v>
      </c>
      <c r="J280" s="3">
        <v>1</v>
      </c>
      <c r="K280" s="2">
        <v>43405.753842592596</v>
      </c>
      <c r="N280" s="3" t="s">
        <v>19</v>
      </c>
      <c r="O280" s="3" t="s">
        <v>20</v>
      </c>
      <c r="P280" s="3" t="s">
        <v>23</v>
      </c>
      <c r="Q280" s="3" t="s">
        <v>24</v>
      </c>
      <c r="R280" s="2">
        <v>43405.748182870368</v>
      </c>
      <c r="T280" s="2">
        <v>43405.757210648146</v>
      </c>
      <c r="W280" s="8">
        <f t="shared" si="41"/>
        <v>43405.744328703702</v>
      </c>
      <c r="X280" s="9">
        <f t="shared" si="46"/>
        <v>0</v>
      </c>
      <c r="Y280" s="9">
        <f t="shared" si="47"/>
        <v>0</v>
      </c>
      <c r="Z280" s="10"/>
      <c r="AA280" s="10">
        <f t="shared" si="48"/>
        <v>0</v>
      </c>
      <c r="AB280" s="10">
        <f t="shared" si="49"/>
        <v>9.5138888937071897E-3</v>
      </c>
      <c r="AC280" s="10"/>
      <c r="AD280" s="10"/>
      <c r="AE280" s="71">
        <f t="shared" si="43"/>
        <v>43405.743750000001</v>
      </c>
      <c r="AF280" s="71">
        <f t="shared" si="44"/>
        <v>0</v>
      </c>
      <c r="AG280" s="26" t="str">
        <f t="shared" si="45"/>
        <v>43405.743750</v>
      </c>
      <c r="AH280" s="26" t="e">
        <f>VLOOKUP(AG280,simple_survey!$M$841:$N$1083,2,FALSE)</f>
        <v>#N/A</v>
      </c>
    </row>
    <row r="281" spans="1:36" s="3" customFormat="1" hidden="1" x14ac:dyDescent="0.4">
      <c r="A281" s="16" t="str">
        <f t="shared" si="40"/>
        <v>-</v>
      </c>
      <c r="B281" s="16" t="str">
        <f t="shared" si="42"/>
        <v>☆</v>
      </c>
      <c r="C281" s="7">
        <v>17</v>
      </c>
      <c r="D281" s="2">
        <v>43405.745983796296</v>
      </c>
      <c r="E281" s="3">
        <v>8345</v>
      </c>
      <c r="F281" s="3" t="s">
        <v>33</v>
      </c>
      <c r="G281" s="3">
        <v>3598</v>
      </c>
      <c r="H281" s="3">
        <v>108</v>
      </c>
      <c r="I281" s="3">
        <v>10</v>
      </c>
      <c r="J281" s="3">
        <v>1</v>
      </c>
      <c r="K281" s="2">
        <v>43405.746134259258</v>
      </c>
      <c r="N281" s="3" t="s">
        <v>21</v>
      </c>
      <c r="O281" s="3" t="s">
        <v>22</v>
      </c>
      <c r="P281" s="3" t="s">
        <v>59</v>
      </c>
      <c r="Q281" s="3" t="s">
        <v>60</v>
      </c>
      <c r="R281" s="2">
        <v>43405.759085648147</v>
      </c>
      <c r="T281" s="2">
        <v>43405.767164351855</v>
      </c>
      <c r="W281" s="8">
        <f t="shared" si="41"/>
        <v>43405.745983796296</v>
      </c>
      <c r="X281" s="9">
        <f t="shared" si="46"/>
        <v>0</v>
      </c>
      <c r="Y281" s="9">
        <f t="shared" si="47"/>
        <v>0</v>
      </c>
      <c r="Z281" s="10"/>
      <c r="AA281" s="10">
        <f t="shared" si="48"/>
        <v>0</v>
      </c>
      <c r="AB281" s="10">
        <f t="shared" si="49"/>
        <v>1.3101851851388346E-2</v>
      </c>
      <c r="AC281" s="10"/>
      <c r="AD281" s="10"/>
      <c r="AE281" s="71">
        <f t="shared" si="43"/>
        <v>43405.745833333334</v>
      </c>
      <c r="AF281" s="71">
        <f t="shared" si="44"/>
        <v>0</v>
      </c>
      <c r="AG281" s="26" t="str">
        <f t="shared" si="45"/>
        <v>43405.74583333330</v>
      </c>
      <c r="AH281" s="26" t="e">
        <f>VLOOKUP(AG281,simple_survey!$M$841:$N$1083,2,FALSE)</f>
        <v>#N/A</v>
      </c>
    </row>
    <row r="282" spans="1:36" s="3" customFormat="1" hidden="1" x14ac:dyDescent="0.4">
      <c r="A282" s="16" t="str">
        <f t="shared" si="40"/>
        <v>-</v>
      </c>
      <c r="B282" s="16" t="str">
        <f t="shared" si="42"/>
        <v>☆</v>
      </c>
      <c r="C282" s="7">
        <v>17</v>
      </c>
      <c r="D282" s="2">
        <v>43405.746481481481</v>
      </c>
      <c r="E282" s="3">
        <v>8348</v>
      </c>
      <c r="F282" s="3" t="s">
        <v>33</v>
      </c>
      <c r="G282" s="3">
        <v>3445</v>
      </c>
      <c r="H282" s="3">
        <v>457</v>
      </c>
      <c r="I282" s="3">
        <v>9</v>
      </c>
      <c r="J282" s="3">
        <v>1</v>
      </c>
      <c r="K282" s="2">
        <v>43405.746666666666</v>
      </c>
      <c r="N282" s="3" t="s">
        <v>72</v>
      </c>
      <c r="O282" s="3" t="s">
        <v>73</v>
      </c>
      <c r="P282" s="3" t="s">
        <v>41</v>
      </c>
      <c r="Q282" s="3" t="s">
        <v>42</v>
      </c>
      <c r="R282" s="2">
        <v>43405.768391203703</v>
      </c>
      <c r="T282" s="2">
        <v>43405.774525462963</v>
      </c>
      <c r="W282" s="8">
        <f t="shared" si="41"/>
        <v>43405.746481481481</v>
      </c>
      <c r="X282" s="9">
        <f t="shared" si="46"/>
        <v>0</v>
      </c>
      <c r="Y282" s="9">
        <f t="shared" si="47"/>
        <v>0</v>
      </c>
      <c r="Z282" s="10"/>
      <c r="AA282" s="10">
        <f t="shared" si="48"/>
        <v>0</v>
      </c>
      <c r="AB282" s="10"/>
      <c r="AC282" s="10"/>
      <c r="AD282" s="10"/>
      <c r="AE282" s="71">
        <f t="shared" si="43"/>
        <v>43405.745833333334</v>
      </c>
      <c r="AF282" s="71">
        <f t="shared" si="44"/>
        <v>0</v>
      </c>
      <c r="AG282" s="26" t="str">
        <f t="shared" si="45"/>
        <v>43405.74583333330</v>
      </c>
      <c r="AH282" s="26" t="e">
        <f>VLOOKUP(AG282,simple_survey!$M$841:$N$1083,2,FALSE)</f>
        <v>#N/A</v>
      </c>
      <c r="AJ282" s="3" t="s">
        <v>97</v>
      </c>
    </row>
    <row r="283" spans="1:36" s="3" customFormat="1" hidden="1" x14ac:dyDescent="0.4">
      <c r="A283" s="16" t="str">
        <f t="shared" si="40"/>
        <v>-</v>
      </c>
      <c r="B283" s="16" t="str">
        <f t="shared" si="42"/>
        <v>☆</v>
      </c>
      <c r="C283" s="7">
        <v>17</v>
      </c>
      <c r="D283" s="2">
        <v>43405.746979166666</v>
      </c>
      <c r="E283" s="3">
        <v>8349</v>
      </c>
      <c r="F283" s="3" t="s">
        <v>33</v>
      </c>
      <c r="G283" s="3">
        <v>3445</v>
      </c>
      <c r="H283" s="3">
        <v>461</v>
      </c>
      <c r="I283" s="3">
        <v>9</v>
      </c>
      <c r="J283" s="3">
        <v>1</v>
      </c>
      <c r="K283" s="2">
        <v>43405.747129629628</v>
      </c>
      <c r="N283" s="3" t="s">
        <v>72</v>
      </c>
      <c r="O283" s="3" t="s">
        <v>73</v>
      </c>
      <c r="P283" s="3" t="s">
        <v>63</v>
      </c>
      <c r="Q283" s="3" t="s">
        <v>64</v>
      </c>
      <c r="R283" s="2">
        <v>43405.755439814813</v>
      </c>
      <c r="T283" s="2">
        <v>43405.77002314815</v>
      </c>
      <c r="W283" s="8">
        <f t="shared" si="41"/>
        <v>43405.746979166666</v>
      </c>
      <c r="X283" s="9">
        <f t="shared" si="46"/>
        <v>0</v>
      </c>
      <c r="Y283" s="9">
        <f t="shared" si="47"/>
        <v>0</v>
      </c>
      <c r="Z283" s="10"/>
      <c r="AA283" s="10">
        <f t="shared" si="48"/>
        <v>0</v>
      </c>
      <c r="AB283" s="10">
        <f>IF(IF(B283="☆",(IF(K283&gt;R283,K283-W283,R283-W283)),L283-W283)&lt;0,0,IF(B283="☆",(IF(K283&gt;R283,K283-W283,R283-W283)),L283-W283))</f>
        <v>8.4606481468654238E-3</v>
      </c>
      <c r="AC283" s="10"/>
      <c r="AD283" s="10"/>
      <c r="AE283" s="71">
        <f t="shared" si="43"/>
        <v>43405.746527777781</v>
      </c>
      <c r="AF283" s="71">
        <f t="shared" si="44"/>
        <v>0</v>
      </c>
      <c r="AG283" s="26" t="str">
        <f t="shared" si="45"/>
        <v>43405.74652777780</v>
      </c>
      <c r="AH283" s="26" t="e">
        <f>VLOOKUP(AG283,simple_survey!$M$841:$N$1083,2,FALSE)</f>
        <v>#N/A</v>
      </c>
      <c r="AJ283" s="3" t="s">
        <v>97</v>
      </c>
    </row>
    <row r="284" spans="1:36" s="5" customFormat="1" hidden="1" x14ac:dyDescent="0.4">
      <c r="A284" s="17" t="str">
        <f t="shared" si="40"/>
        <v>-</v>
      </c>
      <c r="B284" s="17" t="str">
        <f t="shared" si="42"/>
        <v>☆</v>
      </c>
      <c r="C284" s="12">
        <v>17</v>
      </c>
      <c r="D284" s="4">
        <v>43405.74895833333</v>
      </c>
      <c r="E284" s="5">
        <v>8353</v>
      </c>
      <c r="F284" s="5" t="s">
        <v>18</v>
      </c>
      <c r="G284" s="5">
        <v>4568</v>
      </c>
      <c r="H284" s="5">
        <v>824</v>
      </c>
      <c r="I284" s="5">
        <v>8</v>
      </c>
      <c r="J284" s="5">
        <v>1</v>
      </c>
      <c r="K284" s="4">
        <v>43405.750300925924</v>
      </c>
      <c r="N284" s="5" t="s">
        <v>31</v>
      </c>
      <c r="O284" s="5" t="s">
        <v>32</v>
      </c>
      <c r="P284" s="5" t="s">
        <v>19</v>
      </c>
      <c r="Q284" s="5" t="s">
        <v>20</v>
      </c>
      <c r="R284" s="4">
        <v>43405.754513888889</v>
      </c>
      <c r="T284" s="4">
        <v>43405.770162037035</v>
      </c>
      <c r="W284" s="13">
        <f t="shared" si="41"/>
        <v>43405.74895833333</v>
      </c>
      <c r="X284" s="18">
        <f t="shared" si="46"/>
        <v>0</v>
      </c>
      <c r="Y284" s="18">
        <f t="shared" si="47"/>
        <v>0</v>
      </c>
      <c r="Z284" s="19"/>
      <c r="AA284" s="19">
        <f t="shared" si="48"/>
        <v>0</v>
      </c>
      <c r="AB284" s="19">
        <f>IF(IF(B284="☆",(IF(K284&gt;R284,K284-W284,R284-W284)),L284-W284)&lt;0,0,IF(B284="☆",(IF(K284&gt;R284,K284-W284,R284-W284)),L284-W284))</f>
        <v>5.5555555591126904E-3</v>
      </c>
      <c r="AC284" s="19"/>
      <c r="AD284" s="19"/>
      <c r="AE284" s="71">
        <f t="shared" si="43"/>
        <v>43405.748611111114</v>
      </c>
      <c r="AF284" s="71">
        <f t="shared" si="44"/>
        <v>0</v>
      </c>
      <c r="AG284" s="26" t="str">
        <f t="shared" si="45"/>
        <v>43405.74861111110</v>
      </c>
      <c r="AH284" s="26" t="e">
        <f>VLOOKUP(AG284,simple_survey!$M$841:$N$1083,2,FALSE)</f>
        <v>#N/A</v>
      </c>
    </row>
    <row r="285" spans="1:36" s="21" customFormat="1" hidden="1" x14ac:dyDescent="0.4">
      <c r="A285" s="20" t="str">
        <f t="shared" si="40"/>
        <v>-</v>
      </c>
      <c r="B285" s="20" t="str">
        <f t="shared" si="42"/>
        <v>-</v>
      </c>
      <c r="C285" s="23">
        <v>18</v>
      </c>
      <c r="D285" s="22">
        <v>43405.751620370371</v>
      </c>
      <c r="E285" s="21">
        <v>8355</v>
      </c>
      <c r="F285" s="21" t="s">
        <v>18</v>
      </c>
      <c r="G285" s="21">
        <v>4425</v>
      </c>
      <c r="H285" s="21">
        <v>987</v>
      </c>
      <c r="I285" s="21">
        <v>8</v>
      </c>
      <c r="J285" s="21">
        <v>2</v>
      </c>
      <c r="L285" s="22">
        <v>43405.757430555554</v>
      </c>
      <c r="M285" s="22">
        <v>43405.763761574075</v>
      </c>
      <c r="N285" s="21" t="s">
        <v>45</v>
      </c>
      <c r="O285" s="21" t="s">
        <v>92</v>
      </c>
      <c r="P285" s="21" t="s">
        <v>19</v>
      </c>
      <c r="Q285" s="21" t="s">
        <v>20</v>
      </c>
      <c r="R285" s="22">
        <v>43405.759513888886</v>
      </c>
      <c r="S285" s="22">
        <v>43405.759513888886</v>
      </c>
      <c r="T285" s="22">
        <v>43405.768148148149</v>
      </c>
      <c r="U285" s="22">
        <v>43405.768148148149</v>
      </c>
      <c r="W285" s="24">
        <f t="shared" si="41"/>
        <v>43405.751620370371</v>
      </c>
      <c r="X285" s="25">
        <f t="shared" si="46"/>
        <v>6.33101852145046E-3</v>
      </c>
      <c r="Y285" s="25">
        <f t="shared" si="47"/>
        <v>1.266203704290092E-2</v>
      </c>
      <c r="Z285" s="26">
        <f>SUM(Y285:Y338)</f>
        <v>0.34274305558938067</v>
      </c>
      <c r="AA285" s="26">
        <f t="shared" si="48"/>
        <v>0</v>
      </c>
      <c r="AB285" s="26">
        <f t="shared" si="49"/>
        <v>5.8101851827814244E-3</v>
      </c>
      <c r="AC285" s="26">
        <f>AVERAGE(AB285:AB338)</f>
        <v>8.5627314810699309E-3</v>
      </c>
      <c r="AD285" s="26">
        <f>MEDIAN(AB285:AB338)</f>
        <v>6.9502314836427104E-3</v>
      </c>
      <c r="AE285" s="71">
        <f t="shared" si="43"/>
        <v>43405.751388888886</v>
      </c>
      <c r="AF285" s="71">
        <f t="shared" si="44"/>
        <v>43405.763194444444</v>
      </c>
      <c r="AG285" s="26" t="str">
        <f t="shared" si="45"/>
        <v>43405.751388888943405.7631944444</v>
      </c>
      <c r="AH285" s="26" t="e">
        <f>VLOOKUP(AG285,simple_survey!$M$841:$N$1083,2,FALSE)</f>
        <v>#N/A</v>
      </c>
    </row>
    <row r="286" spans="1:36" s="3" customFormat="1" hidden="1" x14ac:dyDescent="0.4">
      <c r="A286" s="16" t="str">
        <f t="shared" si="40"/>
        <v>-</v>
      </c>
      <c r="B286" s="16" t="str">
        <f t="shared" si="42"/>
        <v>-</v>
      </c>
      <c r="C286" s="7">
        <v>18</v>
      </c>
      <c r="D286" s="2">
        <v>43405.752500000002</v>
      </c>
      <c r="E286" s="3">
        <v>8356</v>
      </c>
      <c r="F286" s="3" t="s">
        <v>191</v>
      </c>
      <c r="G286" s="3">
        <v>0</v>
      </c>
      <c r="H286" s="3">
        <v>917</v>
      </c>
      <c r="I286" s="3">
        <v>1</v>
      </c>
      <c r="J286" s="3">
        <v>1</v>
      </c>
      <c r="L286" s="2">
        <v>43405.758599537039</v>
      </c>
      <c r="M286" s="2">
        <v>43405.7655787037</v>
      </c>
      <c r="N286" s="3" t="s">
        <v>46</v>
      </c>
      <c r="O286" s="3" t="s">
        <v>47</v>
      </c>
      <c r="P286" s="3" t="s">
        <v>19</v>
      </c>
      <c r="Q286" s="3" t="s">
        <v>20</v>
      </c>
      <c r="R286" s="2">
        <v>43405.757256944446</v>
      </c>
      <c r="S286" s="2">
        <v>43405.759791666664</v>
      </c>
      <c r="T286" s="2">
        <v>43405.763321759259</v>
      </c>
      <c r="U286" s="2">
        <v>43405.768773148149</v>
      </c>
      <c r="W286" s="8">
        <f t="shared" si="41"/>
        <v>43405.752500000002</v>
      </c>
      <c r="X286" s="9">
        <f t="shared" si="46"/>
        <v>6.9791666610399261E-3</v>
      </c>
      <c r="Y286" s="9">
        <f t="shared" si="47"/>
        <v>6.9791666610399261E-3</v>
      </c>
      <c r="Z286" s="10"/>
      <c r="AA286" s="10">
        <f t="shared" si="48"/>
        <v>1.3425925935734995E-3</v>
      </c>
      <c r="AB286" s="10">
        <f t="shared" si="49"/>
        <v>6.0995370367891155E-3</v>
      </c>
      <c r="AC286" s="10"/>
      <c r="AD286" s="10"/>
      <c r="AE286" s="71">
        <f t="shared" si="43"/>
        <v>43405.752083333333</v>
      </c>
      <c r="AF286" s="71">
        <f t="shared" si="44"/>
        <v>43405.765277777777</v>
      </c>
      <c r="AG286" s="26" t="str">
        <f t="shared" si="45"/>
        <v>43405.752083333343405.7652777778</v>
      </c>
      <c r="AH286" s="26" t="e">
        <f>VLOOKUP(AG286,simple_survey!$M$841:$N$1083,2,FALSE)</f>
        <v>#N/A</v>
      </c>
    </row>
    <row r="287" spans="1:36" s="3" customFormat="1" hidden="1" x14ac:dyDescent="0.4">
      <c r="A287" s="16" t="str">
        <f t="shared" si="40"/>
        <v>-</v>
      </c>
      <c r="B287" s="16" t="str">
        <f t="shared" si="42"/>
        <v>-</v>
      </c>
      <c r="C287" s="7">
        <v>18</v>
      </c>
      <c r="D287" s="2">
        <v>43405.752951388888</v>
      </c>
      <c r="E287" s="3">
        <v>8357</v>
      </c>
      <c r="F287" s="3" t="s">
        <v>33</v>
      </c>
      <c r="G287" s="3">
        <v>4631</v>
      </c>
      <c r="H287" s="3">
        <v>116</v>
      </c>
      <c r="I287" s="3">
        <v>1</v>
      </c>
      <c r="J287" s="3">
        <v>4</v>
      </c>
      <c r="L287" s="2">
        <v>43405.772928240738</v>
      </c>
      <c r="M287" s="2">
        <v>43405.777766203704</v>
      </c>
      <c r="N287" s="3" t="s">
        <v>63</v>
      </c>
      <c r="O287" s="3" t="s">
        <v>64</v>
      </c>
      <c r="P287" s="3" t="s">
        <v>91</v>
      </c>
      <c r="Q287" s="3" t="s">
        <v>36</v>
      </c>
      <c r="R287" s="2">
        <v>43405.769733796296</v>
      </c>
      <c r="S287" s="2">
        <v>43405.775590277779</v>
      </c>
      <c r="T287" s="2">
        <v>43405.780543981484</v>
      </c>
      <c r="U287" s="2">
        <v>43405.786400462966</v>
      </c>
      <c r="W287" s="8">
        <f t="shared" si="41"/>
        <v>43405.752951388888</v>
      </c>
      <c r="X287" s="9">
        <f t="shared" si="46"/>
        <v>4.8379629661212675E-3</v>
      </c>
      <c r="Y287" s="9">
        <f t="shared" si="47"/>
        <v>1.935185186448507E-2</v>
      </c>
      <c r="Z287" s="10"/>
      <c r="AA287" s="10">
        <f t="shared" si="48"/>
        <v>3.1944444417604245E-3</v>
      </c>
      <c r="AB287" s="10">
        <f t="shared" si="49"/>
        <v>1.9976851850515231E-2</v>
      </c>
      <c r="AC287" s="10"/>
      <c r="AD287" s="10"/>
      <c r="AE287" s="71">
        <f t="shared" si="43"/>
        <v>43405.75277777778</v>
      </c>
      <c r="AF287" s="71">
        <f t="shared" si="44"/>
        <v>43405.777083333334</v>
      </c>
      <c r="AG287" s="26" t="str">
        <f t="shared" si="45"/>
        <v>43405.752777777843405.7770833333</v>
      </c>
      <c r="AH287" s="26" t="e">
        <f>VLOOKUP(AG287,simple_survey!$M$841:$N$1083,2,FALSE)</f>
        <v>#N/A</v>
      </c>
    </row>
    <row r="288" spans="1:36" s="3" customFormat="1" hidden="1" x14ac:dyDescent="0.4">
      <c r="A288" s="16" t="str">
        <f t="shared" si="40"/>
        <v>-</v>
      </c>
      <c r="B288" s="16" t="str">
        <f t="shared" si="42"/>
        <v>-</v>
      </c>
      <c r="C288" s="7">
        <v>18</v>
      </c>
      <c r="D288" s="2">
        <v>43405.754537037035</v>
      </c>
      <c r="E288" s="3">
        <v>8358</v>
      </c>
      <c r="F288" s="3" t="s">
        <v>33</v>
      </c>
      <c r="G288" s="3">
        <v>2934</v>
      </c>
      <c r="H288" s="3">
        <v>800</v>
      </c>
      <c r="I288" s="3">
        <v>9</v>
      </c>
      <c r="J288" s="3">
        <v>2</v>
      </c>
      <c r="L288" s="2">
        <v>43405.758587962962</v>
      </c>
      <c r="M288" s="2">
        <v>43405.76189814815</v>
      </c>
      <c r="N288" s="3" t="s">
        <v>76</v>
      </c>
      <c r="O288" s="3" t="s">
        <v>77</v>
      </c>
      <c r="P288" s="3" t="s">
        <v>23</v>
      </c>
      <c r="Q288" s="3" t="s">
        <v>24</v>
      </c>
      <c r="R288" s="2">
        <v>43405.760462962964</v>
      </c>
      <c r="S288" s="2">
        <v>43405.760462962964</v>
      </c>
      <c r="T288" s="2">
        <v>43405.765983796293</v>
      </c>
      <c r="U288" s="2">
        <v>43405.765983796293</v>
      </c>
      <c r="W288" s="8">
        <f t="shared" si="41"/>
        <v>43405.754537037035</v>
      </c>
      <c r="X288" s="9">
        <f t="shared" si="46"/>
        <v>3.3101851877290756E-3</v>
      </c>
      <c r="Y288" s="9">
        <f t="shared" si="47"/>
        <v>6.6203703754581511E-3</v>
      </c>
      <c r="Z288" s="10"/>
      <c r="AA288" s="10">
        <f t="shared" si="48"/>
        <v>0</v>
      </c>
      <c r="AB288" s="10">
        <f t="shared" si="49"/>
        <v>4.0509259270038456E-3</v>
      </c>
      <c r="AC288" s="10"/>
      <c r="AD288" s="10"/>
      <c r="AE288" s="71">
        <f t="shared" si="43"/>
        <v>43405.754166666666</v>
      </c>
      <c r="AF288" s="71">
        <f t="shared" si="44"/>
        <v>43405.761805555558</v>
      </c>
      <c r="AG288" s="26" t="str">
        <f t="shared" si="45"/>
        <v>43405.754166666743405.7618055556</v>
      </c>
      <c r="AH288" s="26" t="e">
        <f>VLOOKUP(AG288,simple_survey!$M$841:$N$1083,2,FALSE)</f>
        <v>#N/A</v>
      </c>
    </row>
    <row r="289" spans="1:34" s="3" customFormat="1" hidden="1" x14ac:dyDescent="0.4">
      <c r="A289" s="16" t="str">
        <f>IF(V289&gt;0, "★", "-")</f>
        <v>-</v>
      </c>
      <c r="B289" s="16" t="str">
        <f>IF(K289&gt;0, "☆", "-")</f>
        <v>-</v>
      </c>
      <c r="C289" s="7">
        <v>18</v>
      </c>
      <c r="D289" s="2">
        <v>43405.755069444444</v>
      </c>
      <c r="E289" s="3">
        <v>8359</v>
      </c>
      <c r="F289" s="3" t="s">
        <v>33</v>
      </c>
      <c r="G289" s="3">
        <v>4442</v>
      </c>
      <c r="H289" s="3">
        <v>203</v>
      </c>
      <c r="I289" s="3">
        <v>7</v>
      </c>
      <c r="J289" s="3">
        <v>1</v>
      </c>
      <c r="L289" s="2">
        <v>43405.770196759258</v>
      </c>
      <c r="M289" s="2">
        <v>43405.780381944445</v>
      </c>
      <c r="N289" s="3" t="s">
        <v>23</v>
      </c>
      <c r="O289" s="3" t="s">
        <v>24</v>
      </c>
      <c r="P289" s="3" t="s">
        <v>72</v>
      </c>
      <c r="Q289" s="3" t="s">
        <v>73</v>
      </c>
      <c r="R289" s="2">
        <v>43405.770810185182</v>
      </c>
      <c r="S289" s="2">
        <v>43405.770810185182</v>
      </c>
      <c r="T289" s="2">
        <v>43405.778055555558</v>
      </c>
      <c r="U289" s="2">
        <v>43405.779004629629</v>
      </c>
      <c r="W289" s="8">
        <f>IF(V289&gt;0,V289,D289)</f>
        <v>43405.755069444444</v>
      </c>
      <c r="X289" s="9">
        <f t="shared" si="46"/>
        <v>1.0185185186855961E-2</v>
      </c>
      <c r="Y289" s="9">
        <f t="shared" si="47"/>
        <v>1.0185185186855961E-2</v>
      </c>
      <c r="Z289" s="10"/>
      <c r="AA289" s="10">
        <f t="shared" si="48"/>
        <v>0</v>
      </c>
      <c r="AB289" s="10">
        <f t="shared" si="49"/>
        <v>1.5127314814890269E-2</v>
      </c>
      <c r="AC289" s="10"/>
      <c r="AD289" s="10"/>
      <c r="AE289" s="71">
        <f t="shared" si="43"/>
        <v>43405.754861111112</v>
      </c>
      <c r="AF289" s="71">
        <f t="shared" si="44"/>
        <v>43405.779861111114</v>
      </c>
      <c r="AG289" s="26" t="str">
        <f t="shared" si="45"/>
        <v>43405.754861111143405.7798611111</v>
      </c>
      <c r="AH289" s="26" t="e">
        <f>VLOOKUP(AG289,simple_survey!$M$841:$N$1083,2,FALSE)</f>
        <v>#N/A</v>
      </c>
    </row>
    <row r="290" spans="1:34" s="3" customFormat="1" hidden="1" x14ac:dyDescent="0.4">
      <c r="A290" s="16" t="str">
        <f t="shared" si="40"/>
        <v>-</v>
      </c>
      <c r="B290" s="16" t="str">
        <f t="shared" si="42"/>
        <v>-</v>
      </c>
      <c r="C290" s="7">
        <v>18</v>
      </c>
      <c r="D290" s="2">
        <v>43405.755173611113</v>
      </c>
      <c r="E290" s="3">
        <v>8361</v>
      </c>
      <c r="F290" s="3" t="s">
        <v>18</v>
      </c>
      <c r="G290" s="3">
        <v>4568</v>
      </c>
      <c r="H290" s="3">
        <v>195</v>
      </c>
      <c r="I290" s="3">
        <v>1</v>
      </c>
      <c r="J290" s="3">
        <v>1</v>
      </c>
      <c r="L290" s="2">
        <v>43405.760567129626</v>
      </c>
      <c r="M290" s="2">
        <v>43405.765474537038</v>
      </c>
      <c r="N290" s="3" t="s">
        <v>25</v>
      </c>
      <c r="O290" s="3" t="s">
        <v>26</v>
      </c>
      <c r="P290" s="3" t="s">
        <v>19</v>
      </c>
      <c r="Q290" s="3" t="s">
        <v>20</v>
      </c>
      <c r="R290" s="2">
        <v>43405.762071759258</v>
      </c>
      <c r="S290" s="2">
        <v>43405.762071759258</v>
      </c>
      <c r="T290" s="2">
        <v>43405.768425925926</v>
      </c>
      <c r="U290" s="2">
        <v>43405.768425925926</v>
      </c>
      <c r="W290" s="8">
        <f t="shared" si="41"/>
        <v>43405.755173611113</v>
      </c>
      <c r="X290" s="9">
        <f t="shared" si="46"/>
        <v>4.9074074122472666E-3</v>
      </c>
      <c r="Y290" s="9">
        <f t="shared" si="47"/>
        <v>4.9074074122472666E-3</v>
      </c>
      <c r="Z290" s="10"/>
      <c r="AA290" s="10">
        <f t="shared" si="48"/>
        <v>0</v>
      </c>
      <c r="AB290" s="10">
        <f t="shared" si="49"/>
        <v>5.3935185133013874E-3</v>
      </c>
      <c r="AC290" s="10"/>
      <c r="AD290" s="10"/>
      <c r="AE290" s="71">
        <f t="shared" si="43"/>
        <v>43405.754861111112</v>
      </c>
      <c r="AF290" s="71">
        <f t="shared" si="44"/>
        <v>43405.765277777777</v>
      </c>
      <c r="AG290" s="26" t="str">
        <f t="shared" si="45"/>
        <v>43405.754861111143405.7652777778</v>
      </c>
      <c r="AH290" s="26" t="e">
        <f>VLOOKUP(AG290,simple_survey!$M$841:$N$1083,2,FALSE)</f>
        <v>#N/A</v>
      </c>
    </row>
    <row r="291" spans="1:34" s="3" customFormat="1" hidden="1" x14ac:dyDescent="0.4">
      <c r="A291" s="16" t="str">
        <f t="shared" si="40"/>
        <v>-</v>
      </c>
      <c r="B291" s="16" t="str">
        <f t="shared" si="42"/>
        <v>-</v>
      </c>
      <c r="C291" s="7">
        <v>18</v>
      </c>
      <c r="D291" s="2">
        <v>43405.755752314813</v>
      </c>
      <c r="E291" s="3">
        <v>8362</v>
      </c>
      <c r="F291" s="3" t="s">
        <v>18</v>
      </c>
      <c r="G291" s="3">
        <v>4575</v>
      </c>
      <c r="H291" s="3">
        <v>934</v>
      </c>
      <c r="I291" s="3">
        <v>10</v>
      </c>
      <c r="J291" s="3">
        <v>1</v>
      </c>
      <c r="L291" s="2">
        <v>43405.767418981479</v>
      </c>
      <c r="M291" s="2">
        <v>43405.774027777778</v>
      </c>
      <c r="N291" s="3" t="s">
        <v>59</v>
      </c>
      <c r="O291" s="3" t="s">
        <v>60</v>
      </c>
      <c r="P291" s="3" t="s">
        <v>27</v>
      </c>
      <c r="Q291" s="3" t="s">
        <v>28</v>
      </c>
      <c r="R291" s="2">
        <v>43405.768472222226</v>
      </c>
      <c r="S291" s="2">
        <v>43405.768472222226</v>
      </c>
      <c r="T291" s="2">
        <v>43405.774722222224</v>
      </c>
      <c r="U291" s="2">
        <v>43405.774722222224</v>
      </c>
      <c r="W291" s="8">
        <f t="shared" si="41"/>
        <v>43405.755752314813</v>
      </c>
      <c r="X291" s="9">
        <f t="shared" si="46"/>
        <v>6.6087962986784987E-3</v>
      </c>
      <c r="Y291" s="9">
        <f t="shared" si="47"/>
        <v>6.6087962986784987E-3</v>
      </c>
      <c r="Z291" s="10"/>
      <c r="AA291" s="10">
        <f t="shared" si="48"/>
        <v>0</v>
      </c>
      <c r="AB291" s="10">
        <f t="shared" si="49"/>
        <v>1.1666666665405501E-2</v>
      </c>
      <c r="AC291" s="10"/>
      <c r="AD291" s="10"/>
      <c r="AE291" s="71">
        <f t="shared" si="43"/>
        <v>43405.755555555559</v>
      </c>
      <c r="AF291" s="71">
        <f t="shared" si="44"/>
        <v>43405.773611111108</v>
      </c>
      <c r="AG291" s="26" t="str">
        <f t="shared" si="45"/>
        <v>43405.755555555643405.7736111111</v>
      </c>
      <c r="AH291" s="26" t="e">
        <f>VLOOKUP(AG291,simple_survey!$M$841:$N$1083,2,FALSE)</f>
        <v>#N/A</v>
      </c>
    </row>
    <row r="292" spans="1:34" s="3" customFormat="1" hidden="1" x14ac:dyDescent="0.4">
      <c r="A292" s="16" t="str">
        <f t="shared" si="40"/>
        <v>-</v>
      </c>
      <c r="B292" s="16" t="str">
        <f t="shared" si="42"/>
        <v>-</v>
      </c>
      <c r="C292" s="7">
        <v>18</v>
      </c>
      <c r="D292" s="2">
        <v>43405.756342592591</v>
      </c>
      <c r="E292" s="3">
        <v>8363</v>
      </c>
      <c r="F292" s="3" t="s">
        <v>33</v>
      </c>
      <c r="G292" s="3">
        <v>4609</v>
      </c>
      <c r="H292" s="3">
        <v>173</v>
      </c>
      <c r="I292" s="3">
        <v>8</v>
      </c>
      <c r="J292" s="3">
        <v>1</v>
      </c>
      <c r="L292" s="2">
        <v>43405.771458333336</v>
      </c>
      <c r="M292" s="2">
        <v>43405.779733796298</v>
      </c>
      <c r="N292" s="3" t="s">
        <v>48</v>
      </c>
      <c r="O292" s="3" t="s">
        <v>49</v>
      </c>
      <c r="P292" s="3" t="s">
        <v>23</v>
      </c>
      <c r="Q292" s="3" t="s">
        <v>24</v>
      </c>
      <c r="R292" s="2">
        <v>43405.772951388892</v>
      </c>
      <c r="S292" s="2">
        <v>43405.772951388892</v>
      </c>
      <c r="T292" s="2">
        <v>43405.77884259259</v>
      </c>
      <c r="U292" s="2">
        <v>43405.780115740738</v>
      </c>
      <c r="W292" s="8">
        <f t="shared" si="41"/>
        <v>43405.756342592591</v>
      </c>
      <c r="X292" s="9">
        <f t="shared" si="46"/>
        <v>8.2754629620467313E-3</v>
      </c>
      <c r="Y292" s="9">
        <f t="shared" si="47"/>
        <v>8.2754629620467313E-3</v>
      </c>
      <c r="Z292" s="10"/>
      <c r="AA292" s="10">
        <f t="shared" si="48"/>
        <v>0</v>
      </c>
      <c r="AB292" s="10">
        <f t="shared" si="49"/>
        <v>1.5115740745386574E-2</v>
      </c>
      <c r="AC292" s="10"/>
      <c r="AD292" s="10"/>
      <c r="AE292" s="71">
        <f t="shared" si="43"/>
        <v>43405.756249999999</v>
      </c>
      <c r="AF292" s="71">
        <f t="shared" si="44"/>
        <v>43405.779166666667</v>
      </c>
      <c r="AG292" s="26" t="str">
        <f t="shared" si="45"/>
        <v>43405.7562543405.7791666667</v>
      </c>
      <c r="AH292" s="26" t="e">
        <f>VLOOKUP(AG292,simple_survey!$M$841:$N$1083,2,FALSE)</f>
        <v>#N/A</v>
      </c>
    </row>
    <row r="293" spans="1:34" s="3" customFormat="1" hidden="1" x14ac:dyDescent="0.4">
      <c r="A293" s="16" t="str">
        <f t="shared" si="40"/>
        <v>-</v>
      </c>
      <c r="B293" s="16" t="str">
        <f t="shared" si="42"/>
        <v>-</v>
      </c>
      <c r="C293" s="7">
        <v>18</v>
      </c>
      <c r="D293" s="2">
        <v>43405.760104166664</v>
      </c>
      <c r="E293" s="3">
        <v>8367</v>
      </c>
      <c r="F293" s="3" t="s">
        <v>191</v>
      </c>
      <c r="G293" s="3">
        <v>0</v>
      </c>
      <c r="H293" s="3">
        <v>640</v>
      </c>
      <c r="I293" s="3">
        <v>5</v>
      </c>
      <c r="J293" s="3">
        <v>1</v>
      </c>
      <c r="L293" s="2">
        <v>43405.763240740744</v>
      </c>
      <c r="M293" s="2">
        <v>43405.766921296294</v>
      </c>
      <c r="N293" s="3" t="s">
        <v>53</v>
      </c>
      <c r="O293" s="3" t="s">
        <v>54</v>
      </c>
      <c r="P293" s="3" t="s">
        <v>19</v>
      </c>
      <c r="Q293" s="3" t="s">
        <v>20</v>
      </c>
      <c r="R293" s="2">
        <v>43405.764074074075</v>
      </c>
      <c r="S293" s="2">
        <v>43405.764074074075</v>
      </c>
      <c r="T293" s="2">
        <v>43405.770405092589</v>
      </c>
      <c r="U293" s="2">
        <v>43405.770405092589</v>
      </c>
      <c r="W293" s="8">
        <f t="shared" si="41"/>
        <v>43405.760104166664</v>
      </c>
      <c r="X293" s="9">
        <f t="shared" si="46"/>
        <v>3.6805555500905029E-3</v>
      </c>
      <c r="Y293" s="9">
        <f t="shared" si="47"/>
        <v>3.6805555500905029E-3</v>
      </c>
      <c r="Z293" s="10"/>
      <c r="AA293" s="10">
        <f t="shared" si="48"/>
        <v>0</v>
      </c>
      <c r="AB293" s="10">
        <f t="shared" si="49"/>
        <v>3.1365740796900354E-3</v>
      </c>
      <c r="AC293" s="10"/>
      <c r="AD293" s="10"/>
      <c r="AE293" s="71">
        <f t="shared" si="43"/>
        <v>43405.759722222225</v>
      </c>
      <c r="AF293" s="71">
        <f t="shared" si="44"/>
        <v>43405.76666666667</v>
      </c>
      <c r="AG293" s="26" t="str">
        <f t="shared" si="45"/>
        <v>43405.759722222243405.7666666667</v>
      </c>
      <c r="AH293" s="26" t="e">
        <f>VLOOKUP(AG293,simple_survey!$M$841:$N$1083,2,FALSE)</f>
        <v>#N/A</v>
      </c>
    </row>
    <row r="294" spans="1:34" s="3" customFormat="1" hidden="1" x14ac:dyDescent="0.4">
      <c r="A294" s="16" t="str">
        <f t="shared" si="40"/>
        <v>-</v>
      </c>
      <c r="B294" s="16" t="str">
        <f t="shared" si="42"/>
        <v>-</v>
      </c>
      <c r="C294" s="7">
        <v>18</v>
      </c>
      <c r="D294" s="2">
        <v>43405.763449074075</v>
      </c>
      <c r="E294" s="3">
        <v>8372</v>
      </c>
      <c r="F294" s="3" t="s">
        <v>190</v>
      </c>
      <c r="G294" s="3">
        <v>0</v>
      </c>
      <c r="H294" s="3">
        <v>891</v>
      </c>
      <c r="I294" s="3">
        <v>2</v>
      </c>
      <c r="J294" s="3">
        <v>1</v>
      </c>
      <c r="L294" s="2">
        <v>43405.770416666666</v>
      </c>
      <c r="M294" s="2">
        <v>43405.775381944448</v>
      </c>
      <c r="N294" s="3" t="s">
        <v>29</v>
      </c>
      <c r="O294" s="3" t="s">
        <v>30</v>
      </c>
      <c r="P294" s="3" t="s">
        <v>63</v>
      </c>
      <c r="Q294" s="3" t="s">
        <v>64</v>
      </c>
      <c r="R294" s="2">
        <v>43405.768472222226</v>
      </c>
      <c r="S294" s="2">
        <v>43405.768472222226</v>
      </c>
      <c r="T294" s="2">
        <v>43405.773460648146</v>
      </c>
      <c r="U294" s="2">
        <v>43405.773460648146</v>
      </c>
      <c r="W294" s="8">
        <f t="shared" si="41"/>
        <v>43405.763449074075</v>
      </c>
      <c r="X294" s="9">
        <f t="shared" si="46"/>
        <v>4.9652777815936133E-3</v>
      </c>
      <c r="Y294" s="9">
        <f t="shared" si="47"/>
        <v>4.9652777815936133E-3</v>
      </c>
      <c r="Z294" s="10"/>
      <c r="AA294" s="10">
        <f t="shared" si="48"/>
        <v>1.9444444405962713E-3</v>
      </c>
      <c r="AB294" s="10">
        <f t="shared" si="49"/>
        <v>6.9675925915362313E-3</v>
      </c>
      <c r="AC294" s="10"/>
      <c r="AD294" s="10"/>
      <c r="AE294" s="71">
        <f t="shared" si="43"/>
        <v>43405.763194444444</v>
      </c>
      <c r="AF294" s="71">
        <f t="shared" si="44"/>
        <v>43405.775000000001</v>
      </c>
      <c r="AG294" s="26" t="str">
        <f t="shared" si="45"/>
        <v>43405.763194444443405.775</v>
      </c>
      <c r="AH294" s="26" t="e">
        <f>VLOOKUP(AG294,simple_survey!$M$841:$N$1083,2,FALSE)</f>
        <v>#N/A</v>
      </c>
    </row>
    <row r="295" spans="1:34" s="3" customFormat="1" hidden="1" x14ac:dyDescent="0.4">
      <c r="A295" s="16" t="str">
        <f t="shared" si="40"/>
        <v>-</v>
      </c>
      <c r="B295" s="16" t="str">
        <f t="shared" si="42"/>
        <v>-</v>
      </c>
      <c r="C295" s="7">
        <v>18</v>
      </c>
      <c r="D295" s="2">
        <v>43405.763726851852</v>
      </c>
      <c r="E295" s="3">
        <v>8373</v>
      </c>
      <c r="F295" s="3" t="s">
        <v>33</v>
      </c>
      <c r="G295" s="3">
        <v>4434</v>
      </c>
      <c r="H295" s="3">
        <v>27</v>
      </c>
      <c r="I295" s="3">
        <v>6</v>
      </c>
      <c r="J295" s="3">
        <v>1</v>
      </c>
      <c r="L295" s="2">
        <v>43405.769386574073</v>
      </c>
      <c r="M295" s="2">
        <v>43405.772523148145</v>
      </c>
      <c r="N295" s="3" t="s">
        <v>31</v>
      </c>
      <c r="O295" s="3" t="s">
        <v>32</v>
      </c>
      <c r="P295" s="3" t="s">
        <v>63</v>
      </c>
      <c r="Q295" s="3" t="s">
        <v>64</v>
      </c>
      <c r="R295" s="2">
        <v>43405.771956018521</v>
      </c>
      <c r="S295" s="2">
        <v>43405.771956018521</v>
      </c>
      <c r="T295" s="2">
        <v>43405.780428240738</v>
      </c>
      <c r="U295" s="2">
        <v>43405.780428240738</v>
      </c>
      <c r="W295" s="8">
        <f t="shared" si="41"/>
        <v>43405.763726851852</v>
      </c>
      <c r="X295" s="9">
        <f t="shared" si="46"/>
        <v>3.1365740724140778E-3</v>
      </c>
      <c r="Y295" s="9">
        <f t="shared" si="47"/>
        <v>3.1365740724140778E-3</v>
      </c>
      <c r="Z295" s="10"/>
      <c r="AA295" s="10">
        <f t="shared" si="48"/>
        <v>0</v>
      </c>
      <c r="AB295" s="10">
        <f t="shared" si="49"/>
        <v>5.6597222210257314E-3</v>
      </c>
      <c r="AC295" s="10"/>
      <c r="AD295" s="10"/>
      <c r="AE295" s="71">
        <f t="shared" si="43"/>
        <v>43405.763194444444</v>
      </c>
      <c r="AF295" s="71">
        <f t="shared" si="44"/>
        <v>43405.772222222222</v>
      </c>
      <c r="AG295" s="26" t="str">
        <f t="shared" si="45"/>
        <v>43405.763194444443405.7722222222</v>
      </c>
      <c r="AH295" s="26" t="str">
        <f>VLOOKUP(AG295,simple_survey!$M$841:$N$1083,2,FALSE)</f>
        <v>肯定的</v>
      </c>
    </row>
    <row r="296" spans="1:34" s="3" customFormat="1" hidden="1" x14ac:dyDescent="0.4">
      <c r="A296" s="16" t="str">
        <f t="shared" si="40"/>
        <v>-</v>
      </c>
      <c r="B296" s="16" t="str">
        <f t="shared" si="42"/>
        <v>-</v>
      </c>
      <c r="C296" s="7">
        <v>18</v>
      </c>
      <c r="D296" s="2">
        <v>43405.763958333337</v>
      </c>
      <c r="E296" s="3">
        <v>8374</v>
      </c>
      <c r="F296" s="3" t="s">
        <v>18</v>
      </c>
      <c r="G296" s="3">
        <v>2736</v>
      </c>
      <c r="H296" s="3">
        <v>562</v>
      </c>
      <c r="I296" s="3">
        <v>9</v>
      </c>
      <c r="J296" s="3">
        <v>1</v>
      </c>
      <c r="L296" s="2">
        <v>43405.766712962963</v>
      </c>
      <c r="M296" s="2">
        <v>43405.770150462966</v>
      </c>
      <c r="N296" s="3" t="s">
        <v>65</v>
      </c>
      <c r="O296" s="3" t="s">
        <v>66</v>
      </c>
      <c r="P296" s="3" t="s">
        <v>34</v>
      </c>
      <c r="Q296" s="3" t="s">
        <v>35</v>
      </c>
      <c r="R296" s="2">
        <v>43405.770173611112</v>
      </c>
      <c r="S296" s="2">
        <v>43405.770173611112</v>
      </c>
      <c r="T296" s="2">
        <v>43405.774097222224</v>
      </c>
      <c r="U296" s="2">
        <v>43405.774097222224</v>
      </c>
      <c r="W296" s="8">
        <f t="shared" si="41"/>
        <v>43405.763958333337</v>
      </c>
      <c r="X296" s="9">
        <f t="shared" si="46"/>
        <v>3.4375000032014214E-3</v>
      </c>
      <c r="Y296" s="9">
        <f t="shared" si="47"/>
        <v>3.4375000032014214E-3</v>
      </c>
      <c r="Z296" s="10"/>
      <c r="AA296" s="10">
        <f t="shared" si="48"/>
        <v>0</v>
      </c>
      <c r="AB296" s="10">
        <f t="shared" si="49"/>
        <v>2.7546296259970404E-3</v>
      </c>
      <c r="AC296" s="10"/>
      <c r="AD296" s="10"/>
      <c r="AE296" s="71">
        <f t="shared" si="43"/>
        <v>43405.763888888891</v>
      </c>
      <c r="AF296" s="71">
        <f t="shared" si="44"/>
        <v>43405.770138888889</v>
      </c>
      <c r="AG296" s="26" t="str">
        <f t="shared" si="45"/>
        <v>43405.763888888943405.7701388889</v>
      </c>
      <c r="AH296" s="26" t="e">
        <f>VLOOKUP(AG296,simple_survey!$M$841:$N$1083,2,FALSE)</f>
        <v>#N/A</v>
      </c>
    </row>
    <row r="297" spans="1:34" s="3" customFormat="1" hidden="1" x14ac:dyDescent="0.4">
      <c r="A297" s="16" t="str">
        <f t="shared" si="40"/>
        <v>-</v>
      </c>
      <c r="B297" s="16" t="str">
        <f t="shared" si="42"/>
        <v>-</v>
      </c>
      <c r="C297" s="7">
        <v>18</v>
      </c>
      <c r="D297" s="2">
        <v>43405.764201388891</v>
      </c>
      <c r="E297" s="3">
        <v>8376</v>
      </c>
      <c r="F297" s="3" t="s">
        <v>67</v>
      </c>
      <c r="G297" s="3">
        <v>3814</v>
      </c>
      <c r="H297" s="3">
        <v>881</v>
      </c>
      <c r="I297" s="3">
        <v>10</v>
      </c>
      <c r="J297" s="3">
        <v>2</v>
      </c>
      <c r="L297" s="2">
        <v>43405.774317129632</v>
      </c>
      <c r="M297" s="2">
        <v>43405.783692129633</v>
      </c>
      <c r="N297" s="3" t="s">
        <v>27</v>
      </c>
      <c r="O297" s="3" t="s">
        <v>28</v>
      </c>
      <c r="P297" s="3" t="s">
        <v>80</v>
      </c>
      <c r="Q297" s="3" t="s">
        <v>81</v>
      </c>
      <c r="R297" s="2">
        <v>43405.774722222224</v>
      </c>
      <c r="S297" s="2">
        <v>43405.775729166664</v>
      </c>
      <c r="T297" s="2">
        <v>43405.781168981484</v>
      </c>
      <c r="U297" s="2">
        <v>43405.783333333333</v>
      </c>
      <c r="W297" s="8">
        <f t="shared" si="41"/>
        <v>43405.764201388891</v>
      </c>
      <c r="X297" s="9">
        <f t="shared" si="46"/>
        <v>9.3750000014551915E-3</v>
      </c>
      <c r="Y297" s="9">
        <f t="shared" si="47"/>
        <v>1.8750000002910383E-2</v>
      </c>
      <c r="Z297" s="10"/>
      <c r="AA297" s="10">
        <f t="shared" si="48"/>
        <v>0</v>
      </c>
      <c r="AB297" s="10">
        <f t="shared" si="49"/>
        <v>1.0115740740729962E-2</v>
      </c>
      <c r="AC297" s="10"/>
      <c r="AD297" s="10"/>
      <c r="AE297" s="71">
        <f t="shared" si="43"/>
        <v>43405.763888888891</v>
      </c>
      <c r="AF297" s="71">
        <f t="shared" si="44"/>
        <v>43405.783333333333</v>
      </c>
      <c r="AG297" s="26" t="str">
        <f t="shared" si="45"/>
        <v>43405.763888888943405.7833333333</v>
      </c>
      <c r="AH297" s="26" t="e">
        <f>VLOOKUP(AG297,simple_survey!$M$841:$N$1083,2,FALSE)</f>
        <v>#N/A</v>
      </c>
    </row>
    <row r="298" spans="1:34" s="3" customFormat="1" hidden="1" x14ac:dyDescent="0.4">
      <c r="A298" s="16" t="str">
        <f t="shared" si="40"/>
        <v>-</v>
      </c>
      <c r="B298" s="16" t="str">
        <f t="shared" si="42"/>
        <v>-</v>
      </c>
      <c r="C298" s="7">
        <v>18</v>
      </c>
      <c r="D298" s="2">
        <v>43405.766562500001</v>
      </c>
      <c r="E298" s="3">
        <v>8381</v>
      </c>
      <c r="F298" s="3" t="s">
        <v>18</v>
      </c>
      <c r="G298" s="3">
        <v>4324</v>
      </c>
      <c r="H298" s="3">
        <v>301</v>
      </c>
      <c r="I298" s="3">
        <v>7</v>
      </c>
      <c r="J298" s="3">
        <v>1</v>
      </c>
      <c r="L298" s="2">
        <v>43405.773831018516</v>
      </c>
      <c r="M298" s="2">
        <v>43405.787557870368</v>
      </c>
      <c r="N298" s="3" t="s">
        <v>65</v>
      </c>
      <c r="O298" s="3" t="s">
        <v>66</v>
      </c>
      <c r="P298" s="3" t="s">
        <v>70</v>
      </c>
      <c r="Q298" s="3" t="s">
        <v>71</v>
      </c>
      <c r="R298" s="2">
        <v>43405.773935185185</v>
      </c>
      <c r="S298" s="2">
        <v>43405.773935185185</v>
      </c>
      <c r="T298" s="2">
        <v>43405.784444444442</v>
      </c>
      <c r="U298" s="2">
        <v>43405.784444444442</v>
      </c>
      <c r="W298" s="8">
        <f t="shared" si="41"/>
        <v>43405.766562500001</v>
      </c>
      <c r="X298" s="9">
        <f t="shared" si="46"/>
        <v>1.3726851851970423E-2</v>
      </c>
      <c r="Y298" s="9">
        <f t="shared" si="47"/>
        <v>1.3726851851970423E-2</v>
      </c>
      <c r="Z298" s="10"/>
      <c r="AA298" s="10">
        <f t="shared" si="48"/>
        <v>0</v>
      </c>
      <c r="AB298" s="10">
        <f t="shared" si="49"/>
        <v>7.2685185150476173E-3</v>
      </c>
      <c r="AC298" s="31"/>
      <c r="AD298" s="31"/>
      <c r="AE298" s="71">
        <f t="shared" si="43"/>
        <v>43405.765972222223</v>
      </c>
      <c r="AF298" s="71">
        <f t="shared" si="44"/>
        <v>43405.787499999999</v>
      </c>
      <c r="AG298" s="26" t="str">
        <f t="shared" si="45"/>
        <v>43405.765972222243405.7875</v>
      </c>
      <c r="AH298" s="26" t="str">
        <f>VLOOKUP(AG298,simple_survey!$M$841:$N$1083,2,FALSE)</f>
        <v>肯定的</v>
      </c>
    </row>
    <row r="299" spans="1:34" s="3" customFormat="1" hidden="1" x14ac:dyDescent="0.4">
      <c r="A299" s="16" t="str">
        <f t="shared" si="40"/>
        <v>-</v>
      </c>
      <c r="B299" s="16" t="str">
        <f t="shared" si="42"/>
        <v>-</v>
      </c>
      <c r="C299" s="7">
        <v>18</v>
      </c>
      <c r="D299" s="2">
        <v>43405.767233796294</v>
      </c>
      <c r="E299" s="3">
        <v>8382</v>
      </c>
      <c r="F299" s="3" t="s">
        <v>18</v>
      </c>
      <c r="G299" s="3">
        <v>3674</v>
      </c>
      <c r="H299" s="3">
        <v>998</v>
      </c>
      <c r="I299" s="3">
        <v>9</v>
      </c>
      <c r="J299" s="3">
        <v>1</v>
      </c>
      <c r="L299" s="2">
        <v>43405.774039351854</v>
      </c>
      <c r="M299" s="2">
        <v>43405.782199074078</v>
      </c>
      <c r="N299" s="3" t="s">
        <v>59</v>
      </c>
      <c r="O299" s="3" t="s">
        <v>60</v>
      </c>
      <c r="P299" s="3" t="s">
        <v>78</v>
      </c>
      <c r="Q299" s="3" t="s">
        <v>79</v>
      </c>
      <c r="R299" s="2">
        <v>43405.773055555554</v>
      </c>
      <c r="S299" s="2">
        <v>43405.773946759262</v>
      </c>
      <c r="T299" s="2">
        <v>43405.784178240741</v>
      </c>
      <c r="U299" s="2">
        <v>43405.785069444442</v>
      </c>
      <c r="W299" s="8">
        <f t="shared" si="41"/>
        <v>43405.767233796294</v>
      </c>
      <c r="X299" s="9">
        <f t="shared" si="46"/>
        <v>8.1597222233540379E-3</v>
      </c>
      <c r="Y299" s="9">
        <f t="shared" si="47"/>
        <v>8.1597222233540379E-3</v>
      </c>
      <c r="Z299" s="10"/>
      <c r="AA299" s="10">
        <f t="shared" si="48"/>
        <v>9.8379630071576685E-4</v>
      </c>
      <c r="AB299" s="10">
        <f t="shared" si="49"/>
        <v>6.8055555602768436E-3</v>
      </c>
      <c r="AC299" s="31"/>
      <c r="AD299" s="31"/>
      <c r="AE299" s="71">
        <f t="shared" si="43"/>
        <v>43405.76666666667</v>
      </c>
      <c r="AF299" s="71">
        <f t="shared" si="44"/>
        <v>43405.781944444447</v>
      </c>
      <c r="AG299" s="26" t="str">
        <f t="shared" si="45"/>
        <v>43405.766666666743405.7819444444</v>
      </c>
      <c r="AH299" s="26" t="str">
        <f>VLOOKUP(AG299,simple_survey!$M$841:$N$1083,2,FALSE)</f>
        <v>肯定的</v>
      </c>
    </row>
    <row r="300" spans="1:34" s="3" customFormat="1" hidden="1" x14ac:dyDescent="0.4">
      <c r="A300" s="16" t="str">
        <f t="shared" si="40"/>
        <v>-</v>
      </c>
      <c r="B300" s="16" t="str">
        <f t="shared" si="42"/>
        <v>-</v>
      </c>
      <c r="C300" s="7">
        <v>18</v>
      </c>
      <c r="D300" s="2">
        <v>43405.768136574072</v>
      </c>
      <c r="E300" s="3">
        <v>8383</v>
      </c>
      <c r="F300" s="3" t="s">
        <v>18</v>
      </c>
      <c r="G300" s="3">
        <v>4363</v>
      </c>
      <c r="H300" s="3">
        <v>391</v>
      </c>
      <c r="I300" s="3">
        <v>8</v>
      </c>
      <c r="J300" s="3">
        <v>1</v>
      </c>
      <c r="L300" s="2">
        <v>43405.772268518522</v>
      </c>
      <c r="M300" s="2">
        <v>43405.782881944448</v>
      </c>
      <c r="N300" s="3" t="s">
        <v>59</v>
      </c>
      <c r="O300" s="3" t="s">
        <v>60</v>
      </c>
      <c r="P300" s="3" t="s">
        <v>31</v>
      </c>
      <c r="Q300" s="3" t="s">
        <v>32</v>
      </c>
      <c r="R300" s="2">
        <v>43405.774606481478</v>
      </c>
      <c r="S300" s="2">
        <v>43405.774606481478</v>
      </c>
      <c r="T300" s="2">
        <v>43405.785937499997</v>
      </c>
      <c r="U300" s="2">
        <v>43405.786631944444</v>
      </c>
      <c r="W300" s="8">
        <f t="shared" si="41"/>
        <v>43405.768136574072</v>
      </c>
      <c r="X300" s="9">
        <f t="shared" si="46"/>
        <v>1.0613425925839692E-2</v>
      </c>
      <c r="Y300" s="9">
        <f t="shared" si="47"/>
        <v>1.0613425925839692E-2</v>
      </c>
      <c r="Z300" s="10"/>
      <c r="AA300" s="10">
        <f t="shared" si="48"/>
        <v>0</v>
      </c>
      <c r="AB300" s="10">
        <f t="shared" si="49"/>
        <v>4.1319444499094971E-3</v>
      </c>
      <c r="AC300" s="31"/>
      <c r="AD300" s="31"/>
      <c r="AE300" s="71">
        <f t="shared" si="43"/>
        <v>43405.768055555556</v>
      </c>
      <c r="AF300" s="71">
        <f t="shared" si="44"/>
        <v>43405.782638888886</v>
      </c>
      <c r="AG300" s="26" t="str">
        <f t="shared" si="45"/>
        <v>43405.768055555643405.7826388889</v>
      </c>
      <c r="AH300" s="26" t="str">
        <f>VLOOKUP(AG300,simple_survey!$M$841:$N$1083,2,FALSE)</f>
        <v>肯定的</v>
      </c>
    </row>
    <row r="301" spans="1:34" s="3" customFormat="1" hidden="1" x14ac:dyDescent="0.4">
      <c r="A301" s="16" t="str">
        <f t="shared" si="40"/>
        <v>-</v>
      </c>
      <c r="B301" s="16" t="str">
        <f t="shared" si="42"/>
        <v>-</v>
      </c>
      <c r="C301" s="7">
        <v>18</v>
      </c>
      <c r="D301" s="2">
        <v>43405.771319444444</v>
      </c>
      <c r="E301" s="3">
        <v>8388</v>
      </c>
      <c r="F301" s="3" t="s">
        <v>190</v>
      </c>
      <c r="G301" s="3">
        <v>0</v>
      </c>
      <c r="H301" s="3">
        <v>662</v>
      </c>
      <c r="I301" s="3">
        <v>3</v>
      </c>
      <c r="J301" s="3">
        <v>1</v>
      </c>
      <c r="L301" s="2">
        <v>43405.774016203701</v>
      </c>
      <c r="M301" s="2">
        <v>43405.779456018521</v>
      </c>
      <c r="N301" s="3" t="s">
        <v>41</v>
      </c>
      <c r="O301" s="3" t="s">
        <v>42</v>
      </c>
      <c r="P301" s="3" t="s">
        <v>68</v>
      </c>
      <c r="Q301" s="3" t="s">
        <v>69</v>
      </c>
      <c r="R301" s="2">
        <v>43405.774895833332</v>
      </c>
      <c r="S301" s="2">
        <v>43405.774895833332</v>
      </c>
      <c r="T301" s="2">
        <v>43405.779606481483</v>
      </c>
      <c r="U301" s="2">
        <v>43405.780682870369</v>
      </c>
      <c r="W301" s="8">
        <f t="shared" si="41"/>
        <v>43405.771319444444</v>
      </c>
      <c r="X301" s="9">
        <f t="shared" si="46"/>
        <v>5.439814820419997E-3</v>
      </c>
      <c r="Y301" s="9">
        <f t="shared" si="47"/>
        <v>5.439814820419997E-3</v>
      </c>
      <c r="Z301" s="10"/>
      <c r="AA301" s="10">
        <f t="shared" si="48"/>
        <v>0</v>
      </c>
      <c r="AB301" s="10">
        <f t="shared" si="49"/>
        <v>2.6967592566506937E-3</v>
      </c>
      <c r="AC301" s="31"/>
      <c r="AD301" s="31"/>
      <c r="AE301" s="71">
        <f t="shared" si="43"/>
        <v>43405.770833333336</v>
      </c>
      <c r="AF301" s="71">
        <f t="shared" si="44"/>
        <v>43405.779166666667</v>
      </c>
      <c r="AG301" s="26" t="str">
        <f t="shared" si="45"/>
        <v>43405.770833333343405.7791666667</v>
      </c>
      <c r="AH301" s="26" t="e">
        <f>VLOOKUP(AG301,simple_survey!$M$841:$N$1083,2,FALSE)</f>
        <v>#N/A</v>
      </c>
    </row>
    <row r="302" spans="1:34" s="3" customFormat="1" hidden="1" x14ac:dyDescent="0.4">
      <c r="A302" s="16" t="str">
        <f t="shared" si="40"/>
        <v>-</v>
      </c>
      <c r="B302" s="16" t="str">
        <f t="shared" si="42"/>
        <v>-</v>
      </c>
      <c r="C302" s="7">
        <v>18</v>
      </c>
      <c r="D302" s="2">
        <v>43405.772013888891</v>
      </c>
      <c r="E302" s="3">
        <v>8389</v>
      </c>
      <c r="F302" s="3" t="s">
        <v>18</v>
      </c>
      <c r="G302" s="3">
        <v>1015</v>
      </c>
      <c r="H302" s="3">
        <v>4</v>
      </c>
      <c r="I302" s="3">
        <v>2</v>
      </c>
      <c r="J302" s="3">
        <v>4</v>
      </c>
      <c r="L302" s="2">
        <v>43405.779942129629</v>
      </c>
      <c r="M302" s="2">
        <v>43405.788310185184</v>
      </c>
      <c r="N302" s="3" t="s">
        <v>29</v>
      </c>
      <c r="O302" s="3" t="s">
        <v>30</v>
      </c>
      <c r="P302" s="3" t="s">
        <v>27</v>
      </c>
      <c r="Q302" s="3" t="s">
        <v>28</v>
      </c>
      <c r="R302" s="2">
        <v>43405.779490740744</v>
      </c>
      <c r="S302" s="2">
        <v>43405.78025462963</v>
      </c>
      <c r="T302" s="2">
        <v>43405.790300925924</v>
      </c>
      <c r="U302" s="2">
        <v>43405.792800925927</v>
      </c>
      <c r="W302" s="8">
        <f t="shared" si="41"/>
        <v>43405.772013888891</v>
      </c>
      <c r="X302" s="9">
        <f t="shared" si="46"/>
        <v>8.3680555544560775E-3</v>
      </c>
      <c r="Y302" s="9">
        <f t="shared" si="47"/>
        <v>3.347222221782431E-2</v>
      </c>
      <c r="Z302" s="10"/>
      <c r="AA302" s="10">
        <f t="shared" si="48"/>
        <v>4.5138888526707888E-4</v>
      </c>
      <c r="AB302" s="10">
        <f t="shared" si="49"/>
        <v>7.9282407386926934E-3</v>
      </c>
      <c r="AC302" s="31"/>
      <c r="AD302" s="31"/>
      <c r="AE302" s="71">
        <f t="shared" si="43"/>
        <v>43405.771527777775</v>
      </c>
      <c r="AF302" s="71">
        <f t="shared" si="44"/>
        <v>43405.788194444445</v>
      </c>
      <c r="AG302" s="26" t="str">
        <f t="shared" si="45"/>
        <v>43405.771527777843405.7881944444</v>
      </c>
      <c r="AH302" s="26" t="e">
        <f>VLOOKUP(AG302,simple_survey!$M$841:$N$1083,2,FALSE)</f>
        <v>#N/A</v>
      </c>
    </row>
    <row r="303" spans="1:34" s="3" customFormat="1" hidden="1" x14ac:dyDescent="0.4">
      <c r="A303" s="16" t="str">
        <f t="shared" si="40"/>
        <v>-</v>
      </c>
      <c r="B303" s="16" t="str">
        <f t="shared" si="42"/>
        <v>-</v>
      </c>
      <c r="C303" s="7">
        <v>18</v>
      </c>
      <c r="D303" s="2">
        <v>43405.772881944446</v>
      </c>
      <c r="E303" s="3">
        <v>8391</v>
      </c>
      <c r="F303" s="3" t="s">
        <v>191</v>
      </c>
      <c r="G303" s="3">
        <v>0</v>
      </c>
      <c r="H303" s="3">
        <v>100</v>
      </c>
      <c r="I303" s="3">
        <v>2</v>
      </c>
      <c r="J303" s="3">
        <v>1</v>
      </c>
      <c r="L303" s="2">
        <v>43405.779861111114</v>
      </c>
      <c r="M303" s="2">
        <v>43405.784016203703</v>
      </c>
      <c r="N303" s="3" t="s">
        <v>29</v>
      </c>
      <c r="O303" s="3" t="s">
        <v>30</v>
      </c>
      <c r="P303" s="3" t="s">
        <v>19</v>
      </c>
      <c r="Q303" s="3" t="s">
        <v>20</v>
      </c>
      <c r="R303" s="2">
        <v>43405.779907407406</v>
      </c>
      <c r="S303" s="2">
        <v>43405.779907407406</v>
      </c>
      <c r="T303" s="2">
        <v>43405.786851851852</v>
      </c>
      <c r="U303" s="2">
        <v>43405.786851851852</v>
      </c>
      <c r="W303" s="8">
        <f t="shared" si="41"/>
        <v>43405.772881944446</v>
      </c>
      <c r="X303" s="9">
        <f t="shared" si="46"/>
        <v>4.1550925889168866E-3</v>
      </c>
      <c r="Y303" s="9">
        <f t="shared" si="47"/>
        <v>4.1550925889168866E-3</v>
      </c>
      <c r="Z303" s="10"/>
      <c r="AA303" s="10">
        <f t="shared" si="48"/>
        <v>0</v>
      </c>
      <c r="AB303" s="10">
        <f t="shared" si="49"/>
        <v>6.9791666683158837E-3</v>
      </c>
      <c r="AC303" s="31"/>
      <c r="AD303" s="31"/>
      <c r="AE303" s="71">
        <f t="shared" si="43"/>
        <v>43405.772222222222</v>
      </c>
      <c r="AF303" s="71">
        <f t="shared" si="44"/>
        <v>43405.783333333333</v>
      </c>
      <c r="AG303" s="26" t="str">
        <f t="shared" si="45"/>
        <v>43405.772222222243405.7833333333</v>
      </c>
      <c r="AH303" s="26" t="str">
        <f>VLOOKUP(AG303,simple_survey!$M$841:$N$1083,2,FALSE)</f>
        <v>肯定的</v>
      </c>
    </row>
    <row r="304" spans="1:34" s="3" customFormat="1" hidden="1" x14ac:dyDescent="0.4">
      <c r="A304" s="16" t="str">
        <f t="shared" si="40"/>
        <v>-</v>
      </c>
      <c r="B304" s="16" t="str">
        <f t="shared" si="42"/>
        <v>-</v>
      </c>
      <c r="C304" s="7">
        <v>18</v>
      </c>
      <c r="D304" s="2">
        <v>43405.773668981485</v>
      </c>
      <c r="E304" s="3">
        <v>8392</v>
      </c>
      <c r="F304" s="3" t="s">
        <v>191</v>
      </c>
      <c r="G304" s="3">
        <v>0</v>
      </c>
      <c r="H304" s="3">
        <v>180</v>
      </c>
      <c r="I304" s="3">
        <v>3</v>
      </c>
      <c r="J304" s="3">
        <v>1</v>
      </c>
      <c r="L304" s="2">
        <v>43405.775405092594</v>
      </c>
      <c r="M304" s="2">
        <v>43405.786620370367</v>
      </c>
      <c r="N304" s="3" t="s">
        <v>53</v>
      </c>
      <c r="O304" s="3" t="s">
        <v>54</v>
      </c>
      <c r="P304" s="3" t="s">
        <v>65</v>
      </c>
      <c r="Q304" s="3" t="s">
        <v>66</v>
      </c>
      <c r="R304" s="2">
        <v>43405.776539351849</v>
      </c>
      <c r="S304" s="2">
        <v>43405.776539351849</v>
      </c>
      <c r="T304" s="2">
        <v>43405.787708333337</v>
      </c>
      <c r="U304" s="2">
        <v>43405.788599537038</v>
      </c>
      <c r="W304" s="8">
        <f t="shared" si="41"/>
        <v>43405.773668981485</v>
      </c>
      <c r="X304" s="9">
        <f t="shared" si="46"/>
        <v>1.1215277772862464E-2</v>
      </c>
      <c r="Y304" s="9">
        <f t="shared" si="47"/>
        <v>1.1215277772862464E-2</v>
      </c>
      <c r="Z304" s="10"/>
      <c r="AA304" s="10">
        <f t="shared" si="48"/>
        <v>0</v>
      </c>
      <c r="AB304" s="10">
        <f t="shared" si="49"/>
        <v>1.7361111094942316E-3</v>
      </c>
      <c r="AC304" s="31"/>
      <c r="AD304" s="31"/>
      <c r="AE304" s="71">
        <f t="shared" si="43"/>
        <v>43405.773611111108</v>
      </c>
      <c r="AF304" s="71">
        <f t="shared" si="44"/>
        <v>43405.786111111112</v>
      </c>
      <c r="AG304" s="26" t="str">
        <f t="shared" si="45"/>
        <v>43405.773611111143405.7861111111</v>
      </c>
      <c r="AH304" s="26" t="e">
        <f>VLOOKUP(AG304,simple_survey!$M$841:$N$1083,2,FALSE)</f>
        <v>#N/A</v>
      </c>
    </row>
    <row r="305" spans="1:34" s="3" customFormat="1" hidden="1" x14ac:dyDescent="0.4">
      <c r="A305" s="16" t="str">
        <f t="shared" si="40"/>
        <v>-</v>
      </c>
      <c r="B305" s="16" t="str">
        <f t="shared" si="42"/>
        <v>-</v>
      </c>
      <c r="C305" s="7">
        <v>18</v>
      </c>
      <c r="D305" s="2">
        <v>43405.774236111109</v>
      </c>
      <c r="E305" s="3">
        <v>8394</v>
      </c>
      <c r="F305" s="3" t="s">
        <v>52</v>
      </c>
      <c r="G305" s="3">
        <v>4566</v>
      </c>
      <c r="H305" s="3">
        <v>775</v>
      </c>
      <c r="I305" s="3">
        <v>10</v>
      </c>
      <c r="J305" s="3">
        <v>1</v>
      </c>
      <c r="L305" s="2">
        <v>43405.77747685185</v>
      </c>
      <c r="M305" s="2">
        <v>43405.785914351851</v>
      </c>
      <c r="N305" s="3" t="s">
        <v>50</v>
      </c>
      <c r="O305" s="3" t="s">
        <v>51</v>
      </c>
      <c r="P305" s="3" t="s">
        <v>39</v>
      </c>
      <c r="Q305" s="3" t="s">
        <v>40</v>
      </c>
      <c r="R305" s="2">
        <v>43405.779097222221</v>
      </c>
      <c r="S305" s="2">
        <v>43405.779097222221</v>
      </c>
      <c r="T305" s="2">
        <v>43405.785150462965</v>
      </c>
      <c r="U305" s="2">
        <v>43405.786620370367</v>
      </c>
      <c r="W305" s="8">
        <f t="shared" si="41"/>
        <v>43405.774236111109</v>
      </c>
      <c r="X305" s="9">
        <f t="shared" si="46"/>
        <v>8.4375000005820766E-3</v>
      </c>
      <c r="Y305" s="9">
        <f t="shared" si="47"/>
        <v>8.4375000005820766E-3</v>
      </c>
      <c r="Z305" s="10"/>
      <c r="AA305" s="10">
        <f t="shared" si="48"/>
        <v>0</v>
      </c>
      <c r="AB305" s="10">
        <f t="shared" si="49"/>
        <v>3.2407407416030765E-3</v>
      </c>
      <c r="AC305" s="31"/>
      <c r="AD305" s="31"/>
      <c r="AE305" s="71">
        <f t="shared" si="43"/>
        <v>43405.773611111108</v>
      </c>
      <c r="AF305" s="71">
        <f t="shared" si="44"/>
        <v>43405.785416666666</v>
      </c>
      <c r="AG305" s="26" t="str">
        <f t="shared" si="45"/>
        <v>43405.773611111143405.7854166667</v>
      </c>
      <c r="AH305" s="26" t="e">
        <f>VLOOKUP(AG305,simple_survey!$M$841:$N$1083,2,FALSE)</f>
        <v>#N/A</v>
      </c>
    </row>
    <row r="306" spans="1:34" s="3" customFormat="1" hidden="1" x14ac:dyDescent="0.4">
      <c r="A306" s="16" t="str">
        <f t="shared" si="40"/>
        <v>-</v>
      </c>
      <c r="B306" s="16" t="str">
        <f t="shared" si="42"/>
        <v>-</v>
      </c>
      <c r="C306" s="7">
        <v>18</v>
      </c>
      <c r="D306" s="2">
        <v>43405.774537037039</v>
      </c>
      <c r="E306" s="3">
        <v>8395</v>
      </c>
      <c r="F306" s="3" t="s">
        <v>18</v>
      </c>
      <c r="G306" s="3">
        <v>1158</v>
      </c>
      <c r="H306" s="3">
        <v>591</v>
      </c>
      <c r="I306" s="3">
        <v>7</v>
      </c>
      <c r="J306" s="3">
        <v>1</v>
      </c>
      <c r="L306" s="2">
        <v>43405.777199074073</v>
      </c>
      <c r="M306" s="2">
        <v>43405.78365740741</v>
      </c>
      <c r="N306" s="3" t="s">
        <v>37</v>
      </c>
      <c r="O306" s="3" t="s">
        <v>38</v>
      </c>
      <c r="P306" s="3" t="s">
        <v>57</v>
      </c>
      <c r="Q306" s="3" t="s">
        <v>58</v>
      </c>
      <c r="R306" s="2">
        <v>43405.778182870374</v>
      </c>
      <c r="S306" s="2">
        <v>43405.778182870374</v>
      </c>
      <c r="T306" s="2">
        <v>43405.787962962961</v>
      </c>
      <c r="U306" s="2">
        <v>43405.787962962961</v>
      </c>
      <c r="W306" s="8">
        <f t="shared" si="41"/>
        <v>43405.774537037039</v>
      </c>
      <c r="X306" s="9">
        <f t="shared" si="46"/>
        <v>6.4583333369228058E-3</v>
      </c>
      <c r="Y306" s="9">
        <f t="shared" si="47"/>
        <v>6.4583333369228058E-3</v>
      </c>
      <c r="Z306" s="10"/>
      <c r="AA306" s="10">
        <f t="shared" si="48"/>
        <v>0</v>
      </c>
      <c r="AB306" s="10">
        <f t="shared" si="49"/>
        <v>2.6620370335876942E-3</v>
      </c>
      <c r="AC306" s="31"/>
      <c r="AD306" s="31"/>
      <c r="AE306" s="71">
        <f t="shared" si="43"/>
        <v>43405.774305555555</v>
      </c>
      <c r="AF306" s="71">
        <f t="shared" si="44"/>
        <v>43405.783333333333</v>
      </c>
      <c r="AG306" s="26" t="str">
        <f t="shared" si="45"/>
        <v>43405.774305555643405.7833333333</v>
      </c>
      <c r="AH306" s="26" t="str">
        <f>VLOOKUP(AG306,simple_survey!$M$841:$N$1083,2,FALSE)</f>
        <v>肯定的</v>
      </c>
    </row>
    <row r="307" spans="1:34" s="3" customFormat="1" hidden="1" x14ac:dyDescent="0.4">
      <c r="A307" s="16" t="str">
        <f t="shared" si="40"/>
        <v>-</v>
      </c>
      <c r="B307" s="16" t="str">
        <f t="shared" si="42"/>
        <v>-</v>
      </c>
      <c r="C307" s="7">
        <v>18</v>
      </c>
      <c r="D307" s="2">
        <v>43405.775601851848</v>
      </c>
      <c r="E307" s="3">
        <v>8397</v>
      </c>
      <c r="F307" s="3" t="s">
        <v>33</v>
      </c>
      <c r="G307" s="3">
        <v>2215</v>
      </c>
      <c r="H307" s="3">
        <v>918</v>
      </c>
      <c r="I307" s="3">
        <v>3</v>
      </c>
      <c r="J307" s="3">
        <v>1</v>
      </c>
      <c r="L307" s="2">
        <v>43405.783206018517</v>
      </c>
      <c r="M307" s="2">
        <v>43405.788865740738</v>
      </c>
      <c r="N307" s="3" t="s">
        <v>25</v>
      </c>
      <c r="O307" s="3" t="s">
        <v>26</v>
      </c>
      <c r="P307" s="3" t="s">
        <v>34</v>
      </c>
      <c r="Q307" s="3" t="s">
        <v>35</v>
      </c>
      <c r="R307" s="2">
        <v>43405.782824074071</v>
      </c>
      <c r="S307" s="2">
        <v>43405.783391203702</v>
      </c>
      <c r="T307" s="2">
        <v>43405.792175925926</v>
      </c>
      <c r="U307" s="2">
        <v>43405.793437499997</v>
      </c>
      <c r="W307" s="8">
        <f t="shared" si="41"/>
        <v>43405.775601851848</v>
      </c>
      <c r="X307" s="9">
        <f t="shared" si="46"/>
        <v>5.6597222210257314E-3</v>
      </c>
      <c r="Y307" s="9">
        <f t="shared" si="47"/>
        <v>5.6597222210257314E-3</v>
      </c>
      <c r="Z307" s="10"/>
      <c r="AA307" s="10">
        <f t="shared" si="48"/>
        <v>3.819444464170374E-4</v>
      </c>
      <c r="AB307" s="10">
        <f t="shared" si="49"/>
        <v>7.6041666688979603E-3</v>
      </c>
      <c r="AC307" s="31"/>
      <c r="AD307" s="31"/>
      <c r="AE307" s="71">
        <f t="shared" si="43"/>
        <v>43405.775000000001</v>
      </c>
      <c r="AF307" s="71">
        <f t="shared" si="44"/>
        <v>43405.788194444445</v>
      </c>
      <c r="AG307" s="26" t="str">
        <f t="shared" si="45"/>
        <v>43405.77543405.7881944444</v>
      </c>
      <c r="AH307" s="26" t="e">
        <f>VLOOKUP(AG307,simple_survey!$M$841:$N$1083,2,FALSE)</f>
        <v>#N/A</v>
      </c>
    </row>
    <row r="308" spans="1:34" s="3" customFormat="1" hidden="1" x14ac:dyDescent="0.4">
      <c r="A308" s="16" t="str">
        <f t="shared" si="40"/>
        <v>-</v>
      </c>
      <c r="B308" s="16" t="str">
        <f t="shared" si="42"/>
        <v>-</v>
      </c>
      <c r="C308" s="7">
        <v>18</v>
      </c>
      <c r="D308" s="2">
        <v>43405.776203703703</v>
      </c>
      <c r="E308" s="3">
        <v>8398</v>
      </c>
      <c r="F308" s="3" t="s">
        <v>33</v>
      </c>
      <c r="G308" s="3">
        <v>2156</v>
      </c>
      <c r="H308" s="3">
        <v>277</v>
      </c>
      <c r="I308" s="3">
        <v>1</v>
      </c>
      <c r="J308" s="3">
        <v>2</v>
      </c>
      <c r="L308" s="2">
        <v>43405.786689814813</v>
      </c>
      <c r="M308" s="2">
        <v>43405.802210648151</v>
      </c>
      <c r="N308" s="3" t="s">
        <v>65</v>
      </c>
      <c r="O308" s="3" t="s">
        <v>66</v>
      </c>
      <c r="P308" s="3" t="s">
        <v>53</v>
      </c>
      <c r="Q308" s="3" t="s">
        <v>54</v>
      </c>
      <c r="R308" s="2">
        <v>43405.786435185182</v>
      </c>
      <c r="S308" s="2">
        <v>43405.787824074076</v>
      </c>
      <c r="T308" s="2">
        <v>43405.795439814814</v>
      </c>
      <c r="U308" s="2">
        <v>43405.798391203702</v>
      </c>
      <c r="W308" s="8">
        <f t="shared" si="41"/>
        <v>43405.776203703703</v>
      </c>
      <c r="X308" s="9">
        <f t="shared" si="46"/>
        <v>1.5520833338086959E-2</v>
      </c>
      <c r="Y308" s="9">
        <f t="shared" si="47"/>
        <v>3.1041666676173918E-2</v>
      </c>
      <c r="Z308" s="10"/>
      <c r="AA308" s="10">
        <f t="shared" si="48"/>
        <v>2.546296309446916E-4</v>
      </c>
      <c r="AB308" s="10">
        <f t="shared" si="49"/>
        <v>1.0486111110367347E-2</v>
      </c>
      <c r="AC308" s="31"/>
      <c r="AD308" s="31"/>
      <c r="AE308" s="71">
        <f t="shared" si="43"/>
        <v>43405.775694444441</v>
      </c>
      <c r="AF308" s="71">
        <f t="shared" si="44"/>
        <v>43405.802083333336</v>
      </c>
      <c r="AG308" s="26" t="str">
        <f t="shared" si="45"/>
        <v>43405.775694444443405.8020833333</v>
      </c>
      <c r="AH308" s="26" t="e">
        <f>VLOOKUP(AG308,simple_survey!$M$841:$N$1083,2,FALSE)</f>
        <v>#N/A</v>
      </c>
    </row>
    <row r="309" spans="1:34" s="3" customFormat="1" hidden="1" x14ac:dyDescent="0.4">
      <c r="A309" s="16" t="str">
        <f t="shared" si="40"/>
        <v>-</v>
      </c>
      <c r="B309" s="16" t="str">
        <f t="shared" si="42"/>
        <v>-</v>
      </c>
      <c r="C309" s="7">
        <v>18</v>
      </c>
      <c r="D309" s="2">
        <v>43405.776342592595</v>
      </c>
      <c r="E309" s="3">
        <v>8399</v>
      </c>
      <c r="F309" s="3" t="s">
        <v>191</v>
      </c>
      <c r="G309" s="3">
        <v>0</v>
      </c>
      <c r="H309" s="3">
        <v>889</v>
      </c>
      <c r="I309" s="3">
        <v>10</v>
      </c>
      <c r="J309" s="3">
        <v>3</v>
      </c>
      <c r="L309" s="2">
        <v>43405.781712962962</v>
      </c>
      <c r="M309" s="2">
        <v>43405.795266203706</v>
      </c>
      <c r="N309" s="3" t="s">
        <v>45</v>
      </c>
      <c r="O309" s="3" t="s">
        <v>92</v>
      </c>
      <c r="P309" s="3" t="s">
        <v>48</v>
      </c>
      <c r="Q309" s="3" t="s">
        <v>49</v>
      </c>
      <c r="R309" s="2">
        <v>43405.781631944446</v>
      </c>
      <c r="S309" s="2">
        <v>43405.782557870371</v>
      </c>
      <c r="T309" s="2">
        <v>43405.797418981485</v>
      </c>
      <c r="U309" s="2">
        <v>43405.799907407411</v>
      </c>
      <c r="W309" s="8">
        <f t="shared" si="41"/>
        <v>43405.776342592595</v>
      </c>
      <c r="X309" s="9">
        <f t="shared" si="46"/>
        <v>1.3553240743931383E-2</v>
      </c>
      <c r="Y309" s="9">
        <f t="shared" si="47"/>
        <v>4.0659722231794149E-2</v>
      </c>
      <c r="Z309" s="10"/>
      <c r="AA309" s="10">
        <f t="shared" si="48"/>
        <v>8.1018515629693866E-5</v>
      </c>
      <c r="AB309" s="10">
        <f t="shared" si="49"/>
        <v>5.3703703670180403E-3</v>
      </c>
      <c r="AC309" s="31"/>
      <c r="AD309" s="31"/>
      <c r="AE309" s="71">
        <f t="shared" si="43"/>
        <v>43405.775694444441</v>
      </c>
      <c r="AF309" s="71">
        <f t="shared" si="44"/>
        <v>43405.795138888891</v>
      </c>
      <c r="AG309" s="26" t="str">
        <f t="shared" si="45"/>
        <v>43405.775694444443405.7951388889</v>
      </c>
      <c r="AH309" s="26" t="e">
        <f>VLOOKUP(AG309,simple_survey!$M$841:$N$1083,2,FALSE)</f>
        <v>#N/A</v>
      </c>
    </row>
    <row r="310" spans="1:34" s="3" customFormat="1" hidden="1" x14ac:dyDescent="0.4">
      <c r="A310" s="16" t="str">
        <f t="shared" si="40"/>
        <v>-</v>
      </c>
      <c r="B310" s="16" t="str">
        <f t="shared" si="42"/>
        <v>-</v>
      </c>
      <c r="C310" s="7">
        <v>18</v>
      </c>
      <c r="D310" s="2">
        <v>43405.776689814818</v>
      </c>
      <c r="E310" s="3">
        <v>8400</v>
      </c>
      <c r="F310" s="3" t="s">
        <v>67</v>
      </c>
      <c r="G310" s="3">
        <v>4550</v>
      </c>
      <c r="H310" s="3">
        <v>264</v>
      </c>
      <c r="I310" s="3">
        <v>9</v>
      </c>
      <c r="J310" s="3">
        <v>2</v>
      </c>
      <c r="L310" s="2">
        <v>43405.78638888889</v>
      </c>
      <c r="M310" s="2">
        <v>43405.790393518517</v>
      </c>
      <c r="N310" s="3" t="s">
        <v>19</v>
      </c>
      <c r="O310" s="3" t="s">
        <v>20</v>
      </c>
      <c r="P310" s="3" t="s">
        <v>41</v>
      </c>
      <c r="Q310" s="3" t="s">
        <v>42</v>
      </c>
      <c r="R310" s="2">
        <v>43405.791192129633</v>
      </c>
      <c r="S310" s="2">
        <v>43405.791192129633</v>
      </c>
      <c r="T310" s="2">
        <v>43405.798449074071</v>
      </c>
      <c r="U310" s="2">
        <v>43405.798449074071</v>
      </c>
      <c r="W310" s="8">
        <f t="shared" si="41"/>
        <v>43405.776689814818</v>
      </c>
      <c r="X310" s="9">
        <f t="shared" si="46"/>
        <v>4.0046296271611936E-3</v>
      </c>
      <c r="Y310" s="9">
        <f t="shared" si="47"/>
        <v>8.0092592543223873E-3</v>
      </c>
      <c r="Z310" s="10"/>
      <c r="AA310" s="10">
        <f t="shared" si="48"/>
        <v>0</v>
      </c>
      <c r="AB310" s="10">
        <f t="shared" si="49"/>
        <v>9.6990740712499246E-3</v>
      </c>
      <c r="AC310" s="31"/>
      <c r="AD310" s="31"/>
      <c r="AE310" s="71">
        <f t="shared" si="43"/>
        <v>43405.776388888888</v>
      </c>
      <c r="AF310" s="71">
        <f t="shared" si="44"/>
        <v>43405.790277777778</v>
      </c>
      <c r="AG310" s="26" t="str">
        <f t="shared" si="45"/>
        <v>43405.776388888943405.7902777778</v>
      </c>
      <c r="AH310" s="26" t="e">
        <f>VLOOKUP(AG310,simple_survey!$M$841:$N$1083,2,FALSE)</f>
        <v>#N/A</v>
      </c>
    </row>
    <row r="311" spans="1:34" s="3" customFormat="1" hidden="1" x14ac:dyDescent="0.4">
      <c r="A311" s="16" t="str">
        <f t="shared" si="40"/>
        <v>-</v>
      </c>
      <c r="B311" s="16" t="str">
        <f t="shared" si="42"/>
        <v>-</v>
      </c>
      <c r="C311" s="7">
        <v>18</v>
      </c>
      <c r="D311" s="2">
        <v>43405.779340277775</v>
      </c>
      <c r="E311" s="3">
        <v>8402</v>
      </c>
      <c r="F311" s="3" t="s">
        <v>18</v>
      </c>
      <c r="G311" s="3">
        <v>3871</v>
      </c>
      <c r="H311" s="3">
        <v>199</v>
      </c>
      <c r="I311" s="3">
        <v>1</v>
      </c>
      <c r="J311" s="3">
        <v>1</v>
      </c>
      <c r="L311" s="2">
        <v>43405.786782407406</v>
      </c>
      <c r="M311" s="2">
        <v>43405.795648148145</v>
      </c>
      <c r="N311" s="3" t="s">
        <v>65</v>
      </c>
      <c r="O311" s="3" t="s">
        <v>66</v>
      </c>
      <c r="P311" s="3" t="s">
        <v>19</v>
      </c>
      <c r="Q311" s="3" t="s">
        <v>20</v>
      </c>
      <c r="R311" s="2">
        <v>43405.788518518515</v>
      </c>
      <c r="S311" s="2">
        <v>43405.788518518515</v>
      </c>
      <c r="T311" s="2">
        <v>43405.792928240742</v>
      </c>
      <c r="U311" s="2">
        <v>43405.792928240742</v>
      </c>
      <c r="W311" s="8">
        <f t="shared" si="41"/>
        <v>43405.779340277775</v>
      </c>
      <c r="X311" s="9">
        <f t="shared" si="46"/>
        <v>8.8657407395658083E-3</v>
      </c>
      <c r="Y311" s="9">
        <f t="shared" si="47"/>
        <v>8.8657407395658083E-3</v>
      </c>
      <c r="Z311" s="10"/>
      <c r="AA311" s="10">
        <f t="shared" si="48"/>
        <v>0</v>
      </c>
      <c r="AB311" s="10">
        <f t="shared" si="49"/>
        <v>7.442129630362615E-3</v>
      </c>
      <c r="AC311" s="31"/>
      <c r="AD311" s="31"/>
      <c r="AE311" s="71">
        <f t="shared" si="43"/>
        <v>43405.779166666667</v>
      </c>
      <c r="AF311" s="71">
        <f t="shared" si="44"/>
        <v>43405.795138888891</v>
      </c>
      <c r="AG311" s="26" t="str">
        <f t="shared" si="45"/>
        <v>43405.779166666743405.7951388889</v>
      </c>
      <c r="AH311" s="26" t="e">
        <f>VLOOKUP(AG311,simple_survey!$M$841:$N$1083,2,FALSE)</f>
        <v>#N/A</v>
      </c>
    </row>
    <row r="312" spans="1:34" s="3" customFormat="1" hidden="1" x14ac:dyDescent="0.4">
      <c r="A312" s="16" t="str">
        <f t="shared" si="40"/>
        <v>-</v>
      </c>
      <c r="B312" s="16" t="str">
        <f t="shared" si="42"/>
        <v>-</v>
      </c>
      <c r="C312" s="7">
        <v>18</v>
      </c>
      <c r="D312" s="2">
        <v>43405.780763888892</v>
      </c>
      <c r="E312" s="3">
        <v>8403</v>
      </c>
      <c r="F312" s="3" t="s">
        <v>33</v>
      </c>
      <c r="G312" s="3">
        <v>2424</v>
      </c>
      <c r="H312" s="3">
        <v>307</v>
      </c>
      <c r="I312" s="3">
        <v>10</v>
      </c>
      <c r="J312" s="3">
        <v>1</v>
      </c>
      <c r="L312" s="2">
        <v>43405.786597222221</v>
      </c>
      <c r="M312" s="2">
        <v>43405.797280092593</v>
      </c>
      <c r="N312" s="3" t="s">
        <v>78</v>
      </c>
      <c r="O312" s="3" t="s">
        <v>79</v>
      </c>
      <c r="P312" s="3" t="s">
        <v>37</v>
      </c>
      <c r="Q312" s="3" t="s">
        <v>38</v>
      </c>
      <c r="R312" s="2">
        <v>43405.788194444445</v>
      </c>
      <c r="S312" s="2">
        <v>43405.788194444445</v>
      </c>
      <c r="T312" s="2">
        <v>43405.803067129629</v>
      </c>
      <c r="U312" s="2">
        <v>43405.804432870369</v>
      </c>
      <c r="W312" s="8">
        <f t="shared" si="41"/>
        <v>43405.780763888892</v>
      </c>
      <c r="X312" s="9">
        <f t="shared" si="46"/>
        <v>1.0682870371965691E-2</v>
      </c>
      <c r="Y312" s="9">
        <f t="shared" si="47"/>
        <v>1.0682870371965691E-2</v>
      </c>
      <c r="Z312" s="10"/>
      <c r="AA312" s="10">
        <f t="shared" si="48"/>
        <v>0</v>
      </c>
      <c r="AB312" s="10">
        <f t="shared" si="49"/>
        <v>5.8333333290647715E-3</v>
      </c>
      <c r="AC312" s="31"/>
      <c r="AD312" s="31"/>
      <c r="AE312" s="71">
        <f t="shared" si="43"/>
        <v>43405.780555555553</v>
      </c>
      <c r="AF312" s="71">
        <f t="shared" si="44"/>
        <v>43405.797222222223</v>
      </c>
      <c r="AG312" s="26" t="str">
        <f t="shared" si="45"/>
        <v>43405.780555555643405.7972222222</v>
      </c>
      <c r="AH312" s="26" t="e">
        <f>VLOOKUP(AG312,simple_survey!$M$841:$N$1083,2,FALSE)</f>
        <v>#N/A</v>
      </c>
    </row>
    <row r="313" spans="1:34" s="3" customFormat="1" hidden="1" x14ac:dyDescent="0.4">
      <c r="A313" s="16" t="str">
        <f t="shared" si="40"/>
        <v>-</v>
      </c>
      <c r="B313" s="16" t="str">
        <f t="shared" si="42"/>
        <v>-</v>
      </c>
      <c r="C313" s="7">
        <v>18</v>
      </c>
      <c r="D313" s="2">
        <v>43405.786643518521</v>
      </c>
      <c r="E313" s="3">
        <v>8404</v>
      </c>
      <c r="F313" s="3" t="s">
        <v>33</v>
      </c>
      <c r="G313" s="3">
        <v>3445</v>
      </c>
      <c r="H313" s="3">
        <v>157</v>
      </c>
      <c r="I313" s="3">
        <v>10</v>
      </c>
      <c r="J313" s="3">
        <v>1</v>
      </c>
      <c r="L313" s="2">
        <v>43405.790439814817</v>
      </c>
      <c r="M313" s="2">
        <v>43405.799699074072</v>
      </c>
      <c r="N313" s="3" t="s">
        <v>41</v>
      </c>
      <c r="O313" s="3" t="s">
        <v>42</v>
      </c>
      <c r="P313" s="3" t="s">
        <v>63</v>
      </c>
      <c r="Q313" s="3" t="s">
        <v>64</v>
      </c>
      <c r="R313" s="2">
        <v>43405.790648148148</v>
      </c>
      <c r="S313" s="2">
        <v>43405.790648148148</v>
      </c>
      <c r="T313" s="2">
        <v>43405.80914351852</v>
      </c>
      <c r="U313" s="2">
        <v>43405.80914351852</v>
      </c>
      <c r="W313" s="8">
        <f t="shared" si="41"/>
        <v>43405.786643518521</v>
      </c>
      <c r="X313" s="9">
        <f t="shared" si="46"/>
        <v>9.2592592554865405E-3</v>
      </c>
      <c r="Y313" s="9">
        <f t="shared" si="47"/>
        <v>9.2592592554865405E-3</v>
      </c>
      <c r="Z313" s="10"/>
      <c r="AA313" s="10">
        <f t="shared" si="48"/>
        <v>0</v>
      </c>
      <c r="AB313" s="10">
        <f t="shared" si="49"/>
        <v>3.796296296059154E-3</v>
      </c>
      <c r="AC313" s="31"/>
      <c r="AD313" s="31"/>
      <c r="AE313" s="71">
        <f t="shared" si="43"/>
        <v>43405.786111111112</v>
      </c>
      <c r="AF313" s="71">
        <f t="shared" si="44"/>
        <v>43405.799305555556</v>
      </c>
      <c r="AG313" s="26" t="str">
        <f t="shared" si="45"/>
        <v>43405.786111111143405.7993055556</v>
      </c>
      <c r="AH313" s="26" t="str">
        <f>VLOOKUP(AG313,simple_survey!$M$841:$N$1083,2,FALSE)</f>
        <v>肯定的</v>
      </c>
    </row>
    <row r="314" spans="1:34" s="3" customFormat="1" hidden="1" x14ac:dyDescent="0.4">
      <c r="A314" s="16" t="str">
        <f t="shared" si="40"/>
        <v>-</v>
      </c>
      <c r="B314" s="16" t="str">
        <f t="shared" si="42"/>
        <v>-</v>
      </c>
      <c r="C314" s="7">
        <v>18</v>
      </c>
      <c r="D314" s="2">
        <v>43405.787037037036</v>
      </c>
      <c r="E314" s="3">
        <v>8405</v>
      </c>
      <c r="F314" s="3" t="s">
        <v>18</v>
      </c>
      <c r="G314" s="3">
        <v>2669</v>
      </c>
      <c r="H314" s="3">
        <v>970</v>
      </c>
      <c r="I314" s="3">
        <v>2</v>
      </c>
      <c r="J314" s="3">
        <v>1</v>
      </c>
      <c r="L314" s="2">
        <v>43405.788414351853</v>
      </c>
      <c r="M314" s="2">
        <v>43405.794571759259</v>
      </c>
      <c r="N314" s="3" t="s">
        <v>27</v>
      </c>
      <c r="O314" s="3" t="s">
        <v>28</v>
      </c>
      <c r="P314" s="3" t="s">
        <v>53</v>
      </c>
      <c r="Q314" s="3" t="s">
        <v>54</v>
      </c>
      <c r="R314" s="2">
        <v>43405.789479166669</v>
      </c>
      <c r="S314" s="2">
        <v>43405.789479166669</v>
      </c>
      <c r="T314" s="2">
        <v>43405.794224537036</v>
      </c>
      <c r="U314" s="2">
        <v>43405.794224537036</v>
      </c>
      <c r="W314" s="8">
        <f t="shared" si="41"/>
        <v>43405.787037037036</v>
      </c>
      <c r="X314" s="9">
        <f t="shared" si="46"/>
        <v>6.1574074061354622E-3</v>
      </c>
      <c r="Y314" s="9">
        <f t="shared" si="47"/>
        <v>6.1574074061354622E-3</v>
      </c>
      <c r="Z314" s="10"/>
      <c r="AA314" s="10">
        <f t="shared" si="48"/>
        <v>0</v>
      </c>
      <c r="AB314" s="10">
        <f t="shared" si="49"/>
        <v>1.377314816636499E-3</v>
      </c>
      <c r="AC314" s="31"/>
      <c r="AD314" s="31"/>
      <c r="AE314" s="71">
        <f t="shared" si="43"/>
        <v>43405.786805555559</v>
      </c>
      <c r="AF314" s="71">
        <f t="shared" si="44"/>
        <v>43405.794444444444</v>
      </c>
      <c r="AG314" s="26" t="str">
        <f t="shared" si="45"/>
        <v>43405.786805555643405.7944444444</v>
      </c>
      <c r="AH314" s="26" t="str">
        <f>VLOOKUP(AG314,simple_survey!$M$841:$N$1083,2,FALSE)</f>
        <v>肯定的</v>
      </c>
    </row>
    <row r="315" spans="1:34" s="3" customFormat="1" hidden="1" x14ac:dyDescent="0.4">
      <c r="A315" s="16" t="str">
        <f t="shared" si="40"/>
        <v>-</v>
      </c>
      <c r="B315" s="16" t="str">
        <f t="shared" si="42"/>
        <v>-</v>
      </c>
      <c r="C315" s="7">
        <v>18</v>
      </c>
      <c r="D315" s="2">
        <v>43405.789050925923</v>
      </c>
      <c r="E315" s="3">
        <v>8406</v>
      </c>
      <c r="F315" s="3" t="s">
        <v>18</v>
      </c>
      <c r="G315" s="3">
        <v>2557</v>
      </c>
      <c r="H315" s="3">
        <v>969</v>
      </c>
      <c r="I315" s="3">
        <v>1</v>
      </c>
      <c r="J315" s="3">
        <v>1</v>
      </c>
      <c r="L315" s="2">
        <v>43405.795231481483</v>
      </c>
      <c r="M315" s="2">
        <v>43405.806400462963</v>
      </c>
      <c r="N315" s="3" t="s">
        <v>59</v>
      </c>
      <c r="O315" s="3" t="s">
        <v>60</v>
      </c>
      <c r="P315" s="3" t="s">
        <v>78</v>
      </c>
      <c r="Q315" s="3" t="s">
        <v>79</v>
      </c>
      <c r="R315" s="2">
        <v>43405.793715277781</v>
      </c>
      <c r="S315" s="2">
        <v>43405.793715277781</v>
      </c>
      <c r="T315" s="2">
        <v>43405.804479166669</v>
      </c>
      <c r="U315" s="2">
        <v>43405.806226851855</v>
      </c>
      <c r="W315" s="8">
        <f t="shared" si="41"/>
        <v>43405.789050925923</v>
      </c>
      <c r="X315" s="9">
        <f t="shared" si="46"/>
        <v>1.116898148029577E-2</v>
      </c>
      <c r="Y315" s="9">
        <f t="shared" si="47"/>
        <v>1.116898148029577E-2</v>
      </c>
      <c r="Z315" s="10"/>
      <c r="AA315" s="10">
        <f t="shared" si="48"/>
        <v>1.5162037016125396E-3</v>
      </c>
      <c r="AB315" s="10">
        <f t="shared" si="49"/>
        <v>6.180555559694767E-3</v>
      </c>
      <c r="AC315" s="31"/>
      <c r="AD315" s="31"/>
      <c r="AE315" s="71">
        <f t="shared" si="43"/>
        <v>43405.788888888892</v>
      </c>
      <c r="AF315" s="71">
        <f t="shared" si="44"/>
        <v>43405.806250000001</v>
      </c>
      <c r="AG315" s="26" t="str">
        <f t="shared" si="45"/>
        <v>43405.788888888943405.80625</v>
      </c>
      <c r="AH315" s="26" t="e">
        <f>VLOOKUP(AG315,simple_survey!$M$841:$N$1083,2,FALSE)</f>
        <v>#N/A</v>
      </c>
    </row>
    <row r="316" spans="1:34" s="7" customFormat="1" x14ac:dyDescent="0.4">
      <c r="A316" s="16" t="str">
        <f t="shared" si="40"/>
        <v>★</v>
      </c>
      <c r="B316" s="16" t="str">
        <f t="shared" si="42"/>
        <v>☆</v>
      </c>
      <c r="C316" s="7">
        <v>18</v>
      </c>
      <c r="D316" s="2">
        <v>43405.713530092595</v>
      </c>
      <c r="E316" s="3">
        <v>8313</v>
      </c>
      <c r="F316" s="3" t="s">
        <v>191</v>
      </c>
      <c r="G316" s="3">
        <v>0</v>
      </c>
      <c r="H316" s="3">
        <v>917</v>
      </c>
      <c r="I316" s="3">
        <v>9</v>
      </c>
      <c r="J316" s="3">
        <v>1</v>
      </c>
      <c r="K316" s="2">
        <v>43405.732187499998</v>
      </c>
      <c r="L316" s="3"/>
      <c r="M316" s="3"/>
      <c r="N316" s="3" t="s">
        <v>46</v>
      </c>
      <c r="O316" s="3" t="s">
        <v>47</v>
      </c>
      <c r="P316" s="3" t="s">
        <v>19</v>
      </c>
      <c r="Q316" s="3" t="s">
        <v>20</v>
      </c>
      <c r="R316" s="2">
        <v>43405.755115740743</v>
      </c>
      <c r="S316" s="3"/>
      <c r="T316" s="2">
        <v>43405.762523148151</v>
      </c>
      <c r="U316" s="3"/>
      <c r="V316" s="2">
        <v>43405.755115740743</v>
      </c>
      <c r="W316" s="8">
        <f t="shared" si="41"/>
        <v>43405.755115740743</v>
      </c>
      <c r="X316" s="9">
        <f t="shared" si="46"/>
        <v>0</v>
      </c>
      <c r="Y316" s="9">
        <f t="shared" si="47"/>
        <v>0</v>
      </c>
      <c r="Z316" s="10"/>
      <c r="AA316" s="10">
        <f t="shared" si="48"/>
        <v>0</v>
      </c>
      <c r="AB316" s="10">
        <f>IF(IF(B316="☆",(IF(K316&gt;R316,K316-W316,R316-W316)),L316-W316)&lt;0,0,IF(B316="☆",(IF(K316&gt;R316,K316-W316,R316-W316)),L316-W316))</f>
        <v>0</v>
      </c>
      <c r="AC316" s="10"/>
      <c r="AD316" s="10"/>
      <c r="AE316" s="71">
        <f t="shared" si="43"/>
        <v>43405.713194444441</v>
      </c>
      <c r="AF316" s="71">
        <f t="shared" si="44"/>
        <v>0</v>
      </c>
      <c r="AG316" s="26" t="str">
        <f t="shared" si="45"/>
        <v>43405.71319444440</v>
      </c>
      <c r="AH316" s="26" t="e">
        <f>VLOOKUP(AG316,simple_survey!$M$841:$N$1083,2,FALSE)</f>
        <v>#N/A</v>
      </c>
    </row>
    <row r="317" spans="1:34" s="3" customFormat="1" x14ac:dyDescent="0.4">
      <c r="A317" s="16" t="str">
        <f t="shared" si="40"/>
        <v>★</v>
      </c>
      <c r="B317" s="16" t="str">
        <f t="shared" si="42"/>
        <v>☆</v>
      </c>
      <c r="C317" s="7">
        <v>18</v>
      </c>
      <c r="D317" s="2">
        <v>43405.746435185189</v>
      </c>
      <c r="E317" s="3">
        <v>8347</v>
      </c>
      <c r="F317" s="3" t="s">
        <v>18</v>
      </c>
      <c r="G317" s="3">
        <v>4363</v>
      </c>
      <c r="H317" s="3">
        <v>452</v>
      </c>
      <c r="I317" s="3">
        <v>10</v>
      </c>
      <c r="J317" s="3">
        <v>1</v>
      </c>
      <c r="K317" s="2">
        <v>43405.747337962966</v>
      </c>
      <c r="N317" s="3" t="s">
        <v>59</v>
      </c>
      <c r="O317" s="3" t="s">
        <v>60</v>
      </c>
      <c r="P317" s="3" t="s">
        <v>31</v>
      </c>
      <c r="Q317" s="3" t="s">
        <v>32</v>
      </c>
      <c r="R317" s="2">
        <v>43405.768321759257</v>
      </c>
      <c r="T317" s="2">
        <v>43405.775625000002</v>
      </c>
      <c r="V317" s="2">
        <v>43405.76666666667</v>
      </c>
      <c r="W317" s="8">
        <f t="shared" si="41"/>
        <v>43405.76666666667</v>
      </c>
      <c r="X317" s="9">
        <f t="shared" si="46"/>
        <v>0</v>
      </c>
      <c r="Y317" s="9">
        <f t="shared" si="47"/>
        <v>0</v>
      </c>
      <c r="Z317" s="10"/>
      <c r="AA317" s="10">
        <f t="shared" si="48"/>
        <v>0</v>
      </c>
      <c r="AB317" s="10">
        <f>IF(IF(B317="☆",(IF(K317&gt;R317,K317-W317,R317-W317)),L317-W317)&lt;0,0,IF(B317="☆",(IF(K317&gt;R317,K317-W317,R317-W317)),L317-W317))</f>
        <v>1.6550925865885802E-3</v>
      </c>
      <c r="AC317" s="10"/>
      <c r="AD317" s="10"/>
      <c r="AE317" s="71">
        <f t="shared" si="43"/>
        <v>43405.745833333334</v>
      </c>
      <c r="AF317" s="71">
        <f t="shared" si="44"/>
        <v>0</v>
      </c>
      <c r="AG317" s="26" t="str">
        <f t="shared" si="45"/>
        <v>43405.74583333330</v>
      </c>
      <c r="AH317" s="26" t="e">
        <f>VLOOKUP(AG317,simple_survey!$M$841:$N$1083,2,FALSE)</f>
        <v>#N/A</v>
      </c>
    </row>
    <row r="318" spans="1:34" s="3" customFormat="1" hidden="1" x14ac:dyDescent="0.4">
      <c r="A318" s="16" t="str">
        <f t="shared" si="40"/>
        <v>-</v>
      </c>
      <c r="B318" s="16" t="str">
        <f t="shared" si="42"/>
        <v>☆</v>
      </c>
      <c r="C318" s="7">
        <v>18</v>
      </c>
      <c r="D318" s="2">
        <v>43405.755127314813</v>
      </c>
      <c r="E318" s="3">
        <v>8360</v>
      </c>
      <c r="F318" s="3" t="s">
        <v>18</v>
      </c>
      <c r="G318" s="3">
        <v>3836</v>
      </c>
      <c r="H318" s="3">
        <v>238</v>
      </c>
      <c r="I318" s="3">
        <v>10</v>
      </c>
      <c r="J318" s="3">
        <v>1</v>
      </c>
      <c r="K318" s="2">
        <v>43405.755300925928</v>
      </c>
      <c r="N318" s="3" t="s">
        <v>65</v>
      </c>
      <c r="O318" s="3" t="s">
        <v>66</v>
      </c>
      <c r="P318" s="3" t="s">
        <v>55</v>
      </c>
      <c r="Q318" s="3" t="s">
        <v>56</v>
      </c>
      <c r="R318" s="2">
        <v>43405.771574074075</v>
      </c>
      <c r="T318" s="2">
        <v>43405.782199074078</v>
      </c>
      <c r="W318" s="8">
        <f t="shared" si="41"/>
        <v>43405.755127314813</v>
      </c>
      <c r="X318" s="9">
        <f t="shared" si="46"/>
        <v>0</v>
      </c>
      <c r="Y318" s="9">
        <f t="shared" si="47"/>
        <v>0</v>
      </c>
      <c r="Z318" s="10"/>
      <c r="AA318" s="10">
        <f t="shared" si="48"/>
        <v>0</v>
      </c>
      <c r="AB318" s="10">
        <f>IF(IF(B318="☆",(IF(K318&gt;R318,K318-W318,R318-W318)),L318-W318)&lt;0,0,IF(B318="☆",(IF(K318&gt;R318,K318-W318,R318-W318)),L318-W318))</f>
        <v>1.6446759262180422E-2</v>
      </c>
      <c r="AC318" s="10"/>
      <c r="AD318" s="10"/>
      <c r="AE318" s="71">
        <f t="shared" si="43"/>
        <v>43405.754861111112</v>
      </c>
      <c r="AF318" s="71">
        <f t="shared" si="44"/>
        <v>0</v>
      </c>
      <c r="AG318" s="26" t="str">
        <f t="shared" si="45"/>
        <v>43405.75486111110</v>
      </c>
      <c r="AH318" s="26" t="e">
        <f>VLOOKUP(AG318,simple_survey!$M$841:$N$1083,2,FALSE)</f>
        <v>#N/A</v>
      </c>
    </row>
    <row r="319" spans="1:34" s="3" customFormat="1" hidden="1" x14ac:dyDescent="0.4">
      <c r="A319" s="16" t="str">
        <f t="shared" si="40"/>
        <v>-</v>
      </c>
      <c r="B319" s="16" t="str">
        <f t="shared" si="42"/>
        <v>☆</v>
      </c>
      <c r="C319" s="7">
        <v>18</v>
      </c>
      <c r="D319" s="2">
        <v>43405.756354166668</v>
      </c>
      <c r="E319" s="3">
        <v>8364</v>
      </c>
      <c r="F319" s="3" t="s">
        <v>33</v>
      </c>
      <c r="G319" s="3">
        <v>3753</v>
      </c>
      <c r="H319" s="3">
        <v>631</v>
      </c>
      <c r="I319" s="3">
        <v>8</v>
      </c>
      <c r="J319" s="3">
        <v>1</v>
      </c>
      <c r="K319" s="2">
        <v>43405.759780092594</v>
      </c>
      <c r="N319" s="3" t="s">
        <v>48</v>
      </c>
      <c r="O319" s="3" t="s">
        <v>49</v>
      </c>
      <c r="P319" s="3" t="s">
        <v>23</v>
      </c>
      <c r="Q319" s="3" t="s">
        <v>24</v>
      </c>
      <c r="R319" s="2">
        <v>43405.773298611108</v>
      </c>
      <c r="T319" s="2">
        <v>43405.779189814813</v>
      </c>
      <c r="W319" s="8">
        <f t="shared" si="41"/>
        <v>43405.756354166668</v>
      </c>
      <c r="X319" s="9">
        <f t="shared" si="46"/>
        <v>0</v>
      </c>
      <c r="Y319" s="9">
        <f t="shared" si="47"/>
        <v>0</v>
      </c>
      <c r="Z319" s="10"/>
      <c r="AA319" s="10">
        <f t="shared" si="48"/>
        <v>0</v>
      </c>
      <c r="AB319" s="10">
        <f>IF(IF(B319="☆",(IF(K319&gt;R319,K319-W319,R319-W319)),L319-W319)&lt;0,0,IF(B319="☆",(IF(K319&gt;R319,K319-W319,R319-W319)),L319-W319))</f>
        <v>1.6944444440014195E-2</v>
      </c>
      <c r="AC319" s="10"/>
      <c r="AD319" s="10"/>
      <c r="AE319" s="71">
        <f t="shared" si="43"/>
        <v>43405.756249999999</v>
      </c>
      <c r="AF319" s="71">
        <f t="shared" si="44"/>
        <v>0</v>
      </c>
      <c r="AG319" s="26" t="str">
        <f t="shared" si="45"/>
        <v>43405.756250</v>
      </c>
      <c r="AH319" s="26" t="e">
        <f>VLOOKUP(AG319,simple_survey!$M$841:$N$1083,2,FALSE)</f>
        <v>#N/A</v>
      </c>
    </row>
    <row r="320" spans="1:34" s="3" customFormat="1" hidden="1" x14ac:dyDescent="0.4">
      <c r="A320" s="16" t="str">
        <f t="shared" si="40"/>
        <v>-</v>
      </c>
      <c r="B320" s="16" t="str">
        <f t="shared" si="42"/>
        <v>☆</v>
      </c>
      <c r="C320" s="7">
        <v>18</v>
      </c>
      <c r="D320" s="2">
        <v>43405.756608796299</v>
      </c>
      <c r="E320" s="3">
        <v>8365</v>
      </c>
      <c r="F320" s="3" t="s">
        <v>18</v>
      </c>
      <c r="G320" s="3">
        <v>3836</v>
      </c>
      <c r="H320" s="3">
        <v>443</v>
      </c>
      <c r="I320" s="3">
        <v>7</v>
      </c>
      <c r="J320" s="3">
        <v>1</v>
      </c>
      <c r="K320" s="2">
        <v>43405.756712962961</v>
      </c>
      <c r="N320" s="3" t="s">
        <v>48</v>
      </c>
      <c r="O320" s="3" t="s">
        <v>49</v>
      </c>
      <c r="P320" s="3" t="s">
        <v>55</v>
      </c>
      <c r="Q320" s="3" t="s">
        <v>56</v>
      </c>
      <c r="R320" s="2">
        <v>43405.775243055556</v>
      </c>
      <c r="T320" s="2">
        <v>43405.784895833334</v>
      </c>
      <c r="W320" s="8">
        <f t="shared" si="41"/>
        <v>43405.756608796299</v>
      </c>
      <c r="X320" s="9">
        <f t="shared" si="46"/>
        <v>0</v>
      </c>
      <c r="Y320" s="9">
        <f t="shared" si="47"/>
        <v>0</v>
      </c>
      <c r="Z320" s="10"/>
      <c r="AA320" s="10">
        <f t="shared" si="48"/>
        <v>0</v>
      </c>
      <c r="AB320" s="10">
        <f>IF(IF(B320="☆",(IF(K320&gt;R320,K320-W320,R320-W320)),L320-W320)&lt;0,0,IF(B320="☆",(IF(K320&gt;R320,K320-W320,R320-W320)),L320-W320))</f>
        <v>1.8634259256941732E-2</v>
      </c>
      <c r="AC320" s="10"/>
      <c r="AD320" s="10"/>
      <c r="AE320" s="71">
        <f t="shared" si="43"/>
        <v>43405.756249999999</v>
      </c>
      <c r="AF320" s="71">
        <f t="shared" si="44"/>
        <v>0</v>
      </c>
      <c r="AG320" s="26" t="str">
        <f t="shared" si="45"/>
        <v>43405.756250</v>
      </c>
      <c r="AH320" s="26" t="e">
        <f>VLOOKUP(AG320,simple_survey!$M$841:$N$1083,2,FALSE)</f>
        <v>#N/A</v>
      </c>
    </row>
    <row r="321" spans="1:36" s="3" customFormat="1" hidden="1" x14ac:dyDescent="0.4">
      <c r="A321" s="16" t="str">
        <f t="shared" ref="A321:A384" si="50">IF(V321&gt;0, "★", "-")</f>
        <v>-</v>
      </c>
      <c r="B321" s="16" t="str">
        <f t="shared" si="42"/>
        <v>☆</v>
      </c>
      <c r="C321" s="7">
        <v>18</v>
      </c>
      <c r="D321" s="2">
        <v>43405.758020833331</v>
      </c>
      <c r="E321" s="3">
        <v>8366</v>
      </c>
      <c r="F321" s="3" t="s">
        <v>18</v>
      </c>
      <c r="G321" s="3">
        <v>2015</v>
      </c>
      <c r="H321" s="3">
        <v>344</v>
      </c>
      <c r="I321" s="3">
        <v>6</v>
      </c>
      <c r="J321" s="3">
        <v>2</v>
      </c>
      <c r="K321" s="2">
        <v>43405.758240740739</v>
      </c>
      <c r="N321" s="3" t="s">
        <v>37</v>
      </c>
      <c r="O321" s="3" t="s">
        <v>38</v>
      </c>
      <c r="P321" s="3" t="s">
        <v>21</v>
      </c>
      <c r="Q321" s="3" t="s">
        <v>22</v>
      </c>
      <c r="R321" s="2">
        <v>43405.775034722225</v>
      </c>
      <c r="T321" s="2">
        <v>43405.779722222222</v>
      </c>
      <c r="W321" s="8">
        <f t="shared" ref="W321:W384" si="51">IF(V321&gt;0,V321,D321)</f>
        <v>43405.758020833331</v>
      </c>
      <c r="X321" s="9">
        <f t="shared" si="46"/>
        <v>0</v>
      </c>
      <c r="Y321" s="9">
        <f t="shared" si="47"/>
        <v>0</v>
      </c>
      <c r="Z321" s="10"/>
      <c r="AA321" s="10">
        <f t="shared" si="48"/>
        <v>0</v>
      </c>
      <c r="AB321" s="10"/>
      <c r="AC321" s="10"/>
      <c r="AD321" s="10"/>
      <c r="AE321" s="71">
        <f t="shared" si="43"/>
        <v>43405.757638888892</v>
      </c>
      <c r="AF321" s="71">
        <f t="shared" si="44"/>
        <v>0</v>
      </c>
      <c r="AG321" s="26" t="str">
        <f t="shared" si="45"/>
        <v>43405.75763888890</v>
      </c>
      <c r="AH321" s="26" t="e">
        <f>VLOOKUP(AG321,simple_survey!$M$841:$N$1083,2,FALSE)</f>
        <v>#N/A</v>
      </c>
      <c r="AJ321" s="3" t="s">
        <v>219</v>
      </c>
    </row>
    <row r="322" spans="1:36" s="3" customFormat="1" hidden="1" x14ac:dyDescent="0.4">
      <c r="A322" s="16" t="str">
        <f t="shared" si="50"/>
        <v>-</v>
      </c>
      <c r="B322" s="16" t="str">
        <f t="shared" si="42"/>
        <v>☆</v>
      </c>
      <c r="C322" s="7">
        <v>18</v>
      </c>
      <c r="D322" s="2">
        <v>43405.760393518518</v>
      </c>
      <c r="E322" s="3">
        <v>8368</v>
      </c>
      <c r="F322" s="3" t="s">
        <v>191</v>
      </c>
      <c r="G322" s="3">
        <v>0</v>
      </c>
      <c r="H322" s="3">
        <v>699</v>
      </c>
      <c r="I322" s="3">
        <v>6</v>
      </c>
      <c r="J322" s="3">
        <v>4</v>
      </c>
      <c r="K322" s="2">
        <v>43405.760821759257</v>
      </c>
      <c r="N322" s="3" t="s">
        <v>46</v>
      </c>
      <c r="O322" s="3" t="s">
        <v>47</v>
      </c>
      <c r="P322" s="3" t="s">
        <v>74</v>
      </c>
      <c r="Q322" s="3" t="s">
        <v>75</v>
      </c>
      <c r="R322" s="2">
        <v>43405.771979166668</v>
      </c>
      <c r="T322" s="2">
        <v>43405.778553240743</v>
      </c>
      <c r="W322" s="8">
        <f t="shared" si="51"/>
        <v>43405.760393518518</v>
      </c>
      <c r="X322" s="9">
        <f t="shared" si="46"/>
        <v>0</v>
      </c>
      <c r="Y322" s="9">
        <f t="shared" si="47"/>
        <v>0</v>
      </c>
      <c r="Z322" s="10"/>
      <c r="AA322" s="10">
        <f t="shared" si="48"/>
        <v>0</v>
      </c>
      <c r="AB322" s="10">
        <f t="shared" ref="AB322:AB333" si="52">IF(IF(B322="☆",(IF(K322&gt;R322,K322-W322,R322-W322)),L322-W322)&lt;0,0,IF(B322="☆",(IF(K322&gt;R322,K322-W322,R322-W322)),L322-W322))</f>
        <v>1.1585648149775807E-2</v>
      </c>
      <c r="AC322" s="10"/>
      <c r="AD322" s="10"/>
      <c r="AE322" s="71">
        <f t="shared" si="43"/>
        <v>43405.759722222225</v>
      </c>
      <c r="AF322" s="71">
        <f t="shared" si="44"/>
        <v>0</v>
      </c>
      <c r="AG322" s="26" t="str">
        <f t="shared" si="45"/>
        <v>43405.75972222220</v>
      </c>
      <c r="AH322" s="26" t="e">
        <f>VLOOKUP(AG322,simple_survey!$M$841:$N$1083,2,FALSE)</f>
        <v>#N/A</v>
      </c>
    </row>
    <row r="323" spans="1:36" s="3" customFormat="1" x14ac:dyDescent="0.4">
      <c r="A323" s="16" t="str">
        <f t="shared" si="50"/>
        <v>★</v>
      </c>
      <c r="B323" s="16" t="str">
        <f t="shared" ref="B323:B386" si="53">IF(K323&gt;0, "☆", "-")</f>
        <v>☆</v>
      </c>
      <c r="C323" s="7">
        <v>18</v>
      </c>
      <c r="D323" s="2">
        <v>43405.760706018518</v>
      </c>
      <c r="E323" s="3">
        <v>8369</v>
      </c>
      <c r="F323" s="3" t="s">
        <v>33</v>
      </c>
      <c r="G323" s="3">
        <v>3753</v>
      </c>
      <c r="H323" s="3">
        <v>430</v>
      </c>
      <c r="I323" s="3">
        <v>8</v>
      </c>
      <c r="J323" s="3">
        <v>1</v>
      </c>
      <c r="K323" s="2">
        <v>43405.761006944442</v>
      </c>
      <c r="N323" s="3" t="s">
        <v>48</v>
      </c>
      <c r="O323" s="3" t="s">
        <v>49</v>
      </c>
      <c r="P323" s="3" t="s">
        <v>23</v>
      </c>
      <c r="Q323" s="3" t="s">
        <v>24</v>
      </c>
      <c r="R323" s="2">
        <v>43405.78292824074</v>
      </c>
      <c r="T323" s="2">
        <v>43405.788819444446</v>
      </c>
      <c r="V323" s="2">
        <v>43405.7815162037</v>
      </c>
      <c r="W323" s="8">
        <f t="shared" si="51"/>
        <v>43405.7815162037</v>
      </c>
      <c r="X323" s="9">
        <f t="shared" si="46"/>
        <v>0</v>
      </c>
      <c r="Y323" s="9">
        <f t="shared" si="47"/>
        <v>0</v>
      </c>
      <c r="Z323" s="10"/>
      <c r="AA323" s="10">
        <f t="shared" si="48"/>
        <v>0</v>
      </c>
      <c r="AB323" s="10">
        <f t="shared" si="52"/>
        <v>1.4120370396994986E-3</v>
      </c>
      <c r="AC323" s="10"/>
      <c r="AD323" s="10"/>
      <c r="AE323" s="71">
        <f t="shared" ref="AE323:AE386" si="54">INT(D323*1440)/1440</f>
        <v>43405.760416666664</v>
      </c>
      <c r="AF323" s="71">
        <f t="shared" ref="AF323:AF386" si="55">INT(M323*1440)/1440</f>
        <v>0</v>
      </c>
      <c r="AG323" s="26" t="str">
        <f t="shared" ref="AG323:AG386" si="56">CONCATENATE(AE323,AF323)</f>
        <v>43405.76041666670</v>
      </c>
      <c r="AH323" s="26" t="e">
        <f>VLOOKUP(AG323,simple_survey!$M$841:$N$1083,2,FALSE)</f>
        <v>#N/A</v>
      </c>
    </row>
    <row r="324" spans="1:36" s="3" customFormat="1" hidden="1" x14ac:dyDescent="0.4">
      <c r="A324" s="16" t="str">
        <f t="shared" si="50"/>
        <v>-</v>
      </c>
      <c r="B324" s="16" t="str">
        <f t="shared" si="53"/>
        <v>☆</v>
      </c>
      <c r="C324" s="7">
        <v>18</v>
      </c>
      <c r="D324" s="2">
        <v>43405.761516203704</v>
      </c>
      <c r="E324" s="3">
        <v>8370</v>
      </c>
      <c r="F324" s="3" t="s">
        <v>33</v>
      </c>
      <c r="G324" s="3">
        <v>2015</v>
      </c>
      <c r="H324" s="3">
        <v>697</v>
      </c>
      <c r="I324" s="3">
        <v>7</v>
      </c>
      <c r="J324" s="3">
        <v>2</v>
      </c>
      <c r="K324" s="2">
        <v>43405.761701388888</v>
      </c>
      <c r="N324" s="3" t="s">
        <v>76</v>
      </c>
      <c r="O324" s="3" t="s">
        <v>77</v>
      </c>
      <c r="P324" s="3" t="s">
        <v>21</v>
      </c>
      <c r="Q324" s="3" t="s">
        <v>22</v>
      </c>
      <c r="R324" s="2">
        <v>43405.767291666663</v>
      </c>
      <c r="T324" s="2">
        <v>43405.770868055559</v>
      </c>
      <c r="W324" s="8">
        <f t="shared" si="51"/>
        <v>43405.761516203704</v>
      </c>
      <c r="X324" s="9">
        <f t="shared" si="46"/>
        <v>0</v>
      </c>
      <c r="Y324" s="9">
        <f t="shared" si="47"/>
        <v>0</v>
      </c>
      <c r="Z324" s="10"/>
      <c r="AA324" s="10">
        <f t="shared" si="48"/>
        <v>0</v>
      </c>
      <c r="AB324" s="10">
        <f t="shared" si="52"/>
        <v>5.7754629597184248E-3</v>
      </c>
      <c r="AC324" s="10"/>
      <c r="AD324" s="10"/>
      <c r="AE324" s="71">
        <f t="shared" si="54"/>
        <v>43405.761111111111</v>
      </c>
      <c r="AF324" s="71">
        <f t="shared" si="55"/>
        <v>0</v>
      </c>
      <c r="AG324" s="26" t="str">
        <f t="shared" si="56"/>
        <v>43405.76111111110</v>
      </c>
      <c r="AH324" s="26" t="e">
        <f>VLOOKUP(AG324,simple_survey!$M$841:$N$1083,2,FALSE)</f>
        <v>#N/A</v>
      </c>
      <c r="AJ324" s="3" t="s">
        <v>220</v>
      </c>
    </row>
    <row r="325" spans="1:36" s="3" customFormat="1" hidden="1" x14ac:dyDescent="0.4">
      <c r="A325" s="16" t="str">
        <f t="shared" si="50"/>
        <v>-</v>
      </c>
      <c r="B325" s="16" t="str">
        <f t="shared" si="53"/>
        <v>☆</v>
      </c>
      <c r="C325" s="7">
        <v>18</v>
      </c>
      <c r="D325" s="2">
        <v>43405.76153935185</v>
      </c>
      <c r="E325" s="3">
        <v>8371</v>
      </c>
      <c r="F325" s="3" t="s">
        <v>190</v>
      </c>
      <c r="G325" s="3">
        <v>0</v>
      </c>
      <c r="H325" s="3">
        <v>617</v>
      </c>
      <c r="I325" s="3">
        <v>6</v>
      </c>
      <c r="J325" s="3">
        <v>1</v>
      </c>
      <c r="K325" s="2">
        <v>43405.762928240743</v>
      </c>
      <c r="N325" s="3" t="s">
        <v>41</v>
      </c>
      <c r="O325" s="3" t="s">
        <v>42</v>
      </c>
      <c r="P325" s="3" t="s">
        <v>72</v>
      </c>
      <c r="Q325" s="3" t="s">
        <v>73</v>
      </c>
      <c r="R325" s="2">
        <v>43405.768472222226</v>
      </c>
      <c r="T325" s="2">
        <v>43405.774861111109</v>
      </c>
      <c r="W325" s="8">
        <f t="shared" si="51"/>
        <v>43405.76153935185</v>
      </c>
      <c r="X325" s="9">
        <f t="shared" ref="X325:X388" si="57">M325-L325</f>
        <v>0</v>
      </c>
      <c r="Y325" s="9">
        <f t="shared" ref="Y325:Y388" si="58">X325*J325</f>
        <v>0</v>
      </c>
      <c r="Z325" s="10"/>
      <c r="AA325" s="10">
        <f t="shared" ref="AA325:AA388" si="59">IF(IF(A325="☆",K325-R325,L325-R325)&lt;0,0,IF(A325="☆",K325-R325,L325-R325))</f>
        <v>0</v>
      </c>
      <c r="AB325" s="10">
        <f t="shared" si="52"/>
        <v>6.9328703757491894E-3</v>
      </c>
      <c r="AC325" s="10"/>
      <c r="AD325" s="10"/>
      <c r="AE325" s="71">
        <f t="shared" si="54"/>
        <v>43405.761111111111</v>
      </c>
      <c r="AF325" s="71">
        <f t="shared" si="55"/>
        <v>0</v>
      </c>
      <c r="AG325" s="26" t="str">
        <f t="shared" si="56"/>
        <v>43405.76111111110</v>
      </c>
      <c r="AH325" s="26" t="e">
        <f>VLOOKUP(AG325,simple_survey!$M$841:$N$1083,2,FALSE)</f>
        <v>#N/A</v>
      </c>
    </row>
    <row r="326" spans="1:36" s="3" customFormat="1" hidden="1" x14ac:dyDescent="0.4">
      <c r="A326" s="16" t="str">
        <f t="shared" si="50"/>
        <v>-</v>
      </c>
      <c r="B326" s="16" t="str">
        <f t="shared" si="53"/>
        <v>☆</v>
      </c>
      <c r="C326" s="7">
        <v>18</v>
      </c>
      <c r="D326" s="2">
        <v>43405.764143518521</v>
      </c>
      <c r="E326" s="3">
        <v>8375</v>
      </c>
      <c r="F326" s="3" t="s">
        <v>190</v>
      </c>
      <c r="G326" s="3">
        <v>0</v>
      </c>
      <c r="H326" s="3">
        <v>774</v>
      </c>
      <c r="I326" s="3">
        <v>2</v>
      </c>
      <c r="J326" s="3">
        <v>4</v>
      </c>
      <c r="K326" s="2">
        <v>43405.764837962961</v>
      </c>
      <c r="N326" s="3" t="s">
        <v>46</v>
      </c>
      <c r="O326" s="3" t="s">
        <v>47</v>
      </c>
      <c r="P326" s="3" t="s">
        <v>68</v>
      </c>
      <c r="Q326" s="3" t="s">
        <v>69</v>
      </c>
      <c r="R326" s="2">
        <v>43405.779629629629</v>
      </c>
      <c r="T326" s="2">
        <v>43405.785717592589</v>
      </c>
      <c r="W326" s="8">
        <f t="shared" si="51"/>
        <v>43405.764143518521</v>
      </c>
      <c r="X326" s="9">
        <f t="shared" si="57"/>
        <v>0</v>
      </c>
      <c r="Y326" s="9">
        <f t="shared" si="58"/>
        <v>0</v>
      </c>
      <c r="Z326" s="10"/>
      <c r="AA326" s="10">
        <f t="shared" si="59"/>
        <v>0</v>
      </c>
      <c r="AB326" s="10">
        <f t="shared" si="52"/>
        <v>1.5486111107748002E-2</v>
      </c>
      <c r="AC326" s="10"/>
      <c r="AD326" s="10"/>
      <c r="AE326" s="71">
        <f t="shared" si="54"/>
        <v>43405.763888888891</v>
      </c>
      <c r="AF326" s="71">
        <f t="shared" si="55"/>
        <v>0</v>
      </c>
      <c r="AG326" s="26" t="str">
        <f t="shared" si="56"/>
        <v>43405.76388888890</v>
      </c>
      <c r="AH326" s="26" t="e">
        <f>VLOOKUP(AG326,simple_survey!$M$841:$N$1083,2,FALSE)</f>
        <v>#N/A</v>
      </c>
    </row>
    <row r="327" spans="1:36" s="3" customFormat="1" hidden="1" x14ac:dyDescent="0.4">
      <c r="A327" s="16" t="str">
        <f t="shared" si="50"/>
        <v>-</v>
      </c>
      <c r="B327" s="16" t="str">
        <f t="shared" si="53"/>
        <v>☆</v>
      </c>
      <c r="C327" s="7">
        <v>18</v>
      </c>
      <c r="D327" s="2">
        <v>43405.764664351853</v>
      </c>
      <c r="E327" s="3">
        <v>8377</v>
      </c>
      <c r="F327" s="3" t="s">
        <v>18</v>
      </c>
      <c r="G327" s="3">
        <v>4021</v>
      </c>
      <c r="H327" s="3">
        <v>778</v>
      </c>
      <c r="I327" s="3">
        <v>10</v>
      </c>
      <c r="J327" s="3">
        <v>1</v>
      </c>
      <c r="K327" s="2">
        <v>43405.764907407407</v>
      </c>
      <c r="N327" s="3" t="s">
        <v>80</v>
      </c>
      <c r="O327" s="3" t="s">
        <v>81</v>
      </c>
      <c r="P327" s="3" t="s">
        <v>68</v>
      </c>
      <c r="Q327" s="3" t="s">
        <v>69</v>
      </c>
      <c r="R327" s="2">
        <v>43405.781168981484</v>
      </c>
      <c r="T327" s="2">
        <v>43405.785567129627</v>
      </c>
      <c r="W327" s="8">
        <f t="shared" si="51"/>
        <v>43405.764664351853</v>
      </c>
      <c r="X327" s="9">
        <f t="shared" si="57"/>
        <v>0</v>
      </c>
      <c r="Y327" s="9">
        <f t="shared" si="58"/>
        <v>0</v>
      </c>
      <c r="Z327" s="10"/>
      <c r="AA327" s="10">
        <f t="shared" si="59"/>
        <v>0</v>
      </c>
      <c r="AB327" s="10">
        <f t="shared" si="52"/>
        <v>1.6504629631526768E-2</v>
      </c>
      <c r="AC327" s="10"/>
      <c r="AD327" s="10"/>
      <c r="AE327" s="71">
        <f t="shared" si="54"/>
        <v>43405.76458333333</v>
      </c>
      <c r="AF327" s="71">
        <f t="shared" si="55"/>
        <v>0</v>
      </c>
      <c r="AG327" s="26" t="str">
        <f t="shared" si="56"/>
        <v>43405.76458333330</v>
      </c>
      <c r="AH327" s="26" t="e">
        <f>VLOOKUP(AG327,simple_survey!$M$841:$N$1083,2,FALSE)</f>
        <v>#N/A</v>
      </c>
    </row>
    <row r="328" spans="1:36" s="3" customFormat="1" hidden="1" x14ac:dyDescent="0.4">
      <c r="A328" s="16" t="str">
        <f t="shared" si="50"/>
        <v>-</v>
      </c>
      <c r="B328" s="16" t="str">
        <f t="shared" si="53"/>
        <v>☆</v>
      </c>
      <c r="C328" s="7">
        <v>18</v>
      </c>
      <c r="D328" s="2">
        <v>43405.7653125</v>
      </c>
      <c r="E328" s="3">
        <v>8378</v>
      </c>
      <c r="F328" s="3" t="s">
        <v>190</v>
      </c>
      <c r="G328" s="3">
        <v>0</v>
      </c>
      <c r="H328" s="3">
        <v>706</v>
      </c>
      <c r="I328" s="3">
        <v>2</v>
      </c>
      <c r="J328" s="3">
        <v>2</v>
      </c>
      <c r="K328" s="2">
        <v>43405.7659375</v>
      </c>
      <c r="N328" s="3" t="s">
        <v>46</v>
      </c>
      <c r="O328" s="3" t="s">
        <v>47</v>
      </c>
      <c r="P328" s="3" t="s">
        <v>68</v>
      </c>
      <c r="Q328" s="3" t="s">
        <v>69</v>
      </c>
      <c r="R328" s="2">
        <v>43405.779629629629</v>
      </c>
      <c r="T328" s="2">
        <v>43405.784328703703</v>
      </c>
      <c r="W328" s="8">
        <f t="shared" si="51"/>
        <v>43405.7653125</v>
      </c>
      <c r="X328" s="9">
        <f t="shared" si="57"/>
        <v>0</v>
      </c>
      <c r="Y328" s="9">
        <f t="shared" si="58"/>
        <v>0</v>
      </c>
      <c r="Z328" s="10"/>
      <c r="AA328" s="10">
        <f t="shared" si="59"/>
        <v>0</v>
      </c>
      <c r="AB328" s="10">
        <f t="shared" si="52"/>
        <v>1.43171296294895E-2</v>
      </c>
      <c r="AC328" s="10"/>
      <c r="AD328" s="10"/>
      <c r="AE328" s="71">
        <f t="shared" si="54"/>
        <v>43405.765277777777</v>
      </c>
      <c r="AF328" s="71">
        <f t="shared" si="55"/>
        <v>0</v>
      </c>
      <c r="AG328" s="26" t="str">
        <f t="shared" si="56"/>
        <v>43405.76527777780</v>
      </c>
      <c r="AH328" s="26" t="e">
        <f>VLOOKUP(AG328,simple_survey!$M$841:$N$1083,2,FALSE)</f>
        <v>#N/A</v>
      </c>
    </row>
    <row r="329" spans="1:36" s="3" customFormat="1" x14ac:dyDescent="0.4">
      <c r="A329" s="16" t="str">
        <f t="shared" si="50"/>
        <v>★</v>
      </c>
      <c r="B329" s="16" t="str">
        <f t="shared" si="53"/>
        <v>☆</v>
      </c>
      <c r="C329" s="7">
        <v>18</v>
      </c>
      <c r="D329" s="2">
        <v>43405.765590277777</v>
      </c>
      <c r="E329" s="3">
        <v>8379</v>
      </c>
      <c r="F329" s="3" t="s">
        <v>67</v>
      </c>
      <c r="G329" s="3">
        <v>4550</v>
      </c>
      <c r="H329" s="3">
        <v>441</v>
      </c>
      <c r="I329" s="3">
        <v>5</v>
      </c>
      <c r="J329" s="3">
        <v>2</v>
      </c>
      <c r="K329" s="2">
        <v>43405.776180555556</v>
      </c>
      <c r="N329" s="3" t="s">
        <v>19</v>
      </c>
      <c r="O329" s="3" t="s">
        <v>20</v>
      </c>
      <c r="P329" s="3" t="s">
        <v>41</v>
      </c>
      <c r="Q329" s="3" t="s">
        <v>42</v>
      </c>
      <c r="R329" s="2">
        <v>43405.791666666664</v>
      </c>
      <c r="T329" s="2">
        <v>43405.79892361111</v>
      </c>
      <c r="V329" s="2">
        <v>43405.786423611113</v>
      </c>
      <c r="W329" s="8">
        <f t="shared" si="51"/>
        <v>43405.786423611113</v>
      </c>
      <c r="X329" s="9">
        <f t="shared" si="57"/>
        <v>0</v>
      </c>
      <c r="Y329" s="9">
        <f t="shared" si="58"/>
        <v>0</v>
      </c>
      <c r="Z329" s="10"/>
      <c r="AA329" s="10">
        <f t="shared" si="59"/>
        <v>0</v>
      </c>
      <c r="AB329" s="10">
        <f t="shared" si="52"/>
        <v>5.2430555515456945E-3</v>
      </c>
      <c r="AC329" s="10"/>
      <c r="AD329" s="10"/>
      <c r="AE329" s="71">
        <f t="shared" si="54"/>
        <v>43405.765277777777</v>
      </c>
      <c r="AF329" s="71">
        <f t="shared" si="55"/>
        <v>0</v>
      </c>
      <c r="AG329" s="26" t="str">
        <f t="shared" si="56"/>
        <v>43405.76527777780</v>
      </c>
      <c r="AH329" s="26" t="e">
        <f>VLOOKUP(AG329,simple_survey!$M$841:$N$1083,2,FALSE)</f>
        <v>#N/A</v>
      </c>
    </row>
    <row r="330" spans="1:36" s="3" customFormat="1" hidden="1" x14ac:dyDescent="0.4">
      <c r="A330" s="16" t="str">
        <f t="shared" si="50"/>
        <v>-</v>
      </c>
      <c r="B330" s="16" t="str">
        <f t="shared" si="53"/>
        <v>☆</v>
      </c>
      <c r="C330" s="7">
        <v>18</v>
      </c>
      <c r="D330" s="2">
        <v>43405.766226851854</v>
      </c>
      <c r="E330" s="3">
        <v>8380</v>
      </c>
      <c r="F330" s="3" t="s">
        <v>33</v>
      </c>
      <c r="G330" s="3">
        <v>3931</v>
      </c>
      <c r="H330" s="3">
        <v>302</v>
      </c>
      <c r="I330" s="3">
        <v>7</v>
      </c>
      <c r="J330" s="3">
        <v>2</v>
      </c>
      <c r="K330" s="2">
        <v>43405.766458333332</v>
      </c>
      <c r="N330" s="3" t="s">
        <v>74</v>
      </c>
      <c r="O330" s="3" t="s">
        <v>75</v>
      </c>
      <c r="P330" s="3" t="s">
        <v>78</v>
      </c>
      <c r="Q330" s="3" t="s">
        <v>79</v>
      </c>
      <c r="R330" s="2">
        <v>43405.779560185183</v>
      </c>
      <c r="T330" s="2">
        <v>43405.786122685182</v>
      </c>
      <c r="W330" s="8">
        <f t="shared" si="51"/>
        <v>43405.766226851854</v>
      </c>
      <c r="X330" s="9">
        <f t="shared" si="57"/>
        <v>0</v>
      </c>
      <c r="Y330" s="9">
        <f t="shared" si="58"/>
        <v>0</v>
      </c>
      <c r="Z330" s="10"/>
      <c r="AA330" s="10">
        <f t="shared" si="59"/>
        <v>0</v>
      </c>
      <c r="AB330" s="10">
        <f t="shared" si="52"/>
        <v>1.3333333328773733E-2</v>
      </c>
      <c r="AC330" s="10"/>
      <c r="AD330" s="10"/>
      <c r="AE330" s="71">
        <f t="shared" si="54"/>
        <v>43405.765972222223</v>
      </c>
      <c r="AF330" s="71">
        <f t="shared" si="55"/>
        <v>0</v>
      </c>
      <c r="AG330" s="26" t="str">
        <f t="shared" si="56"/>
        <v>43405.76597222220</v>
      </c>
      <c r="AH330" s="26" t="e">
        <f>VLOOKUP(AG330,simple_survey!$M$841:$N$1083,2,FALSE)</f>
        <v>#N/A</v>
      </c>
    </row>
    <row r="331" spans="1:36" s="3" customFormat="1" hidden="1" x14ac:dyDescent="0.4">
      <c r="A331" s="16" t="str">
        <f t="shared" si="50"/>
        <v>-</v>
      </c>
      <c r="B331" s="16" t="str">
        <f t="shared" si="53"/>
        <v>☆</v>
      </c>
      <c r="C331" s="7">
        <v>18</v>
      </c>
      <c r="D331" s="2">
        <v>43405.77003472222</v>
      </c>
      <c r="E331" s="3">
        <v>8384</v>
      </c>
      <c r="F331" s="3" t="s">
        <v>190</v>
      </c>
      <c r="G331" s="3">
        <v>0</v>
      </c>
      <c r="H331" s="3">
        <v>258</v>
      </c>
      <c r="I331" s="3">
        <v>10</v>
      </c>
      <c r="J331" s="3">
        <v>1</v>
      </c>
      <c r="K331" s="2">
        <v>43405.772280092591</v>
      </c>
      <c r="N331" s="3" t="s">
        <v>29</v>
      </c>
      <c r="O331" s="3" t="s">
        <v>30</v>
      </c>
      <c r="P331" s="3" t="s">
        <v>19</v>
      </c>
      <c r="Q331" s="3" t="s">
        <v>20</v>
      </c>
      <c r="R331" s="2">
        <v>43405.790613425925</v>
      </c>
      <c r="T331" s="2">
        <v>43405.796168981484</v>
      </c>
      <c r="W331" s="8">
        <f t="shared" si="51"/>
        <v>43405.77003472222</v>
      </c>
      <c r="X331" s="9">
        <f t="shared" si="57"/>
        <v>0</v>
      </c>
      <c r="Y331" s="9">
        <f t="shared" si="58"/>
        <v>0</v>
      </c>
      <c r="Z331" s="10"/>
      <c r="AA331" s="10">
        <f t="shared" si="59"/>
        <v>0</v>
      </c>
      <c r="AB331" s="10">
        <f t="shared" si="52"/>
        <v>2.0578703704813961E-2</v>
      </c>
      <c r="AC331" s="31"/>
      <c r="AD331" s="31"/>
      <c r="AE331" s="71">
        <f t="shared" si="54"/>
        <v>43405.769444444442</v>
      </c>
      <c r="AF331" s="71">
        <f t="shared" si="55"/>
        <v>0</v>
      </c>
      <c r="AG331" s="26" t="str">
        <f t="shared" si="56"/>
        <v>43405.76944444440</v>
      </c>
      <c r="AH331" s="26" t="e">
        <f>VLOOKUP(AG331,simple_survey!$M$841:$N$1083,2,FALSE)</f>
        <v>#N/A</v>
      </c>
    </row>
    <row r="332" spans="1:36" s="3" customFormat="1" hidden="1" x14ac:dyDescent="0.4">
      <c r="A332" s="16" t="str">
        <f t="shared" si="50"/>
        <v>-</v>
      </c>
      <c r="B332" s="16" t="str">
        <f t="shared" si="53"/>
        <v>☆</v>
      </c>
      <c r="C332" s="7">
        <v>18</v>
      </c>
      <c r="D332" s="2">
        <v>43405.770173611112</v>
      </c>
      <c r="E332" s="3">
        <v>8385</v>
      </c>
      <c r="F332" s="3" t="s">
        <v>33</v>
      </c>
      <c r="G332" s="3">
        <v>3989</v>
      </c>
      <c r="H332" s="3">
        <v>425</v>
      </c>
      <c r="I332" s="3">
        <v>9</v>
      </c>
      <c r="J332" s="3">
        <v>1</v>
      </c>
      <c r="K332" s="2">
        <v>43405.770381944443</v>
      </c>
      <c r="N332" s="3" t="s">
        <v>53</v>
      </c>
      <c r="O332" s="3" t="s">
        <v>54</v>
      </c>
      <c r="P332" s="3" t="s">
        <v>65</v>
      </c>
      <c r="Q332" s="3" t="s">
        <v>66</v>
      </c>
      <c r="R332" s="2">
        <v>43405.78702546296</v>
      </c>
      <c r="T332" s="2">
        <v>43405.796909722223</v>
      </c>
      <c r="W332" s="8">
        <f t="shared" si="51"/>
        <v>43405.770173611112</v>
      </c>
      <c r="X332" s="9">
        <f t="shared" si="57"/>
        <v>0</v>
      </c>
      <c r="Y332" s="9">
        <f t="shared" si="58"/>
        <v>0</v>
      </c>
      <c r="Z332" s="10"/>
      <c r="AA332" s="10">
        <f t="shared" si="59"/>
        <v>0</v>
      </c>
      <c r="AB332" s="10">
        <f t="shared" si="52"/>
        <v>1.6851851847604848E-2</v>
      </c>
      <c r="AC332" s="31"/>
      <c r="AD332" s="31"/>
      <c r="AE332" s="71">
        <f t="shared" si="54"/>
        <v>43405.770138888889</v>
      </c>
      <c r="AF332" s="71">
        <f t="shared" si="55"/>
        <v>0</v>
      </c>
      <c r="AG332" s="26" t="str">
        <f t="shared" si="56"/>
        <v>43405.77013888890</v>
      </c>
      <c r="AH332" s="26" t="e">
        <f>VLOOKUP(AG332,simple_survey!$M$841:$N$1083,2,FALSE)</f>
        <v>#N/A</v>
      </c>
      <c r="AJ332" s="3" t="s">
        <v>221</v>
      </c>
    </row>
    <row r="333" spans="1:36" s="3" customFormat="1" hidden="1" x14ac:dyDescent="0.4">
      <c r="A333" s="16" t="str">
        <f t="shared" si="50"/>
        <v>-</v>
      </c>
      <c r="B333" s="16" t="str">
        <f t="shared" si="53"/>
        <v>☆</v>
      </c>
      <c r="C333" s="7">
        <v>18</v>
      </c>
      <c r="D333" s="2">
        <v>43405.770648148151</v>
      </c>
      <c r="E333" s="3">
        <v>8386</v>
      </c>
      <c r="F333" s="3" t="s">
        <v>190</v>
      </c>
      <c r="G333" s="3">
        <v>0</v>
      </c>
      <c r="H333" s="3">
        <v>210</v>
      </c>
      <c r="I333" s="3">
        <v>9</v>
      </c>
      <c r="J333" s="3">
        <v>1</v>
      </c>
      <c r="K333" s="2">
        <v>43405.770995370367</v>
      </c>
      <c r="N333" s="3" t="s">
        <v>41</v>
      </c>
      <c r="O333" s="3" t="s">
        <v>42</v>
      </c>
      <c r="P333" s="3" t="s">
        <v>72</v>
      </c>
      <c r="Q333" s="3" t="s">
        <v>73</v>
      </c>
      <c r="R333" s="2">
        <v>43405.788599537038</v>
      </c>
      <c r="T333" s="2">
        <v>43405.794988425929</v>
      </c>
      <c r="W333" s="8">
        <f t="shared" si="51"/>
        <v>43405.770648148151</v>
      </c>
      <c r="X333" s="9">
        <f t="shared" si="57"/>
        <v>0</v>
      </c>
      <c r="Y333" s="9">
        <f t="shared" si="58"/>
        <v>0</v>
      </c>
      <c r="Z333" s="10"/>
      <c r="AA333" s="10">
        <f t="shared" si="59"/>
        <v>0</v>
      </c>
      <c r="AB333" s="10">
        <f t="shared" si="52"/>
        <v>1.7951388887013309E-2</v>
      </c>
      <c r="AC333" s="31"/>
      <c r="AD333" s="31"/>
      <c r="AE333" s="71">
        <f t="shared" si="54"/>
        <v>43405.770138888889</v>
      </c>
      <c r="AF333" s="71">
        <f t="shared" si="55"/>
        <v>0</v>
      </c>
      <c r="AG333" s="26" t="str">
        <f t="shared" si="56"/>
        <v>43405.77013888890</v>
      </c>
      <c r="AH333" s="26" t="e">
        <f>VLOOKUP(AG333,simple_survey!$M$841:$N$1083,2,FALSE)</f>
        <v>#N/A</v>
      </c>
    </row>
    <row r="334" spans="1:36" s="3" customFormat="1" hidden="1" x14ac:dyDescent="0.4">
      <c r="A334" s="16" t="str">
        <f t="shared" si="50"/>
        <v>-</v>
      </c>
      <c r="B334" s="16" t="str">
        <f t="shared" si="53"/>
        <v>☆</v>
      </c>
      <c r="C334" s="7">
        <v>18</v>
      </c>
      <c r="D334" s="2">
        <v>43405.770775462966</v>
      </c>
      <c r="E334" s="3">
        <v>8387</v>
      </c>
      <c r="F334" s="3" t="s">
        <v>33</v>
      </c>
      <c r="G334" s="3">
        <v>3989</v>
      </c>
      <c r="H334" s="3">
        <v>139</v>
      </c>
      <c r="I334" s="3">
        <v>1</v>
      </c>
      <c r="J334" s="3">
        <v>1</v>
      </c>
      <c r="K334" s="2">
        <v>43405.771087962959</v>
      </c>
      <c r="N334" s="3" t="s">
        <v>53</v>
      </c>
      <c r="O334" s="3" t="s">
        <v>54</v>
      </c>
      <c r="P334" s="3" t="s">
        <v>65</v>
      </c>
      <c r="Q334" s="3" t="s">
        <v>66</v>
      </c>
      <c r="R334" s="2">
        <v>43405.788622685184</v>
      </c>
      <c r="T334" s="2">
        <v>43405.798506944448</v>
      </c>
      <c r="W334" s="8">
        <f t="shared" si="51"/>
        <v>43405.770775462966</v>
      </c>
      <c r="X334" s="9">
        <f t="shared" si="57"/>
        <v>0</v>
      </c>
      <c r="Y334" s="9">
        <f t="shared" si="58"/>
        <v>0</v>
      </c>
      <c r="Z334" s="10"/>
      <c r="AA334" s="10">
        <f t="shared" si="59"/>
        <v>0</v>
      </c>
      <c r="AB334" s="10"/>
      <c r="AC334" s="31"/>
      <c r="AD334" s="31"/>
      <c r="AE334" s="71">
        <f t="shared" si="54"/>
        <v>43405.770138888889</v>
      </c>
      <c r="AF334" s="71">
        <f t="shared" si="55"/>
        <v>0</v>
      </c>
      <c r="AG334" s="26" t="str">
        <f t="shared" si="56"/>
        <v>43405.77013888890</v>
      </c>
      <c r="AH334" s="26" t="e">
        <f>VLOOKUP(AG334,simple_survey!$M$841:$N$1083,2,FALSE)</f>
        <v>#N/A</v>
      </c>
      <c r="AJ334" s="3" t="s">
        <v>222</v>
      </c>
    </row>
    <row r="335" spans="1:36" s="3" customFormat="1" hidden="1" x14ac:dyDescent="0.4">
      <c r="A335" s="16" t="str">
        <f t="shared" si="50"/>
        <v>-</v>
      </c>
      <c r="B335" s="16" t="str">
        <f t="shared" si="53"/>
        <v>☆</v>
      </c>
      <c r="C335" s="7">
        <v>18</v>
      </c>
      <c r="D335" s="2">
        <v>43405.772048611114</v>
      </c>
      <c r="E335" s="3">
        <v>8390</v>
      </c>
      <c r="F335" s="3" t="s">
        <v>18</v>
      </c>
      <c r="G335" s="3">
        <v>3162</v>
      </c>
      <c r="H335" s="3">
        <v>379</v>
      </c>
      <c r="I335" s="3">
        <v>8</v>
      </c>
      <c r="J335" s="3">
        <v>1</v>
      </c>
      <c r="K335" s="2">
        <v>43405.775289351855</v>
      </c>
      <c r="N335" s="3" t="s">
        <v>59</v>
      </c>
      <c r="O335" s="3" t="s">
        <v>60</v>
      </c>
      <c r="P335" s="3" t="s">
        <v>23</v>
      </c>
      <c r="Q335" s="3" t="s">
        <v>24</v>
      </c>
      <c r="R335" s="2">
        <v>43405.774953703702</v>
      </c>
      <c r="T335" s="2">
        <v>43405.780462962961</v>
      </c>
      <c r="W335" s="8">
        <f t="shared" si="51"/>
        <v>43405.772048611114</v>
      </c>
      <c r="X335" s="9">
        <f t="shared" si="57"/>
        <v>0</v>
      </c>
      <c r="Y335" s="9">
        <f t="shared" si="58"/>
        <v>0</v>
      </c>
      <c r="Z335" s="10"/>
      <c r="AA335" s="10">
        <f t="shared" si="59"/>
        <v>0</v>
      </c>
      <c r="AB335" s="10">
        <f>IF(IF(B335="☆",(IF(K335&gt;R335,K335-W335,R335-W335)),L335-W335)&lt;0,0,IF(B335="☆",(IF(K335&gt;R335,K335-W335,R335-W335)),L335-W335))</f>
        <v>3.2407407416030765E-3</v>
      </c>
      <c r="AC335" s="31"/>
      <c r="AD335" s="31"/>
      <c r="AE335" s="71">
        <f t="shared" si="54"/>
        <v>43405.771527777775</v>
      </c>
      <c r="AF335" s="71">
        <f t="shared" si="55"/>
        <v>0</v>
      </c>
      <c r="AG335" s="26" t="str">
        <f t="shared" si="56"/>
        <v>43405.77152777780</v>
      </c>
      <c r="AH335" s="26" t="e">
        <f>VLOOKUP(AG335,simple_survey!$M$841:$N$1083,2,FALSE)</f>
        <v>#N/A</v>
      </c>
    </row>
    <row r="336" spans="1:36" s="3" customFormat="1" hidden="1" x14ac:dyDescent="0.4">
      <c r="A336" s="16" t="str">
        <f t="shared" si="50"/>
        <v>-</v>
      </c>
      <c r="B336" s="16" t="str">
        <f t="shared" si="53"/>
        <v>☆</v>
      </c>
      <c r="C336" s="7">
        <v>18</v>
      </c>
      <c r="D336" s="2">
        <v>43405.774143518516</v>
      </c>
      <c r="E336" s="3">
        <v>8393</v>
      </c>
      <c r="F336" s="3" t="s">
        <v>33</v>
      </c>
      <c r="G336" s="3">
        <v>3436</v>
      </c>
      <c r="H336" s="3">
        <v>521</v>
      </c>
      <c r="I336" s="3">
        <v>3</v>
      </c>
      <c r="J336" s="3">
        <v>2</v>
      </c>
      <c r="K336" s="2">
        <v>43405.774328703701</v>
      </c>
      <c r="N336" s="3" t="s">
        <v>23</v>
      </c>
      <c r="O336" s="3" t="s">
        <v>24</v>
      </c>
      <c r="P336" s="3" t="s">
        <v>34</v>
      </c>
      <c r="Q336" s="3" t="s">
        <v>35</v>
      </c>
      <c r="R336" s="2">
        <v>43405.790347222224</v>
      </c>
      <c r="T336" s="2">
        <v>43405.7971412037</v>
      </c>
      <c r="W336" s="8">
        <f t="shared" si="51"/>
        <v>43405.774143518516</v>
      </c>
      <c r="X336" s="9">
        <f t="shared" si="57"/>
        <v>0</v>
      </c>
      <c r="Y336" s="9">
        <f t="shared" si="58"/>
        <v>0</v>
      </c>
      <c r="Z336" s="10"/>
      <c r="AA336" s="10">
        <f t="shared" si="59"/>
        <v>0</v>
      </c>
      <c r="AB336" s="10"/>
      <c r="AC336" s="31"/>
      <c r="AD336" s="31"/>
      <c r="AE336" s="71">
        <f t="shared" si="54"/>
        <v>43405.773611111108</v>
      </c>
      <c r="AF336" s="71">
        <f t="shared" si="55"/>
        <v>0</v>
      </c>
      <c r="AG336" s="26" t="str">
        <f t="shared" si="56"/>
        <v>43405.77361111110</v>
      </c>
      <c r="AH336" s="26" t="e">
        <f>VLOOKUP(AG336,simple_survey!$M$841:$N$1083,2,FALSE)</f>
        <v>#N/A</v>
      </c>
      <c r="AJ336" s="3" t="s">
        <v>223</v>
      </c>
    </row>
    <row r="337" spans="1:36" s="3" customFormat="1" hidden="1" x14ac:dyDescent="0.4">
      <c r="A337" s="16" t="str">
        <f t="shared" si="50"/>
        <v>-</v>
      </c>
      <c r="B337" s="16" t="str">
        <f t="shared" si="53"/>
        <v>☆</v>
      </c>
      <c r="C337" s="7">
        <v>18</v>
      </c>
      <c r="D337" s="2">
        <v>43405.774618055555</v>
      </c>
      <c r="E337" s="3">
        <v>8396</v>
      </c>
      <c r="F337" s="3" t="s">
        <v>33</v>
      </c>
      <c r="G337" s="3">
        <v>3436</v>
      </c>
      <c r="H337" s="3">
        <v>52</v>
      </c>
      <c r="I337" s="3">
        <v>1</v>
      </c>
      <c r="J337" s="3">
        <v>2</v>
      </c>
      <c r="K337" s="2">
        <v>43405.774884259263</v>
      </c>
      <c r="N337" s="3" t="s">
        <v>23</v>
      </c>
      <c r="O337" s="3" t="s">
        <v>24</v>
      </c>
      <c r="P337" s="3" t="s">
        <v>34</v>
      </c>
      <c r="Q337" s="3" t="s">
        <v>35</v>
      </c>
      <c r="R337" s="2">
        <v>43405.79</v>
      </c>
      <c r="T337" s="2">
        <v>43405.796793981484</v>
      </c>
      <c r="W337" s="8">
        <f t="shared" si="51"/>
        <v>43405.774618055555</v>
      </c>
      <c r="X337" s="9">
        <f t="shared" si="57"/>
        <v>0</v>
      </c>
      <c r="Y337" s="9">
        <f t="shared" si="58"/>
        <v>0</v>
      </c>
      <c r="Z337" s="10"/>
      <c r="AA337" s="10">
        <f t="shared" si="59"/>
        <v>0</v>
      </c>
      <c r="AB337" s="10"/>
      <c r="AC337" s="31"/>
      <c r="AD337" s="31"/>
      <c r="AE337" s="71">
        <f t="shared" si="54"/>
        <v>43405.774305555555</v>
      </c>
      <c r="AF337" s="71">
        <f t="shared" si="55"/>
        <v>0</v>
      </c>
      <c r="AG337" s="26" t="str">
        <f t="shared" si="56"/>
        <v>43405.77430555560</v>
      </c>
      <c r="AH337" s="26" t="e">
        <f>VLOOKUP(AG337,simple_survey!$M$841:$N$1083,2,FALSE)</f>
        <v>#N/A</v>
      </c>
      <c r="AJ337" s="3" t="s">
        <v>224</v>
      </c>
    </row>
    <row r="338" spans="1:36" s="5" customFormat="1" hidden="1" x14ac:dyDescent="0.4">
      <c r="A338" s="17" t="str">
        <f t="shared" si="50"/>
        <v>-</v>
      </c>
      <c r="B338" s="17" t="str">
        <f t="shared" si="53"/>
        <v>☆</v>
      </c>
      <c r="C338" s="12">
        <v>18</v>
      </c>
      <c r="D338" s="4">
        <v>43405.777037037034</v>
      </c>
      <c r="E338" s="5">
        <v>8401</v>
      </c>
      <c r="F338" s="5" t="s">
        <v>33</v>
      </c>
      <c r="G338" s="5">
        <v>3436</v>
      </c>
      <c r="H338" s="5">
        <v>398</v>
      </c>
      <c r="I338" s="5">
        <v>3</v>
      </c>
      <c r="J338" s="5">
        <v>2</v>
      </c>
      <c r="K338" s="4">
        <v>43405.77716435185</v>
      </c>
      <c r="N338" s="5" t="s">
        <v>65</v>
      </c>
      <c r="O338" s="5" t="s">
        <v>66</v>
      </c>
      <c r="P338" s="5" t="s">
        <v>34</v>
      </c>
      <c r="Q338" s="5" t="s">
        <v>35</v>
      </c>
      <c r="R338" s="4">
        <v>43405.789166666669</v>
      </c>
      <c r="T338" s="4">
        <v>43405.794131944444</v>
      </c>
      <c r="W338" s="13">
        <f t="shared" si="51"/>
        <v>43405.777037037034</v>
      </c>
      <c r="X338" s="18">
        <f t="shared" si="57"/>
        <v>0</v>
      </c>
      <c r="Y338" s="18">
        <f t="shared" si="58"/>
        <v>0</v>
      </c>
      <c r="Z338" s="19"/>
      <c r="AA338" s="19">
        <f t="shared" si="59"/>
        <v>0</v>
      </c>
      <c r="AB338" s="19">
        <f>IF(IF(B338="☆",(IF(K338&gt;R338,K338-W338,R338-W338)),L338-W338)&lt;0,0,IF(B338="☆",(IF(K338&gt;R338,K338-W338,R338-W338)),L338-W338))</f>
        <v>1.212962963472819E-2</v>
      </c>
      <c r="AC338" s="32"/>
      <c r="AD338" s="32"/>
      <c r="AE338" s="71">
        <f t="shared" si="54"/>
        <v>43405.776388888888</v>
      </c>
      <c r="AF338" s="71">
        <f t="shared" si="55"/>
        <v>0</v>
      </c>
      <c r="AG338" s="26" t="str">
        <f t="shared" si="56"/>
        <v>43405.77638888890</v>
      </c>
      <c r="AH338" s="26" t="e">
        <f>VLOOKUP(AG338,simple_survey!$M$841:$N$1083,2,FALSE)</f>
        <v>#N/A</v>
      </c>
      <c r="AJ338" s="3" t="s">
        <v>225</v>
      </c>
    </row>
    <row r="339" spans="1:36" s="21" customFormat="1" hidden="1" x14ac:dyDescent="0.4">
      <c r="A339" s="20" t="str">
        <f t="shared" si="50"/>
        <v>-</v>
      </c>
      <c r="B339" s="20" t="str">
        <f t="shared" si="53"/>
        <v>-</v>
      </c>
      <c r="C339" s="23">
        <v>19</v>
      </c>
      <c r="D339" s="22">
        <v>43405.793344907404</v>
      </c>
      <c r="E339" s="21">
        <v>8407</v>
      </c>
      <c r="F339" s="21" t="s">
        <v>33</v>
      </c>
      <c r="G339" s="21">
        <v>3481</v>
      </c>
      <c r="H339" s="21">
        <v>605</v>
      </c>
      <c r="I339" s="21">
        <v>1</v>
      </c>
      <c r="J339" s="21">
        <v>1</v>
      </c>
      <c r="L339" s="22">
        <v>43405.798668981479</v>
      </c>
      <c r="M339" s="22">
        <v>43405.804270833331</v>
      </c>
      <c r="N339" s="21" t="s">
        <v>19</v>
      </c>
      <c r="O339" s="21" t="s">
        <v>20</v>
      </c>
      <c r="P339" s="21" t="s">
        <v>45</v>
      </c>
      <c r="Q339" s="21" t="s">
        <v>92</v>
      </c>
      <c r="R339" s="22">
        <v>43405.796585648146</v>
      </c>
      <c r="S339" s="22">
        <v>43405.796585648146</v>
      </c>
      <c r="T339" s="22">
        <v>43405.804618055554</v>
      </c>
      <c r="U339" s="22">
        <v>43405.804618055554</v>
      </c>
      <c r="W339" s="24">
        <f t="shared" si="51"/>
        <v>43405.793344907404</v>
      </c>
      <c r="X339" s="25">
        <f t="shared" si="57"/>
        <v>5.6018518516793847E-3</v>
      </c>
      <c r="Y339" s="25">
        <f t="shared" si="58"/>
        <v>5.6018518516793847E-3</v>
      </c>
      <c r="Z339" s="26">
        <f>SUM(Y339:Y376)</f>
        <v>0.27203703707345994</v>
      </c>
      <c r="AA339" s="26">
        <f t="shared" si="59"/>
        <v>2.0833333328482695E-3</v>
      </c>
      <c r="AB339" s="26">
        <f t="shared" ref="AB339:AB400" si="60">IF(IF(B339="☆",(IF(K339&gt;R339,K339-W339,R339-W339)),L339-W339)&lt;0,0,IF(B339="☆",(IF(K339&gt;R339,K339-W339,R339-W339)),L339-W339))</f>
        <v>5.324074074451346E-3</v>
      </c>
      <c r="AC339" s="33">
        <f>AVERAGE(AB339:AB376)</f>
        <v>3.7328042324848605E-3</v>
      </c>
      <c r="AD339" s="33">
        <f>MEDIAN(AB339:AB376)</f>
        <v>3.5532407418941148E-3</v>
      </c>
      <c r="AE339" s="71">
        <f t="shared" si="54"/>
        <v>43405.793055555558</v>
      </c>
      <c r="AF339" s="71">
        <f t="shared" si="55"/>
        <v>43405.804166666669</v>
      </c>
      <c r="AG339" s="26" t="str">
        <f t="shared" si="56"/>
        <v>43405.793055555643405.8041666667</v>
      </c>
      <c r="AH339" s="26" t="str">
        <f>VLOOKUP(AG339,simple_survey!$M$841:$N$1083,2,FALSE)</f>
        <v>肯定的</v>
      </c>
    </row>
    <row r="340" spans="1:36" s="3" customFormat="1" hidden="1" x14ac:dyDescent="0.4">
      <c r="A340" s="16" t="str">
        <f t="shared" si="50"/>
        <v>-</v>
      </c>
      <c r="B340" s="16" t="str">
        <f t="shared" si="53"/>
        <v>-</v>
      </c>
      <c r="C340" s="7">
        <v>19</v>
      </c>
      <c r="D340" s="2">
        <v>43405.793587962966</v>
      </c>
      <c r="E340" s="3">
        <v>8408</v>
      </c>
      <c r="F340" s="3" t="s">
        <v>33</v>
      </c>
      <c r="G340" s="3">
        <v>4584</v>
      </c>
      <c r="H340" s="3">
        <v>609</v>
      </c>
      <c r="I340" s="3">
        <v>5</v>
      </c>
      <c r="J340" s="3">
        <v>2</v>
      </c>
      <c r="L340" s="2">
        <v>43405.797337962962</v>
      </c>
      <c r="M340" s="2">
        <v>43405.802812499998</v>
      </c>
      <c r="N340" s="3" t="s">
        <v>31</v>
      </c>
      <c r="O340" s="3" t="s">
        <v>32</v>
      </c>
      <c r="P340" s="3" t="s">
        <v>57</v>
      </c>
      <c r="Q340" s="3" t="s">
        <v>58</v>
      </c>
      <c r="R340" s="2">
        <v>43405.797291666669</v>
      </c>
      <c r="S340" s="2">
        <v>43405.798773148148</v>
      </c>
      <c r="T340" s="2">
        <v>43405.802395833336</v>
      </c>
      <c r="U340" s="2">
        <v>43405.803877314815</v>
      </c>
      <c r="W340" s="8">
        <f t="shared" si="51"/>
        <v>43405.793587962966</v>
      </c>
      <c r="X340" s="9">
        <f t="shared" si="57"/>
        <v>5.4745370362070389E-3</v>
      </c>
      <c r="Y340" s="9">
        <f t="shared" si="58"/>
        <v>1.0949074072414078E-2</v>
      </c>
      <c r="Z340" s="10"/>
      <c r="AA340" s="10">
        <f t="shared" si="59"/>
        <v>4.6296292566694319E-5</v>
      </c>
      <c r="AB340" s="10">
        <f t="shared" si="60"/>
        <v>3.749999996216502E-3</v>
      </c>
      <c r="AC340" s="31"/>
      <c r="AD340" s="31"/>
      <c r="AE340" s="71">
        <f t="shared" si="54"/>
        <v>43405.793055555558</v>
      </c>
      <c r="AF340" s="71">
        <f t="shared" si="55"/>
        <v>43405.802777777775</v>
      </c>
      <c r="AG340" s="26" t="str">
        <f t="shared" si="56"/>
        <v>43405.793055555643405.8027777778</v>
      </c>
      <c r="AH340" s="26" t="e">
        <f>VLOOKUP(AG340,simple_survey!$M$841:$N$1083,2,FALSE)</f>
        <v>#N/A</v>
      </c>
    </row>
    <row r="341" spans="1:36" s="3" customFormat="1" hidden="1" x14ac:dyDescent="0.4">
      <c r="A341" s="16" t="str">
        <f t="shared" si="50"/>
        <v>-</v>
      </c>
      <c r="B341" s="16" t="str">
        <f t="shared" si="53"/>
        <v>-</v>
      </c>
      <c r="C341" s="7">
        <v>19</v>
      </c>
      <c r="D341" s="2">
        <v>43405.79482638889</v>
      </c>
      <c r="E341" s="3">
        <v>8409</v>
      </c>
      <c r="F341" s="3" t="s">
        <v>18</v>
      </c>
      <c r="G341" s="3">
        <v>4363</v>
      </c>
      <c r="H341" s="3">
        <v>122</v>
      </c>
      <c r="I341" s="3">
        <v>5</v>
      </c>
      <c r="J341" s="3">
        <v>1</v>
      </c>
      <c r="L341" s="2">
        <v>43405.797407407408</v>
      </c>
      <c r="M341" s="2">
        <v>43405.807824074072</v>
      </c>
      <c r="N341" s="3" t="s">
        <v>31</v>
      </c>
      <c r="O341" s="3" t="s">
        <v>32</v>
      </c>
      <c r="P341" s="3" t="s">
        <v>74</v>
      </c>
      <c r="Q341" s="3" t="s">
        <v>75</v>
      </c>
      <c r="R341" s="2">
        <v>43405.798425925925</v>
      </c>
      <c r="S341" s="2">
        <v>43405.798425925925</v>
      </c>
      <c r="T341" s="2">
        <v>43405.80740740741</v>
      </c>
      <c r="U341" s="2">
        <v>43405.80740740741</v>
      </c>
      <c r="W341" s="8">
        <f t="shared" si="51"/>
        <v>43405.79482638889</v>
      </c>
      <c r="X341" s="9">
        <f t="shared" si="57"/>
        <v>1.0416666664241347E-2</v>
      </c>
      <c r="Y341" s="9">
        <f t="shared" si="58"/>
        <v>1.0416666664241347E-2</v>
      </c>
      <c r="Z341" s="10"/>
      <c r="AA341" s="10">
        <f t="shared" si="59"/>
        <v>0</v>
      </c>
      <c r="AB341" s="10">
        <f t="shared" si="60"/>
        <v>2.5810185179580003E-3</v>
      </c>
      <c r="AC341" s="31"/>
      <c r="AD341" s="31"/>
      <c r="AE341" s="71">
        <f t="shared" si="54"/>
        <v>43405.794444444444</v>
      </c>
      <c r="AF341" s="71">
        <f t="shared" si="55"/>
        <v>43405.807638888888</v>
      </c>
      <c r="AG341" s="26" t="str">
        <f t="shared" si="56"/>
        <v>43405.794444444443405.8076388889</v>
      </c>
      <c r="AH341" s="26" t="str">
        <f>VLOOKUP(AG341,simple_survey!$M$841:$N$1083,2,FALSE)</f>
        <v>肯定的</v>
      </c>
    </row>
    <row r="342" spans="1:36" s="3" customFormat="1" hidden="1" x14ac:dyDescent="0.4">
      <c r="A342" s="16" t="str">
        <f t="shared" si="50"/>
        <v>-</v>
      </c>
      <c r="B342" s="16" t="str">
        <f t="shared" si="53"/>
        <v>-</v>
      </c>
      <c r="C342" s="7">
        <v>19</v>
      </c>
      <c r="D342" s="2">
        <v>43405.794907407406</v>
      </c>
      <c r="E342" s="3">
        <v>8410</v>
      </c>
      <c r="F342" s="3" t="s">
        <v>33</v>
      </c>
      <c r="G342" s="3">
        <v>3713</v>
      </c>
      <c r="H342" s="3">
        <v>351</v>
      </c>
      <c r="I342" s="3">
        <v>2</v>
      </c>
      <c r="J342" s="3">
        <v>1</v>
      </c>
      <c r="L342" s="2">
        <v>43405.796967592592</v>
      </c>
      <c r="M342" s="2">
        <v>43405.802523148152</v>
      </c>
      <c r="N342" s="3" t="s">
        <v>39</v>
      </c>
      <c r="O342" s="3" t="s">
        <v>40</v>
      </c>
      <c r="P342" s="3" t="s">
        <v>27</v>
      </c>
      <c r="Q342" s="3" t="s">
        <v>28</v>
      </c>
      <c r="R342" s="2">
        <v>43405.797280092593</v>
      </c>
      <c r="S342" s="2">
        <v>43405.797280092593</v>
      </c>
      <c r="T342" s="2">
        <v>43405.803344907406</v>
      </c>
      <c r="U342" s="2">
        <v>43405.803344907406</v>
      </c>
      <c r="W342" s="8">
        <f t="shared" si="51"/>
        <v>43405.794907407406</v>
      </c>
      <c r="X342" s="9">
        <f t="shared" si="57"/>
        <v>5.5555555591126904E-3</v>
      </c>
      <c r="Y342" s="9">
        <f t="shared" si="58"/>
        <v>5.5555555591126904E-3</v>
      </c>
      <c r="Z342" s="10"/>
      <c r="AA342" s="10">
        <f t="shared" si="59"/>
        <v>0</v>
      </c>
      <c r="AB342" s="10">
        <f t="shared" si="60"/>
        <v>2.0601851865649223E-3</v>
      </c>
      <c r="AC342" s="31"/>
      <c r="AD342" s="31"/>
      <c r="AE342" s="71">
        <f t="shared" si="54"/>
        <v>43405.794444444444</v>
      </c>
      <c r="AF342" s="71">
        <f t="shared" si="55"/>
        <v>43405.802083333336</v>
      </c>
      <c r="AG342" s="26" t="str">
        <f t="shared" si="56"/>
        <v>43405.794444444443405.8020833333</v>
      </c>
      <c r="AH342" s="26" t="e">
        <f>VLOOKUP(AG342,simple_survey!$M$841:$N$1083,2,FALSE)</f>
        <v>#N/A</v>
      </c>
    </row>
    <row r="343" spans="1:36" s="3" customFormat="1" hidden="1" x14ac:dyDescent="0.4">
      <c r="A343" s="16" t="str">
        <f t="shared" si="50"/>
        <v>-</v>
      </c>
      <c r="B343" s="16" t="str">
        <f t="shared" si="53"/>
        <v>-</v>
      </c>
      <c r="C343" s="7">
        <v>19</v>
      </c>
      <c r="D343" s="2">
        <v>43405.796979166669</v>
      </c>
      <c r="E343" s="3">
        <v>8411</v>
      </c>
      <c r="F343" s="3" t="s">
        <v>18</v>
      </c>
      <c r="G343" s="3">
        <v>3123</v>
      </c>
      <c r="H343" s="3">
        <v>845</v>
      </c>
      <c r="I343" s="3">
        <v>9</v>
      </c>
      <c r="J343" s="3">
        <v>2</v>
      </c>
      <c r="L343" s="2">
        <v>43405.798877314817</v>
      </c>
      <c r="M343" s="2">
        <v>43405.804328703707</v>
      </c>
      <c r="N343" s="3" t="s">
        <v>19</v>
      </c>
      <c r="O343" s="3" t="s">
        <v>20</v>
      </c>
      <c r="P343" s="3" t="s">
        <v>41</v>
      </c>
      <c r="Q343" s="3" t="s">
        <v>42</v>
      </c>
      <c r="R343" s="2">
        <v>43405.798101851855</v>
      </c>
      <c r="S343" s="2">
        <v>43405.798101851855</v>
      </c>
      <c r="T343" s="2">
        <v>43405.805358796293</v>
      </c>
      <c r="U343" s="2">
        <v>43405.805358796293</v>
      </c>
      <c r="W343" s="8">
        <f t="shared" si="51"/>
        <v>43405.796979166669</v>
      </c>
      <c r="X343" s="9">
        <f t="shared" si="57"/>
        <v>5.4513888899236917E-3</v>
      </c>
      <c r="Y343" s="9">
        <f t="shared" si="58"/>
        <v>1.0902777779847383E-2</v>
      </c>
      <c r="Z343" s="10"/>
      <c r="AA343" s="10">
        <f t="shared" si="59"/>
        <v>7.7546296233776957E-4</v>
      </c>
      <c r="AB343" s="10">
        <f t="shared" si="60"/>
        <v>1.898148148029577E-3</v>
      </c>
      <c r="AC343" s="31"/>
      <c r="AD343" s="31"/>
      <c r="AE343" s="71">
        <f t="shared" si="54"/>
        <v>43405.796527777777</v>
      </c>
      <c r="AF343" s="71">
        <f t="shared" si="55"/>
        <v>43405.804166666669</v>
      </c>
      <c r="AG343" s="26" t="str">
        <f t="shared" si="56"/>
        <v>43405.796527777843405.8041666667</v>
      </c>
      <c r="AH343" s="26" t="e">
        <f>VLOOKUP(AG343,simple_survey!$M$841:$N$1083,2,FALSE)</f>
        <v>#N/A</v>
      </c>
    </row>
    <row r="344" spans="1:36" s="3" customFormat="1" x14ac:dyDescent="0.4">
      <c r="A344" s="16" t="str">
        <f t="shared" si="50"/>
        <v>★</v>
      </c>
      <c r="B344" s="16" t="str">
        <f t="shared" si="53"/>
        <v>-</v>
      </c>
      <c r="C344" s="7">
        <v>19</v>
      </c>
      <c r="D344" s="2">
        <v>43405.799004629633</v>
      </c>
      <c r="E344" s="3">
        <v>8412</v>
      </c>
      <c r="F344" s="3" t="s">
        <v>33</v>
      </c>
      <c r="G344" s="3">
        <v>2878</v>
      </c>
      <c r="H344" s="3">
        <v>168</v>
      </c>
      <c r="I344" s="3">
        <v>3</v>
      </c>
      <c r="J344" s="3">
        <v>1</v>
      </c>
      <c r="L344" s="2">
        <v>43405.819618055553</v>
      </c>
      <c r="M344" s="2">
        <v>43405.823553240742</v>
      </c>
      <c r="N344" s="3" t="s">
        <v>37</v>
      </c>
      <c r="O344" s="3" t="s">
        <v>38</v>
      </c>
      <c r="P344" s="3" t="s">
        <v>63</v>
      </c>
      <c r="Q344" s="3" t="s">
        <v>64</v>
      </c>
      <c r="R344" s="2">
        <v>43405.819444444445</v>
      </c>
      <c r="S344" s="2">
        <v>43405.819444444445</v>
      </c>
      <c r="T344" s="2">
        <v>43405.824502314812</v>
      </c>
      <c r="U344" s="2">
        <v>43405.824502314812</v>
      </c>
      <c r="V344" s="2">
        <v>43405.819444444445</v>
      </c>
      <c r="W344" s="8">
        <f t="shared" si="51"/>
        <v>43405.819444444445</v>
      </c>
      <c r="X344" s="9">
        <f t="shared" si="57"/>
        <v>3.9351851883111522E-3</v>
      </c>
      <c r="Y344" s="9">
        <f t="shared" si="58"/>
        <v>3.9351851883111522E-3</v>
      </c>
      <c r="Z344" s="10"/>
      <c r="AA344" s="10">
        <f t="shared" si="59"/>
        <v>1.7361110803904012E-4</v>
      </c>
      <c r="AB344" s="10">
        <f t="shared" si="60"/>
        <v>1.7361110803904012E-4</v>
      </c>
      <c r="AC344" s="31"/>
      <c r="AD344" s="31"/>
      <c r="AE344" s="71">
        <f t="shared" si="54"/>
        <v>43405.798611111109</v>
      </c>
      <c r="AF344" s="71">
        <f t="shared" si="55"/>
        <v>43405.822916666664</v>
      </c>
      <c r="AG344" s="26" t="str">
        <f t="shared" si="56"/>
        <v>43405.798611111143405.8229166667</v>
      </c>
      <c r="AH344" s="26" t="e">
        <f>VLOOKUP(AG344,simple_survey!$M$841:$N$1083,2,FALSE)</f>
        <v>#N/A</v>
      </c>
    </row>
    <row r="345" spans="1:36" s="3" customFormat="1" hidden="1" x14ac:dyDescent="0.4">
      <c r="A345" s="16" t="str">
        <f t="shared" si="50"/>
        <v>-</v>
      </c>
      <c r="B345" s="16" t="str">
        <f t="shared" si="53"/>
        <v>-</v>
      </c>
      <c r="C345" s="7">
        <v>19</v>
      </c>
      <c r="D345" s="2">
        <v>43405.799780092595</v>
      </c>
      <c r="E345" s="3">
        <v>8413</v>
      </c>
      <c r="F345" s="3" t="s">
        <v>33</v>
      </c>
      <c r="G345" s="3">
        <v>1158</v>
      </c>
      <c r="H345" s="3">
        <v>367</v>
      </c>
      <c r="I345" s="3">
        <v>5</v>
      </c>
      <c r="J345" s="3">
        <v>1</v>
      </c>
      <c r="L345" s="2">
        <v>43405.804537037038</v>
      </c>
      <c r="M345" s="2">
        <v>43405.807858796295</v>
      </c>
      <c r="N345" s="3" t="s">
        <v>91</v>
      </c>
      <c r="O345" s="3" t="s">
        <v>36</v>
      </c>
      <c r="P345" s="3" t="s">
        <v>74</v>
      </c>
      <c r="Q345" s="3" t="s">
        <v>75</v>
      </c>
      <c r="R345" s="2">
        <v>43405.803206018521</v>
      </c>
      <c r="S345" s="2">
        <v>43405.803206018521</v>
      </c>
      <c r="T345" s="2">
        <v>43405.806469907409</v>
      </c>
      <c r="U345" s="2">
        <v>43405.806469907409</v>
      </c>
      <c r="W345" s="8">
        <f t="shared" si="51"/>
        <v>43405.799780092595</v>
      </c>
      <c r="X345" s="9">
        <f t="shared" si="57"/>
        <v>3.3217592572327703E-3</v>
      </c>
      <c r="Y345" s="9">
        <f t="shared" si="58"/>
        <v>3.3217592572327703E-3</v>
      </c>
      <c r="Z345" s="10"/>
      <c r="AA345" s="10">
        <f t="shared" si="59"/>
        <v>1.3310185167938471E-3</v>
      </c>
      <c r="AB345" s="10">
        <f t="shared" si="60"/>
        <v>4.756944443215616E-3</v>
      </c>
      <c r="AC345" s="31"/>
      <c r="AD345" s="31"/>
      <c r="AE345" s="71">
        <f t="shared" si="54"/>
        <v>43405.799305555556</v>
      </c>
      <c r="AF345" s="71">
        <f t="shared" si="55"/>
        <v>43405.807638888888</v>
      </c>
      <c r="AG345" s="26" t="str">
        <f t="shared" si="56"/>
        <v>43405.799305555643405.8076388889</v>
      </c>
      <c r="AH345" s="26" t="e">
        <f>VLOOKUP(AG345,simple_survey!$M$841:$N$1083,2,FALSE)</f>
        <v>#N/A</v>
      </c>
    </row>
    <row r="346" spans="1:36" s="3" customFormat="1" hidden="1" x14ac:dyDescent="0.4">
      <c r="A346" s="16" t="str">
        <f t="shared" si="50"/>
        <v>-</v>
      </c>
      <c r="B346" s="16" t="str">
        <f t="shared" si="53"/>
        <v>-</v>
      </c>
      <c r="C346" s="7">
        <v>19</v>
      </c>
      <c r="D346" s="2">
        <v>43405.800763888888</v>
      </c>
      <c r="E346" s="3">
        <v>8415</v>
      </c>
      <c r="F346" s="3" t="s">
        <v>33</v>
      </c>
      <c r="G346" s="3">
        <v>4635</v>
      </c>
      <c r="H346" s="3">
        <v>520</v>
      </c>
      <c r="I346" s="3">
        <v>4</v>
      </c>
      <c r="J346" s="3">
        <v>3</v>
      </c>
      <c r="L346" s="2">
        <v>43405.804710648146</v>
      </c>
      <c r="M346" s="2">
        <v>43405.809745370374</v>
      </c>
      <c r="N346" s="3" t="s">
        <v>31</v>
      </c>
      <c r="O346" s="3" t="s">
        <v>32</v>
      </c>
      <c r="P346" s="3" t="s">
        <v>23</v>
      </c>
      <c r="Q346" s="3" t="s">
        <v>24</v>
      </c>
      <c r="R346" s="2">
        <v>43405.805520833332</v>
      </c>
      <c r="S346" s="2">
        <v>43405.805520833332</v>
      </c>
      <c r="T346" s="2">
        <v>43405.814062500001</v>
      </c>
      <c r="U346" s="2">
        <v>43405.814062500001</v>
      </c>
      <c r="W346" s="8">
        <f t="shared" si="51"/>
        <v>43405.800763888888</v>
      </c>
      <c r="X346" s="9">
        <f t="shared" si="57"/>
        <v>5.0347222277196124E-3</v>
      </c>
      <c r="Y346" s="9">
        <f t="shared" si="58"/>
        <v>1.5104166683158837E-2</v>
      </c>
      <c r="Z346" s="10"/>
      <c r="AA346" s="10">
        <f t="shared" si="59"/>
        <v>0</v>
      </c>
      <c r="AB346" s="10">
        <f t="shared" si="60"/>
        <v>3.9467592578148469E-3</v>
      </c>
      <c r="AC346" s="31"/>
      <c r="AD346" s="31"/>
      <c r="AE346" s="71">
        <f t="shared" si="54"/>
        <v>43405.800694444442</v>
      </c>
      <c r="AF346" s="71">
        <f t="shared" si="55"/>
        <v>43405.80972222222</v>
      </c>
      <c r="AG346" s="26" t="str">
        <f t="shared" si="56"/>
        <v>43405.800694444443405.8097222222</v>
      </c>
      <c r="AH346" s="26" t="e">
        <f>VLOOKUP(AG346,simple_survey!$M$841:$N$1083,2,FALSE)</f>
        <v>#N/A</v>
      </c>
    </row>
    <row r="347" spans="1:36" s="3" customFormat="1" hidden="1" x14ac:dyDescent="0.4">
      <c r="A347" s="16" t="str">
        <f t="shared" si="50"/>
        <v>-</v>
      </c>
      <c r="B347" s="16" t="str">
        <f t="shared" si="53"/>
        <v>-</v>
      </c>
      <c r="C347" s="7">
        <v>19</v>
      </c>
      <c r="D347" s="2">
        <v>43405.802129629628</v>
      </c>
      <c r="E347" s="3">
        <v>8416</v>
      </c>
      <c r="F347" s="3" t="s">
        <v>33</v>
      </c>
      <c r="G347" s="3">
        <v>3445</v>
      </c>
      <c r="H347" s="3">
        <v>677</v>
      </c>
      <c r="I347" s="3">
        <v>10</v>
      </c>
      <c r="J347" s="3">
        <v>1</v>
      </c>
      <c r="L347" s="2">
        <v>43405.805902777778</v>
      </c>
      <c r="M347" s="2">
        <v>43405.814745370371</v>
      </c>
      <c r="N347" s="3" t="s">
        <v>63</v>
      </c>
      <c r="O347" s="3" t="s">
        <v>64</v>
      </c>
      <c r="P347" s="3" t="s">
        <v>57</v>
      </c>
      <c r="Q347" s="3" t="s">
        <v>58</v>
      </c>
      <c r="R347" s="2">
        <v>43405.805497685185</v>
      </c>
      <c r="S347" s="2">
        <v>43405.805891203701</v>
      </c>
      <c r="T347" s="2">
        <v>43405.814212962963</v>
      </c>
      <c r="U347" s="2">
        <v>43405.816770833335</v>
      </c>
      <c r="W347" s="8">
        <f t="shared" si="51"/>
        <v>43405.802129629628</v>
      </c>
      <c r="X347" s="9">
        <f t="shared" si="57"/>
        <v>8.8425925932824612E-3</v>
      </c>
      <c r="Y347" s="9">
        <f t="shared" si="58"/>
        <v>8.8425925932824612E-3</v>
      </c>
      <c r="Z347" s="10"/>
      <c r="AA347" s="10">
        <f t="shared" si="59"/>
        <v>4.0509259270038456E-4</v>
      </c>
      <c r="AB347" s="10">
        <f t="shared" si="60"/>
        <v>3.7731481497758068E-3</v>
      </c>
      <c r="AC347" s="31"/>
      <c r="AD347" s="31"/>
      <c r="AE347" s="71">
        <f t="shared" si="54"/>
        <v>43405.802083333336</v>
      </c>
      <c r="AF347" s="71">
        <f t="shared" si="55"/>
        <v>43405.814583333333</v>
      </c>
      <c r="AG347" s="26" t="str">
        <f t="shared" si="56"/>
        <v>43405.802083333343405.8145833333</v>
      </c>
      <c r="AH347" s="26" t="e">
        <f>VLOOKUP(AG347,simple_survey!$M$841:$N$1083,2,FALSE)</f>
        <v>#N/A</v>
      </c>
    </row>
    <row r="348" spans="1:36" s="3" customFormat="1" hidden="1" x14ac:dyDescent="0.4">
      <c r="A348" s="16" t="str">
        <f t="shared" si="50"/>
        <v>-</v>
      </c>
      <c r="B348" s="16" t="str">
        <f t="shared" si="53"/>
        <v>-</v>
      </c>
      <c r="C348" s="7">
        <v>19</v>
      </c>
      <c r="D348" s="2">
        <v>43405.802534722221</v>
      </c>
      <c r="E348" s="3">
        <v>8418</v>
      </c>
      <c r="F348" s="3" t="s">
        <v>18</v>
      </c>
      <c r="G348" s="3">
        <v>3238</v>
      </c>
      <c r="H348" s="3">
        <v>798</v>
      </c>
      <c r="I348" s="3">
        <v>10</v>
      </c>
      <c r="J348" s="3">
        <v>1</v>
      </c>
      <c r="L348" s="2">
        <v>43405.807719907411</v>
      </c>
      <c r="M348" s="2">
        <v>43405.812175925923</v>
      </c>
      <c r="N348" s="3" t="s">
        <v>65</v>
      </c>
      <c r="O348" s="3" t="s">
        <v>66</v>
      </c>
      <c r="P348" s="3" t="s">
        <v>19</v>
      </c>
      <c r="Q348" s="3" t="s">
        <v>20</v>
      </c>
      <c r="R348" s="2">
        <v>43405.807511574072</v>
      </c>
      <c r="S348" s="2">
        <v>43405.807511574072</v>
      </c>
      <c r="T348" s="2">
        <v>43405.811921296299</v>
      </c>
      <c r="U348" s="2">
        <v>43405.811921296299</v>
      </c>
      <c r="W348" s="8">
        <f t="shared" si="51"/>
        <v>43405.802534722221</v>
      </c>
      <c r="X348" s="9">
        <f t="shared" si="57"/>
        <v>4.4560185124282725E-3</v>
      </c>
      <c r="Y348" s="9">
        <f t="shared" si="58"/>
        <v>4.4560185124282725E-3</v>
      </c>
      <c r="Z348" s="10"/>
      <c r="AA348" s="10">
        <f t="shared" si="59"/>
        <v>2.0833333837799728E-4</v>
      </c>
      <c r="AB348" s="10">
        <f t="shared" si="60"/>
        <v>5.1851851894753054E-3</v>
      </c>
      <c r="AC348" s="31"/>
      <c r="AD348" s="31"/>
      <c r="AE348" s="71">
        <f t="shared" si="54"/>
        <v>43405.802083333336</v>
      </c>
      <c r="AF348" s="71">
        <f t="shared" si="55"/>
        <v>43405.811805555553</v>
      </c>
      <c r="AG348" s="26" t="str">
        <f t="shared" si="56"/>
        <v>43405.802083333343405.8118055556</v>
      </c>
      <c r="AH348" s="26" t="e">
        <f>VLOOKUP(AG348,simple_survey!$M$841:$N$1083,2,FALSE)</f>
        <v>#N/A</v>
      </c>
    </row>
    <row r="349" spans="1:36" s="3" customFormat="1" hidden="1" x14ac:dyDescent="0.4">
      <c r="A349" s="16" t="str">
        <f t="shared" si="50"/>
        <v>-</v>
      </c>
      <c r="B349" s="16" t="str">
        <f t="shared" si="53"/>
        <v>-</v>
      </c>
      <c r="C349" s="7">
        <v>19</v>
      </c>
      <c r="D349" s="2">
        <v>43405.802847222221</v>
      </c>
      <c r="E349" s="3">
        <v>8419</v>
      </c>
      <c r="F349" s="3" t="s">
        <v>18</v>
      </c>
      <c r="G349" s="3">
        <v>2339</v>
      </c>
      <c r="H349" s="3">
        <v>222</v>
      </c>
      <c r="I349" s="3">
        <v>3</v>
      </c>
      <c r="J349" s="3">
        <v>3</v>
      </c>
      <c r="L349" s="2">
        <v>43405.813888888886</v>
      </c>
      <c r="M349" s="2">
        <v>43405.819305555553</v>
      </c>
      <c r="N349" s="3" t="s">
        <v>23</v>
      </c>
      <c r="O349" s="3" t="s">
        <v>24</v>
      </c>
      <c r="P349" s="3" t="s">
        <v>37</v>
      </c>
      <c r="Q349" s="3" t="s">
        <v>38</v>
      </c>
      <c r="R349" s="2">
        <v>43405.810694444444</v>
      </c>
      <c r="S349" s="2">
        <v>43405.810694444444</v>
      </c>
      <c r="T349" s="2">
        <v>43405.819062499999</v>
      </c>
      <c r="U349" s="2">
        <v>43405.819062499999</v>
      </c>
      <c r="W349" s="8">
        <f t="shared" si="51"/>
        <v>43405.802847222221</v>
      </c>
      <c r="X349" s="9">
        <f t="shared" si="57"/>
        <v>5.4166666668606922E-3</v>
      </c>
      <c r="Y349" s="9">
        <f t="shared" si="58"/>
        <v>1.6250000000582077E-2</v>
      </c>
      <c r="Z349" s="10"/>
      <c r="AA349" s="10">
        <f t="shared" si="59"/>
        <v>3.1944444417604245E-3</v>
      </c>
      <c r="AB349" s="10">
        <f t="shared" si="60"/>
        <v>1.1041666664823424E-2</v>
      </c>
      <c r="AC349" s="31"/>
      <c r="AD349" s="31"/>
      <c r="AE349" s="71">
        <f t="shared" si="54"/>
        <v>43405.802777777775</v>
      </c>
      <c r="AF349" s="71">
        <f t="shared" si="55"/>
        <v>43405.818749999999</v>
      </c>
      <c r="AG349" s="26" t="str">
        <f t="shared" si="56"/>
        <v>43405.802777777843405.81875</v>
      </c>
      <c r="AH349" s="26" t="e">
        <f>VLOOKUP(AG349,simple_survey!$M$841:$N$1083,2,FALSE)</f>
        <v>#N/A</v>
      </c>
    </row>
    <row r="350" spans="1:36" s="3" customFormat="1" hidden="1" x14ac:dyDescent="0.4">
      <c r="A350" s="16" t="str">
        <f t="shared" si="50"/>
        <v>-</v>
      </c>
      <c r="B350" s="16" t="str">
        <f t="shared" si="53"/>
        <v>-</v>
      </c>
      <c r="C350" s="7">
        <v>19</v>
      </c>
      <c r="D350" s="2">
        <v>43405.807430555556</v>
      </c>
      <c r="E350" s="3">
        <v>8420</v>
      </c>
      <c r="F350" s="3" t="s">
        <v>191</v>
      </c>
      <c r="G350" s="3">
        <v>0</v>
      </c>
      <c r="H350" s="3">
        <v>62</v>
      </c>
      <c r="I350" s="3">
        <v>6</v>
      </c>
      <c r="J350" s="3">
        <v>2</v>
      </c>
      <c r="L350" s="2">
        <v>43405.80972222222</v>
      </c>
      <c r="M350" s="2">
        <v>43405.814560185187</v>
      </c>
      <c r="N350" s="3" t="s">
        <v>55</v>
      </c>
      <c r="O350" s="3" t="s">
        <v>56</v>
      </c>
      <c r="P350" s="3" t="s">
        <v>27</v>
      </c>
      <c r="Q350" s="3" t="s">
        <v>28</v>
      </c>
      <c r="R350" s="2">
        <v>43405.808472222219</v>
      </c>
      <c r="S350" s="2">
        <v>43405.80976851852</v>
      </c>
      <c r="T350" s="2">
        <v>43405.81523148148</v>
      </c>
      <c r="U350" s="2">
        <v>43405.819675925923</v>
      </c>
      <c r="W350" s="8">
        <f t="shared" si="51"/>
        <v>43405.807430555556</v>
      </c>
      <c r="X350" s="9">
        <f t="shared" si="57"/>
        <v>4.8379629661212675E-3</v>
      </c>
      <c r="Y350" s="9">
        <f t="shared" si="58"/>
        <v>9.6759259322425351E-3</v>
      </c>
      <c r="Z350" s="10"/>
      <c r="AA350" s="10">
        <f t="shared" si="59"/>
        <v>1.2500000011641532E-3</v>
      </c>
      <c r="AB350" s="10">
        <f t="shared" si="60"/>
        <v>2.2916666639503092E-3</v>
      </c>
      <c r="AC350" s="31"/>
      <c r="AD350" s="31"/>
      <c r="AE350" s="71">
        <f t="shared" si="54"/>
        <v>43405.806944444441</v>
      </c>
      <c r="AF350" s="71">
        <f t="shared" si="55"/>
        <v>43405.813888888886</v>
      </c>
      <c r="AG350" s="26" t="str">
        <f t="shared" si="56"/>
        <v>43405.806944444443405.8138888889</v>
      </c>
      <c r="AH350" s="26" t="e">
        <f>VLOOKUP(AG350,simple_survey!$M$841:$N$1083,2,FALSE)</f>
        <v>#N/A</v>
      </c>
    </row>
    <row r="351" spans="1:36" s="3" customFormat="1" hidden="1" x14ac:dyDescent="0.4">
      <c r="A351" s="16" t="str">
        <f t="shared" si="50"/>
        <v>-</v>
      </c>
      <c r="B351" s="16" t="str">
        <f t="shared" si="53"/>
        <v>-</v>
      </c>
      <c r="C351" s="7">
        <v>19</v>
      </c>
      <c r="D351" s="2">
        <v>43405.80777777778</v>
      </c>
      <c r="E351" s="3">
        <v>8421</v>
      </c>
      <c r="F351" s="3" t="s">
        <v>191</v>
      </c>
      <c r="G351" s="3">
        <v>0</v>
      </c>
      <c r="H351" s="3">
        <v>981</v>
      </c>
      <c r="I351" s="3">
        <v>6</v>
      </c>
      <c r="J351" s="3">
        <v>1</v>
      </c>
      <c r="L351" s="2">
        <v>43405.809837962966</v>
      </c>
      <c r="M351" s="2">
        <v>43405.818680555552</v>
      </c>
      <c r="N351" s="3" t="s">
        <v>55</v>
      </c>
      <c r="O351" s="3" t="s">
        <v>56</v>
      </c>
      <c r="P351" s="3" t="s">
        <v>19</v>
      </c>
      <c r="Q351" s="3" t="s">
        <v>20</v>
      </c>
      <c r="R351" s="2">
        <v>43405.808993055558</v>
      </c>
      <c r="S351" s="2">
        <v>43405.809363425928</v>
      </c>
      <c r="T351" s="2">
        <v>43405.819849537038</v>
      </c>
      <c r="U351" s="2">
        <v>43405.823425925926</v>
      </c>
      <c r="W351" s="8">
        <f t="shared" si="51"/>
        <v>43405.80777777778</v>
      </c>
      <c r="X351" s="9">
        <f t="shared" si="57"/>
        <v>8.8425925860065036E-3</v>
      </c>
      <c r="Y351" s="9">
        <f t="shared" si="58"/>
        <v>8.8425925860065036E-3</v>
      </c>
      <c r="Z351" s="10"/>
      <c r="AA351" s="10">
        <f t="shared" si="59"/>
        <v>8.4490740846376866E-4</v>
      </c>
      <c r="AB351" s="10">
        <f t="shared" si="60"/>
        <v>2.0601851865649223E-3</v>
      </c>
      <c r="AC351" s="31"/>
      <c r="AD351" s="31"/>
      <c r="AE351" s="71">
        <f t="shared" si="54"/>
        <v>43405.807638888888</v>
      </c>
      <c r="AF351" s="71">
        <f t="shared" si="55"/>
        <v>43405.818055555559</v>
      </c>
      <c r="AG351" s="26" t="str">
        <f t="shared" si="56"/>
        <v>43405.807638888943405.8180555556</v>
      </c>
      <c r="AH351" s="26" t="e">
        <f>VLOOKUP(AG351,simple_survey!$M$841:$N$1083,2,FALSE)</f>
        <v>#N/A</v>
      </c>
    </row>
    <row r="352" spans="1:36" s="3" customFormat="1" hidden="1" x14ac:dyDescent="0.4">
      <c r="A352" s="16" t="str">
        <f t="shared" si="50"/>
        <v>-</v>
      </c>
      <c r="B352" s="16" t="str">
        <f t="shared" si="53"/>
        <v>-</v>
      </c>
      <c r="C352" s="7">
        <v>19</v>
      </c>
      <c r="D352" s="2">
        <v>43405.808634259258</v>
      </c>
      <c r="E352" s="3">
        <v>8423</v>
      </c>
      <c r="F352" s="3" t="s">
        <v>33</v>
      </c>
      <c r="G352" s="3">
        <v>3462</v>
      </c>
      <c r="H352" s="3">
        <v>704</v>
      </c>
      <c r="I352" s="3">
        <v>4</v>
      </c>
      <c r="J352" s="3">
        <v>1</v>
      </c>
      <c r="L352" s="2">
        <v>43405.813750000001</v>
      </c>
      <c r="M352" s="2">
        <v>43405.829282407409</v>
      </c>
      <c r="N352" s="3" t="s">
        <v>65</v>
      </c>
      <c r="O352" s="3" t="s">
        <v>66</v>
      </c>
      <c r="P352" s="3" t="s">
        <v>50</v>
      </c>
      <c r="Q352" s="3" t="s">
        <v>51</v>
      </c>
      <c r="R352" s="2">
        <v>43405.812893518516</v>
      </c>
      <c r="S352" s="2">
        <v>43405.814062500001</v>
      </c>
      <c r="T352" s="2">
        <v>43405.821608796294</v>
      </c>
      <c r="U352" s="2">
        <v>43405.827557870369</v>
      </c>
      <c r="W352" s="8">
        <f t="shared" si="51"/>
        <v>43405.808634259258</v>
      </c>
      <c r="X352" s="9">
        <f t="shared" si="57"/>
        <v>1.5532407407590654E-2</v>
      </c>
      <c r="Y352" s="9">
        <f t="shared" si="58"/>
        <v>1.5532407407590654E-2</v>
      </c>
      <c r="Z352" s="10"/>
      <c r="AA352" s="10">
        <f t="shared" si="59"/>
        <v>8.5648148524342105E-4</v>
      </c>
      <c r="AB352" s="10">
        <f t="shared" si="60"/>
        <v>5.1157407433493063E-3</v>
      </c>
      <c r="AC352" s="31"/>
      <c r="AD352" s="31"/>
      <c r="AE352" s="71">
        <f t="shared" si="54"/>
        <v>43405.808333333334</v>
      </c>
      <c r="AF352" s="71">
        <f t="shared" si="55"/>
        <v>43405.82916666667</v>
      </c>
      <c r="AG352" s="26" t="str">
        <f t="shared" si="56"/>
        <v>43405.808333333343405.8291666667</v>
      </c>
      <c r="AH352" s="26" t="e">
        <f>VLOOKUP(AG352,simple_survey!$M$841:$N$1083,2,FALSE)</f>
        <v>#N/A</v>
      </c>
    </row>
    <row r="353" spans="1:34" s="3" customFormat="1" hidden="1" x14ac:dyDescent="0.4">
      <c r="A353" s="16" t="str">
        <f t="shared" si="50"/>
        <v>-</v>
      </c>
      <c r="B353" s="16" t="str">
        <f t="shared" si="53"/>
        <v>-</v>
      </c>
      <c r="C353" s="7">
        <v>19</v>
      </c>
      <c r="D353" s="2">
        <v>43405.80872685185</v>
      </c>
      <c r="E353" s="3">
        <v>8424</v>
      </c>
      <c r="F353" s="3" t="s">
        <v>18</v>
      </c>
      <c r="G353" s="3">
        <v>1747</v>
      </c>
      <c r="H353" s="3">
        <v>41</v>
      </c>
      <c r="I353" s="3">
        <v>2</v>
      </c>
      <c r="J353" s="3">
        <v>1</v>
      </c>
      <c r="L353" s="2">
        <v>43405.814953703702</v>
      </c>
      <c r="M353" s="2">
        <v>43405.820405092592</v>
      </c>
      <c r="N353" s="3" t="s">
        <v>31</v>
      </c>
      <c r="O353" s="3" t="s">
        <v>32</v>
      </c>
      <c r="P353" s="3" t="s">
        <v>19</v>
      </c>
      <c r="Q353" s="3" t="s">
        <v>20</v>
      </c>
      <c r="R353" s="2">
        <v>43405.812175925923</v>
      </c>
      <c r="S353" s="2">
        <v>43405.812175925923</v>
      </c>
      <c r="T353" s="2">
        <v>43405.818958333337</v>
      </c>
      <c r="U353" s="2">
        <v>43405.818958333337</v>
      </c>
      <c r="W353" s="8">
        <f t="shared" si="51"/>
        <v>43405.80872685185</v>
      </c>
      <c r="X353" s="9">
        <f t="shared" si="57"/>
        <v>5.4513888899236917E-3</v>
      </c>
      <c r="Y353" s="9">
        <f t="shared" si="58"/>
        <v>5.4513888899236917E-3</v>
      </c>
      <c r="Z353" s="10"/>
      <c r="AA353" s="10">
        <f t="shared" si="59"/>
        <v>2.7777777795563452E-3</v>
      </c>
      <c r="AB353" s="10">
        <f t="shared" si="60"/>
        <v>6.2268518522614613E-3</v>
      </c>
      <c r="AC353" s="31"/>
      <c r="AD353" s="31"/>
      <c r="AE353" s="71">
        <f t="shared" si="54"/>
        <v>43405.808333333334</v>
      </c>
      <c r="AF353" s="71">
        <f t="shared" si="55"/>
        <v>43405.820138888892</v>
      </c>
      <c r="AG353" s="26" t="str">
        <f t="shared" si="56"/>
        <v>43405.808333333343405.8201388889</v>
      </c>
      <c r="AH353" s="26" t="e">
        <f>VLOOKUP(AG353,simple_survey!$M$841:$N$1083,2,FALSE)</f>
        <v>#N/A</v>
      </c>
    </row>
    <row r="354" spans="1:34" s="3" customFormat="1" hidden="1" x14ac:dyDescent="0.4">
      <c r="A354" s="16" t="str">
        <f t="shared" si="50"/>
        <v>-</v>
      </c>
      <c r="B354" s="16" t="str">
        <f t="shared" si="53"/>
        <v>-</v>
      </c>
      <c r="C354" s="7">
        <v>19</v>
      </c>
      <c r="D354" s="2">
        <v>43405.811238425929</v>
      </c>
      <c r="E354" s="3">
        <v>8426</v>
      </c>
      <c r="F354" s="3" t="s">
        <v>33</v>
      </c>
      <c r="G354" s="3">
        <v>4363</v>
      </c>
      <c r="H354" s="3">
        <v>59</v>
      </c>
      <c r="I354" s="3">
        <v>6</v>
      </c>
      <c r="J354" s="3">
        <v>1</v>
      </c>
      <c r="L354" s="2">
        <v>43405.816782407404</v>
      </c>
      <c r="M354" s="2">
        <v>43405.818796296298</v>
      </c>
      <c r="N354" s="3" t="s">
        <v>74</v>
      </c>
      <c r="O354" s="3" t="s">
        <v>75</v>
      </c>
      <c r="P354" s="3" t="s">
        <v>19</v>
      </c>
      <c r="Q354" s="3" t="s">
        <v>20</v>
      </c>
      <c r="R354" s="2">
        <v>43405.819212962961</v>
      </c>
      <c r="S354" s="2">
        <v>43405.819212962961</v>
      </c>
      <c r="T354" s="2">
        <v>43405.822395833333</v>
      </c>
      <c r="U354" s="2">
        <v>43405.822395833333</v>
      </c>
      <c r="W354" s="8">
        <f t="shared" si="51"/>
        <v>43405.811238425929</v>
      </c>
      <c r="X354" s="9">
        <f t="shared" si="57"/>
        <v>2.013888893998228E-3</v>
      </c>
      <c r="Y354" s="9">
        <f t="shared" si="58"/>
        <v>2.013888893998228E-3</v>
      </c>
      <c r="Z354" s="10"/>
      <c r="AA354" s="10">
        <f t="shared" si="59"/>
        <v>0</v>
      </c>
      <c r="AB354" s="10">
        <f t="shared" si="60"/>
        <v>5.5439814750570804E-3</v>
      </c>
      <c r="AC354" s="31"/>
      <c r="AD354" s="31"/>
      <c r="AE354" s="71">
        <f t="shared" si="54"/>
        <v>43405.811111111114</v>
      </c>
      <c r="AF354" s="71">
        <f t="shared" si="55"/>
        <v>43405.818749999999</v>
      </c>
      <c r="AG354" s="26" t="str">
        <f t="shared" si="56"/>
        <v>43405.811111111143405.81875</v>
      </c>
      <c r="AH354" s="26" t="e">
        <f>VLOOKUP(AG354,simple_survey!$M$841:$N$1083,2,FALSE)</f>
        <v>#N/A</v>
      </c>
    </row>
    <row r="355" spans="1:34" s="3" customFormat="1" hidden="1" x14ac:dyDescent="0.4">
      <c r="A355" s="16" t="str">
        <f t="shared" si="50"/>
        <v>-</v>
      </c>
      <c r="B355" s="16" t="str">
        <f t="shared" si="53"/>
        <v>-</v>
      </c>
      <c r="C355" s="7">
        <v>19</v>
      </c>
      <c r="D355" s="2">
        <v>43405.811550925922</v>
      </c>
      <c r="E355" s="3">
        <v>8427</v>
      </c>
      <c r="F355" s="3" t="s">
        <v>33</v>
      </c>
      <c r="G355" s="3">
        <v>3441</v>
      </c>
      <c r="H355" s="3">
        <v>723</v>
      </c>
      <c r="I355" s="3">
        <v>4</v>
      </c>
      <c r="J355" s="3">
        <v>1</v>
      </c>
      <c r="L355" s="2">
        <v>43405.813877314817</v>
      </c>
      <c r="M355" s="2">
        <v>43405.82230324074</v>
      </c>
      <c r="N355" s="3" t="s">
        <v>65</v>
      </c>
      <c r="O355" s="3" t="s">
        <v>66</v>
      </c>
      <c r="P355" s="3" t="s">
        <v>68</v>
      </c>
      <c r="Q355" s="3" t="s">
        <v>69</v>
      </c>
      <c r="R355" s="2">
        <v>43405.813715277778</v>
      </c>
      <c r="S355" s="2">
        <v>43405.813715277778</v>
      </c>
      <c r="T355" s="2">
        <v>43405.820162037038</v>
      </c>
      <c r="U355" s="2">
        <v>43405.824594907404</v>
      </c>
      <c r="W355" s="8">
        <f t="shared" si="51"/>
        <v>43405.811550925922</v>
      </c>
      <c r="X355" s="9">
        <f t="shared" si="57"/>
        <v>8.4259259238024242E-3</v>
      </c>
      <c r="Y355" s="9">
        <f t="shared" si="58"/>
        <v>8.4259259238024242E-3</v>
      </c>
      <c r="Z355" s="10"/>
      <c r="AA355" s="10">
        <f t="shared" si="59"/>
        <v>1.6203703853534535E-4</v>
      </c>
      <c r="AB355" s="10">
        <f t="shared" si="60"/>
        <v>2.3263888942892663E-3</v>
      </c>
      <c r="AC355" s="31"/>
      <c r="AD355" s="31"/>
      <c r="AE355" s="71">
        <f t="shared" si="54"/>
        <v>43405.811111111114</v>
      </c>
      <c r="AF355" s="71">
        <f t="shared" si="55"/>
        <v>43405.822222222225</v>
      </c>
      <c r="AG355" s="26" t="str">
        <f t="shared" si="56"/>
        <v>43405.811111111143405.8222222222</v>
      </c>
      <c r="AH355" s="26" t="e">
        <f>VLOOKUP(AG355,simple_survey!$M$841:$N$1083,2,FALSE)</f>
        <v>#N/A</v>
      </c>
    </row>
    <row r="356" spans="1:34" s="3" customFormat="1" x14ac:dyDescent="0.4">
      <c r="A356" s="16" t="str">
        <f t="shared" si="50"/>
        <v>★</v>
      </c>
      <c r="B356" s="16" t="str">
        <f t="shared" si="53"/>
        <v>-</v>
      </c>
      <c r="C356" s="7">
        <v>19</v>
      </c>
      <c r="D356" s="2">
        <v>43405.811736111114</v>
      </c>
      <c r="E356" s="3">
        <v>8428</v>
      </c>
      <c r="F356" s="3" t="s">
        <v>18</v>
      </c>
      <c r="G356" s="3">
        <v>2589</v>
      </c>
      <c r="H356" s="3">
        <v>110</v>
      </c>
      <c r="I356" s="3">
        <v>4</v>
      </c>
      <c r="J356" s="3">
        <v>1</v>
      </c>
      <c r="L356" s="2">
        <v>43405.85365740741</v>
      </c>
      <c r="M356" s="2">
        <v>43405.86042824074</v>
      </c>
      <c r="N356" s="3" t="s">
        <v>27</v>
      </c>
      <c r="O356" s="3" t="s">
        <v>28</v>
      </c>
      <c r="P356" s="3" t="s">
        <v>63</v>
      </c>
      <c r="Q356" s="3" t="s">
        <v>64</v>
      </c>
      <c r="R356" s="2">
        <v>43405.853391203702</v>
      </c>
      <c r="S356" s="2">
        <v>43405.853391203702</v>
      </c>
      <c r="T356" s="2">
        <v>43405.862175925926</v>
      </c>
      <c r="U356" s="2">
        <v>43405.862523148149</v>
      </c>
      <c r="V356" s="2">
        <v>43405.853391203702</v>
      </c>
      <c r="W356" s="8">
        <f t="shared" si="51"/>
        <v>43405.853391203702</v>
      </c>
      <c r="X356" s="9">
        <f t="shared" si="57"/>
        <v>6.7708333299378864E-3</v>
      </c>
      <c r="Y356" s="9">
        <f t="shared" si="58"/>
        <v>6.7708333299378864E-3</v>
      </c>
      <c r="Z356" s="10"/>
      <c r="AA356" s="10">
        <f t="shared" si="59"/>
        <v>2.6620370772434399E-4</v>
      </c>
      <c r="AB356" s="10">
        <f t="shared" si="60"/>
        <v>2.6620370772434399E-4</v>
      </c>
      <c r="AC356" s="31"/>
      <c r="AD356" s="31"/>
      <c r="AE356" s="71">
        <f t="shared" si="54"/>
        <v>43405.811111111114</v>
      </c>
      <c r="AF356" s="71">
        <f t="shared" si="55"/>
        <v>43405.86041666667</v>
      </c>
      <c r="AG356" s="26" t="str">
        <f t="shared" si="56"/>
        <v>43405.811111111143405.8604166667</v>
      </c>
      <c r="AH356" s="26" t="e">
        <f>VLOOKUP(AG356,simple_survey!$M$841:$N$1083,2,FALSE)</f>
        <v>#N/A</v>
      </c>
    </row>
    <row r="357" spans="1:34" s="3" customFormat="1" hidden="1" x14ac:dyDescent="0.4">
      <c r="A357" s="16" t="str">
        <f t="shared" si="50"/>
        <v>-</v>
      </c>
      <c r="B357" s="16" t="str">
        <f t="shared" si="53"/>
        <v>-</v>
      </c>
      <c r="C357" s="7">
        <v>19</v>
      </c>
      <c r="D357" s="2">
        <v>43405.813159722224</v>
      </c>
      <c r="E357" s="3">
        <v>8429</v>
      </c>
      <c r="F357" s="3" t="s">
        <v>191</v>
      </c>
      <c r="G357" s="3">
        <v>0</v>
      </c>
      <c r="H357" s="3">
        <v>183</v>
      </c>
      <c r="I357" s="3">
        <v>4</v>
      </c>
      <c r="J357" s="3">
        <v>2</v>
      </c>
      <c r="L357" s="2">
        <v>43405.818298611113</v>
      </c>
      <c r="M357" s="2">
        <v>43405.829513888886</v>
      </c>
      <c r="N357" s="3" t="s">
        <v>37</v>
      </c>
      <c r="O357" s="3" t="s">
        <v>38</v>
      </c>
      <c r="P357" s="3" t="s">
        <v>50</v>
      </c>
      <c r="Q357" s="3" t="s">
        <v>51</v>
      </c>
      <c r="R357" s="2">
        <v>43405.818553240744</v>
      </c>
      <c r="S357" s="2">
        <v>43405.818553240744</v>
      </c>
      <c r="T357" s="2">
        <v>43405.828252314815</v>
      </c>
      <c r="U357" s="2">
        <v>43405.828252314815</v>
      </c>
      <c r="W357" s="8">
        <f t="shared" si="51"/>
        <v>43405.813159722224</v>
      </c>
      <c r="X357" s="9">
        <f t="shared" si="57"/>
        <v>1.1215277772862464E-2</v>
      </c>
      <c r="Y357" s="9">
        <f t="shared" si="58"/>
        <v>2.2430555545724928E-2</v>
      </c>
      <c r="Z357" s="10"/>
      <c r="AA357" s="10">
        <f t="shared" si="59"/>
        <v>0</v>
      </c>
      <c r="AB357" s="10">
        <f t="shared" si="60"/>
        <v>5.1388888896326534E-3</v>
      </c>
      <c r="AC357" s="31"/>
      <c r="AD357" s="31"/>
      <c r="AE357" s="71">
        <f t="shared" si="54"/>
        <v>43405.8125</v>
      </c>
      <c r="AF357" s="71">
        <f t="shared" si="55"/>
        <v>43405.82916666667</v>
      </c>
      <c r="AG357" s="26" t="str">
        <f t="shared" si="56"/>
        <v>43405.812543405.8291666667</v>
      </c>
      <c r="AH357" s="26" t="e">
        <f>VLOOKUP(AG357,simple_survey!$M$841:$N$1083,2,FALSE)</f>
        <v>#N/A</v>
      </c>
    </row>
    <row r="358" spans="1:34" s="3" customFormat="1" hidden="1" x14ac:dyDescent="0.4">
      <c r="A358" s="16" t="str">
        <f t="shared" si="50"/>
        <v>-</v>
      </c>
      <c r="B358" s="16" t="str">
        <f t="shared" si="53"/>
        <v>-</v>
      </c>
      <c r="C358" s="7">
        <v>19</v>
      </c>
      <c r="D358" s="2">
        <v>43405.818530092591</v>
      </c>
      <c r="E358" s="3">
        <v>8430</v>
      </c>
      <c r="F358" s="3" t="s">
        <v>33</v>
      </c>
      <c r="G358" s="3">
        <v>2512</v>
      </c>
      <c r="H358" s="3">
        <v>136</v>
      </c>
      <c r="I358" s="3">
        <v>6</v>
      </c>
      <c r="J358" s="3">
        <v>1</v>
      </c>
      <c r="L358" s="2">
        <v>43405.82303240741</v>
      </c>
      <c r="M358" s="2">
        <v>43405.826550925929</v>
      </c>
      <c r="N358" s="3" t="s">
        <v>31</v>
      </c>
      <c r="O358" s="3" t="s">
        <v>32</v>
      </c>
      <c r="P358" s="3" t="s">
        <v>19</v>
      </c>
      <c r="Q358" s="3" t="s">
        <v>20</v>
      </c>
      <c r="R358" s="2">
        <v>43405.825324074074</v>
      </c>
      <c r="S358" s="2">
        <v>43405.825324074074</v>
      </c>
      <c r="T358" s="2">
        <v>43405.832106481481</v>
      </c>
      <c r="U358" s="2">
        <v>43405.832106481481</v>
      </c>
      <c r="W358" s="8">
        <f t="shared" si="51"/>
        <v>43405.818530092591</v>
      </c>
      <c r="X358" s="9">
        <f t="shared" si="57"/>
        <v>3.5185185188311152E-3</v>
      </c>
      <c r="Y358" s="9">
        <f t="shared" si="58"/>
        <v>3.5185185188311152E-3</v>
      </c>
      <c r="Z358" s="10"/>
      <c r="AA358" s="10">
        <f t="shared" si="59"/>
        <v>0</v>
      </c>
      <c r="AB358" s="10">
        <f t="shared" si="60"/>
        <v>4.5023148195468821E-3</v>
      </c>
      <c r="AC358" s="31"/>
      <c r="AD358" s="31"/>
      <c r="AE358" s="71">
        <f t="shared" si="54"/>
        <v>43405.818055555559</v>
      </c>
      <c r="AF358" s="71">
        <f t="shared" si="55"/>
        <v>43405.826388888891</v>
      </c>
      <c r="AG358" s="26" t="str">
        <f t="shared" si="56"/>
        <v>43405.818055555643405.8263888889</v>
      </c>
      <c r="AH358" s="26" t="e">
        <f>VLOOKUP(AG358,simple_survey!$M$841:$N$1083,2,FALSE)</f>
        <v>#N/A</v>
      </c>
    </row>
    <row r="359" spans="1:34" s="3" customFormat="1" hidden="1" x14ac:dyDescent="0.4">
      <c r="A359" s="16" t="str">
        <f t="shared" si="50"/>
        <v>-</v>
      </c>
      <c r="B359" s="16" t="str">
        <f t="shared" si="53"/>
        <v>-</v>
      </c>
      <c r="C359" s="7">
        <v>19</v>
      </c>
      <c r="D359" s="2">
        <v>43405.81925925926</v>
      </c>
      <c r="E359" s="3">
        <v>8431</v>
      </c>
      <c r="F359" s="3" t="s">
        <v>18</v>
      </c>
      <c r="G359" s="3">
        <v>2669</v>
      </c>
      <c r="H359" s="3">
        <v>74</v>
      </c>
      <c r="I359" s="3">
        <v>1</v>
      </c>
      <c r="J359" s="3">
        <v>1</v>
      </c>
      <c r="L359" s="2">
        <v>43405.82372685185</v>
      </c>
      <c r="M359" s="2">
        <v>43405.830949074072</v>
      </c>
      <c r="N359" s="3" t="s">
        <v>41</v>
      </c>
      <c r="O359" s="3" t="s">
        <v>42</v>
      </c>
      <c r="P359" s="3" t="s">
        <v>72</v>
      </c>
      <c r="Q359" s="3" t="s">
        <v>73</v>
      </c>
      <c r="R359" s="2">
        <v>43405.82271990741</v>
      </c>
      <c r="S359" s="2">
        <v>43405.82271990741</v>
      </c>
      <c r="T359" s="2">
        <v>43405.829108796293</v>
      </c>
      <c r="U359" s="2">
        <v>43405.834409722222</v>
      </c>
      <c r="W359" s="8">
        <f t="shared" si="51"/>
        <v>43405.81925925926</v>
      </c>
      <c r="X359" s="9">
        <f t="shared" si="57"/>
        <v>7.2222222224809229E-3</v>
      </c>
      <c r="Y359" s="9">
        <f t="shared" si="58"/>
        <v>7.2222222224809229E-3</v>
      </c>
      <c r="Z359" s="10"/>
      <c r="AA359" s="10">
        <f t="shared" si="59"/>
        <v>1.0069444397231564E-3</v>
      </c>
      <c r="AB359" s="10">
        <f t="shared" si="60"/>
        <v>4.4675925892079249E-3</v>
      </c>
      <c r="AC359" s="31"/>
      <c r="AD359" s="31"/>
      <c r="AE359" s="71">
        <f t="shared" si="54"/>
        <v>43405.818749999999</v>
      </c>
      <c r="AF359" s="71">
        <f t="shared" si="55"/>
        <v>43405.830555555556</v>
      </c>
      <c r="AG359" s="26" t="str">
        <f t="shared" si="56"/>
        <v>43405.8187543405.8305555556</v>
      </c>
      <c r="AH359" s="26" t="e">
        <f>VLOOKUP(AG359,simple_survey!$M$841:$N$1083,2,FALSE)</f>
        <v>#N/A</v>
      </c>
    </row>
    <row r="360" spans="1:34" s="3" customFormat="1" hidden="1" x14ac:dyDescent="0.4">
      <c r="A360" s="16" t="str">
        <f t="shared" si="50"/>
        <v>-</v>
      </c>
      <c r="B360" s="16" t="str">
        <f t="shared" si="53"/>
        <v>-</v>
      </c>
      <c r="C360" s="7">
        <v>19</v>
      </c>
      <c r="D360" s="2">
        <v>43405.82099537037</v>
      </c>
      <c r="E360" s="3">
        <v>8432</v>
      </c>
      <c r="F360" s="3" t="s">
        <v>191</v>
      </c>
      <c r="G360" s="3">
        <v>0</v>
      </c>
      <c r="H360" s="3">
        <v>293</v>
      </c>
      <c r="I360" s="3">
        <v>4</v>
      </c>
      <c r="J360" s="3">
        <v>1</v>
      </c>
      <c r="L360" s="2">
        <v>43405.827187499999</v>
      </c>
      <c r="M360" s="2">
        <v>43405.833009259259</v>
      </c>
      <c r="N360" s="3" t="s">
        <v>53</v>
      </c>
      <c r="O360" s="3" t="s">
        <v>54</v>
      </c>
      <c r="P360" s="3" t="s">
        <v>27</v>
      </c>
      <c r="Q360" s="3" t="s">
        <v>28</v>
      </c>
      <c r="R360" s="2">
        <v>43405.82534722222</v>
      </c>
      <c r="S360" s="2">
        <v>43405.82534722222</v>
      </c>
      <c r="T360" s="2">
        <v>43405.831180555557</v>
      </c>
      <c r="U360" s="2">
        <v>43405.831180555557</v>
      </c>
      <c r="W360" s="8">
        <f t="shared" si="51"/>
        <v>43405.82099537037</v>
      </c>
      <c r="X360" s="9">
        <f t="shared" si="57"/>
        <v>5.8217592595610768E-3</v>
      </c>
      <c r="Y360" s="9">
        <f t="shared" si="58"/>
        <v>5.8217592595610768E-3</v>
      </c>
      <c r="Z360" s="10"/>
      <c r="AA360" s="10">
        <f t="shared" si="59"/>
        <v>1.8402777786832303E-3</v>
      </c>
      <c r="AB360" s="10">
        <f t="shared" si="60"/>
        <v>6.1921296291984618E-3</v>
      </c>
      <c r="AC360" s="31"/>
      <c r="AD360" s="31"/>
      <c r="AE360" s="71">
        <f t="shared" si="54"/>
        <v>43405.820833333331</v>
      </c>
      <c r="AF360" s="71">
        <f t="shared" si="55"/>
        <v>43405.832638888889</v>
      </c>
      <c r="AG360" s="26" t="str">
        <f t="shared" si="56"/>
        <v>43405.820833333343405.8326388889</v>
      </c>
      <c r="AH360" s="26" t="e">
        <f>VLOOKUP(AG360,simple_survey!$M$841:$N$1083,2,FALSE)</f>
        <v>#N/A</v>
      </c>
    </row>
    <row r="361" spans="1:34" s="3" customFormat="1" hidden="1" x14ac:dyDescent="0.4">
      <c r="A361" s="16" t="str">
        <f t="shared" si="50"/>
        <v>-</v>
      </c>
      <c r="B361" s="16" t="str">
        <f t="shared" si="53"/>
        <v>-</v>
      </c>
      <c r="C361" s="7">
        <v>19</v>
      </c>
      <c r="D361" s="2">
        <v>43405.822754629633</v>
      </c>
      <c r="E361" s="3">
        <v>8433</v>
      </c>
      <c r="F361" s="3" t="s">
        <v>33</v>
      </c>
      <c r="G361" s="3">
        <v>4537</v>
      </c>
      <c r="H361" s="3">
        <v>539</v>
      </c>
      <c r="I361" s="3">
        <v>3</v>
      </c>
      <c r="J361" s="3">
        <v>1</v>
      </c>
      <c r="L361" s="2">
        <v>43405.826180555552</v>
      </c>
      <c r="M361" s="2">
        <v>43405.836967592593</v>
      </c>
      <c r="N361" s="3" t="s">
        <v>37</v>
      </c>
      <c r="O361" s="3" t="s">
        <v>38</v>
      </c>
      <c r="P361" s="3" t="s">
        <v>55</v>
      </c>
      <c r="Q361" s="3" t="s">
        <v>56</v>
      </c>
      <c r="R361" s="2">
        <v>43405.828958333332</v>
      </c>
      <c r="S361" s="2">
        <v>43405.828958333332</v>
      </c>
      <c r="T361" s="2">
        <v>43405.838391203702</v>
      </c>
      <c r="U361" s="2">
        <v>43405.844918981478</v>
      </c>
      <c r="W361" s="8">
        <f t="shared" si="51"/>
        <v>43405.822754629633</v>
      </c>
      <c r="X361" s="9">
        <f t="shared" si="57"/>
        <v>1.078703704115469E-2</v>
      </c>
      <c r="Y361" s="9">
        <f t="shared" si="58"/>
        <v>1.078703704115469E-2</v>
      </c>
      <c r="Z361" s="10"/>
      <c r="AA361" s="10">
        <f t="shared" si="59"/>
        <v>0</v>
      </c>
      <c r="AB361" s="10">
        <f t="shared" si="60"/>
        <v>3.4259259191458113E-3</v>
      </c>
      <c r="AC361" s="31"/>
      <c r="AD361" s="31"/>
      <c r="AE361" s="71">
        <f t="shared" si="54"/>
        <v>43405.822222222225</v>
      </c>
      <c r="AF361" s="71">
        <f t="shared" si="55"/>
        <v>43405.836805555555</v>
      </c>
      <c r="AG361" s="26" t="str">
        <f t="shared" si="56"/>
        <v>43405.822222222243405.8368055556</v>
      </c>
      <c r="AH361" s="26" t="e">
        <f>VLOOKUP(AG361,simple_survey!$M$841:$N$1083,2,FALSE)</f>
        <v>#N/A</v>
      </c>
    </row>
    <row r="362" spans="1:34" s="3" customFormat="1" hidden="1" x14ac:dyDescent="0.4">
      <c r="A362" s="16" t="str">
        <f t="shared" si="50"/>
        <v>-</v>
      </c>
      <c r="B362" s="16" t="str">
        <f t="shared" si="53"/>
        <v>-</v>
      </c>
      <c r="C362" s="7">
        <v>19</v>
      </c>
      <c r="D362" s="2">
        <v>43405.824178240742</v>
      </c>
      <c r="E362" s="3">
        <v>8435</v>
      </c>
      <c r="F362" s="3" t="s">
        <v>190</v>
      </c>
      <c r="G362" s="3">
        <v>0</v>
      </c>
      <c r="H362" s="3">
        <v>930</v>
      </c>
      <c r="I362" s="3">
        <v>5</v>
      </c>
      <c r="J362" s="3">
        <v>1</v>
      </c>
      <c r="L362" s="2">
        <v>43405.825833333336</v>
      </c>
      <c r="M362" s="2">
        <v>43405.842789351853</v>
      </c>
      <c r="N362" s="3" t="s">
        <v>65</v>
      </c>
      <c r="O362" s="3" t="s">
        <v>66</v>
      </c>
      <c r="P362" s="3" t="s">
        <v>55</v>
      </c>
      <c r="Q362" s="3" t="s">
        <v>56</v>
      </c>
      <c r="R362" s="2">
        <v>43405.825798611113</v>
      </c>
      <c r="S362" s="2">
        <v>43405.825798611113</v>
      </c>
      <c r="T362" s="2">
        <v>43405.836423611108</v>
      </c>
      <c r="U362" s="2">
        <v>43405.836423611108</v>
      </c>
      <c r="W362" s="8">
        <f t="shared" si="51"/>
        <v>43405.824178240742</v>
      </c>
      <c r="X362" s="9">
        <f t="shared" si="57"/>
        <v>1.6956018516793847E-2</v>
      </c>
      <c r="Y362" s="9">
        <f t="shared" si="58"/>
        <v>1.6956018516793847E-2</v>
      </c>
      <c r="Z362" s="10"/>
      <c r="AA362" s="10">
        <f t="shared" si="59"/>
        <v>3.4722223062999547E-5</v>
      </c>
      <c r="AB362" s="10">
        <f t="shared" si="60"/>
        <v>1.6550925938645378E-3</v>
      </c>
      <c r="AC362" s="31"/>
      <c r="AD362" s="31"/>
      <c r="AE362" s="71">
        <f t="shared" si="54"/>
        <v>43405.823611111111</v>
      </c>
      <c r="AF362" s="71">
        <f t="shared" si="55"/>
        <v>43405.842361111114</v>
      </c>
      <c r="AG362" s="26" t="str">
        <f t="shared" si="56"/>
        <v>43405.823611111143405.8423611111</v>
      </c>
      <c r="AH362" s="26" t="e">
        <f>VLOOKUP(AG362,simple_survey!$M$841:$N$1083,2,FALSE)</f>
        <v>#N/A</v>
      </c>
    </row>
    <row r="363" spans="1:34" s="3" customFormat="1" hidden="1" x14ac:dyDescent="0.4">
      <c r="A363" s="16" t="str">
        <f t="shared" si="50"/>
        <v>-</v>
      </c>
      <c r="B363" s="16" t="str">
        <f t="shared" si="53"/>
        <v>-</v>
      </c>
      <c r="C363" s="7">
        <v>19</v>
      </c>
      <c r="D363" s="2">
        <v>43405.824629629627</v>
      </c>
      <c r="E363" s="3">
        <v>8436</v>
      </c>
      <c r="F363" s="3" t="s">
        <v>18</v>
      </c>
      <c r="G363" s="3">
        <v>3162</v>
      </c>
      <c r="H363" s="3">
        <v>607</v>
      </c>
      <c r="I363" s="3">
        <v>3</v>
      </c>
      <c r="J363" s="3">
        <v>1</v>
      </c>
      <c r="L363" s="2">
        <v>43405.826099537036</v>
      </c>
      <c r="M363" s="2">
        <v>43405.830150462964</v>
      </c>
      <c r="N363" s="3" t="s">
        <v>37</v>
      </c>
      <c r="O363" s="3" t="s">
        <v>38</v>
      </c>
      <c r="P363" s="3" t="s">
        <v>80</v>
      </c>
      <c r="Q363" s="3" t="s">
        <v>81</v>
      </c>
      <c r="R363" s="2">
        <v>43405.827268518522</v>
      </c>
      <c r="S363" s="2">
        <v>43405.827268518522</v>
      </c>
      <c r="T363" s="2">
        <v>43405.83630787037</v>
      </c>
      <c r="U363" s="2">
        <v>43405.83630787037</v>
      </c>
      <c r="W363" s="8">
        <f t="shared" si="51"/>
        <v>43405.824629629627</v>
      </c>
      <c r="X363" s="9">
        <f t="shared" si="57"/>
        <v>4.0509259270038456E-3</v>
      </c>
      <c r="Y363" s="9">
        <f t="shared" si="58"/>
        <v>4.0509259270038456E-3</v>
      </c>
      <c r="Z363" s="10"/>
      <c r="AA363" s="10">
        <f t="shared" si="59"/>
        <v>0</v>
      </c>
      <c r="AB363" s="10">
        <f t="shared" si="60"/>
        <v>1.4699074090458453E-3</v>
      </c>
      <c r="AC363" s="31"/>
      <c r="AD363" s="31"/>
      <c r="AE363" s="71">
        <f t="shared" si="54"/>
        <v>43405.824305555558</v>
      </c>
      <c r="AF363" s="71">
        <f t="shared" si="55"/>
        <v>43405.829861111109</v>
      </c>
      <c r="AG363" s="26" t="str">
        <f t="shared" si="56"/>
        <v>43405.824305555643405.8298611111</v>
      </c>
      <c r="AH363" s="26" t="e">
        <f>VLOOKUP(AG363,simple_survey!$M$841:$N$1083,2,FALSE)</f>
        <v>#N/A</v>
      </c>
    </row>
    <row r="364" spans="1:34" s="3" customFormat="1" hidden="1" x14ac:dyDescent="0.4">
      <c r="A364" s="16" t="str">
        <f t="shared" si="50"/>
        <v>-</v>
      </c>
      <c r="B364" s="16" t="str">
        <f t="shared" si="53"/>
        <v>-</v>
      </c>
      <c r="C364" s="7">
        <v>19</v>
      </c>
      <c r="D364" s="2">
        <v>43405.824953703705</v>
      </c>
      <c r="E364" s="3">
        <v>8437</v>
      </c>
      <c r="F364" s="3" t="s">
        <v>33</v>
      </c>
      <c r="G364" s="3">
        <v>1751</v>
      </c>
      <c r="H364" s="3">
        <v>734</v>
      </c>
      <c r="I364" s="3">
        <v>3</v>
      </c>
      <c r="J364" s="3">
        <v>1</v>
      </c>
      <c r="L364" s="2">
        <v>43405.825821759259</v>
      </c>
      <c r="M364" s="2">
        <v>43405.831828703704</v>
      </c>
      <c r="N364" s="3" t="s">
        <v>37</v>
      </c>
      <c r="O364" s="3" t="s">
        <v>38</v>
      </c>
      <c r="P364" s="3" t="s">
        <v>50</v>
      </c>
      <c r="Q364" s="3" t="s">
        <v>51</v>
      </c>
      <c r="R364" s="2">
        <v>43405.826273148145</v>
      </c>
      <c r="S364" s="2">
        <v>43405.826273148145</v>
      </c>
      <c r="T364" s="2">
        <v>43405.838865740741</v>
      </c>
      <c r="U364" s="2">
        <v>43405.838865740741</v>
      </c>
      <c r="W364" s="8">
        <f t="shared" si="51"/>
        <v>43405.824953703705</v>
      </c>
      <c r="X364" s="9">
        <f t="shared" si="57"/>
        <v>6.0069444443797693E-3</v>
      </c>
      <c r="Y364" s="9">
        <f t="shared" si="58"/>
        <v>6.0069444443797693E-3</v>
      </c>
      <c r="Z364" s="10"/>
      <c r="AA364" s="10">
        <f t="shared" si="59"/>
        <v>0</v>
      </c>
      <c r="AB364" s="10">
        <f t="shared" si="60"/>
        <v>8.6805555474711582E-4</v>
      </c>
      <c r="AC364" s="31"/>
      <c r="AD364" s="31"/>
      <c r="AE364" s="71">
        <f t="shared" si="54"/>
        <v>43405.824305555558</v>
      </c>
      <c r="AF364" s="71">
        <f t="shared" si="55"/>
        <v>43405.831250000003</v>
      </c>
      <c r="AG364" s="26" t="str">
        <f t="shared" si="56"/>
        <v>43405.824305555643405.83125</v>
      </c>
      <c r="AH364" s="26" t="str">
        <f>VLOOKUP(AG364,simple_survey!$M$841:$N$1083,2,FALSE)</f>
        <v>肯定的</v>
      </c>
    </row>
    <row r="365" spans="1:34" s="3" customFormat="1" hidden="1" x14ac:dyDescent="0.4">
      <c r="A365" s="16" t="str">
        <f t="shared" si="50"/>
        <v>-</v>
      </c>
      <c r="B365" s="16" t="str">
        <f t="shared" si="53"/>
        <v>-</v>
      </c>
      <c r="C365" s="7">
        <v>19</v>
      </c>
      <c r="D365" s="2">
        <v>43405.825046296297</v>
      </c>
      <c r="E365" s="3">
        <v>8438</v>
      </c>
      <c r="F365" s="3" t="s">
        <v>33</v>
      </c>
      <c r="G365" s="3">
        <v>2424</v>
      </c>
      <c r="H365" s="3">
        <v>538</v>
      </c>
      <c r="I365" s="3">
        <v>3</v>
      </c>
      <c r="J365" s="3">
        <v>1</v>
      </c>
      <c r="L365" s="2">
        <v>43405.825879629629</v>
      </c>
      <c r="M365" s="2">
        <v>43405.83488425926</v>
      </c>
      <c r="N365" s="3" t="s">
        <v>37</v>
      </c>
      <c r="O365" s="3" t="s">
        <v>38</v>
      </c>
      <c r="P365" s="3" t="s">
        <v>61</v>
      </c>
      <c r="Q365" s="3" t="s">
        <v>62</v>
      </c>
      <c r="R365" s="2">
        <v>43405.826620370368</v>
      </c>
      <c r="S365" s="2">
        <v>43405.826620370368</v>
      </c>
      <c r="T365" s="2">
        <v>43405.842824074076</v>
      </c>
      <c r="U365" s="2">
        <v>43405.842824074076</v>
      </c>
      <c r="W365" s="8">
        <f t="shared" si="51"/>
        <v>43405.825046296297</v>
      </c>
      <c r="X365" s="9">
        <f t="shared" si="57"/>
        <v>9.0046296318178065E-3</v>
      </c>
      <c r="Y365" s="9">
        <f t="shared" si="58"/>
        <v>9.0046296318178065E-3</v>
      </c>
      <c r="Z365" s="10"/>
      <c r="AA365" s="10">
        <f t="shared" si="59"/>
        <v>0</v>
      </c>
      <c r="AB365" s="10">
        <f t="shared" si="60"/>
        <v>8.3333333168411627E-4</v>
      </c>
      <c r="AC365" s="31"/>
      <c r="AD365" s="31"/>
      <c r="AE365" s="71">
        <f t="shared" si="54"/>
        <v>43405.824999999997</v>
      </c>
      <c r="AF365" s="71">
        <f t="shared" si="55"/>
        <v>43405.834722222222</v>
      </c>
      <c r="AG365" s="26" t="str">
        <f t="shared" si="56"/>
        <v>43405.82543405.8347222222</v>
      </c>
      <c r="AH365" s="26" t="e">
        <f>VLOOKUP(AG365,simple_survey!$M$841:$N$1083,2,FALSE)</f>
        <v>#N/A</v>
      </c>
    </row>
    <row r="366" spans="1:34" s="3" customFormat="1" hidden="1" x14ac:dyDescent="0.4">
      <c r="A366" s="16" t="str">
        <f t="shared" si="50"/>
        <v>-</v>
      </c>
      <c r="B366" s="16" t="str">
        <f t="shared" si="53"/>
        <v>-</v>
      </c>
      <c r="C366" s="7">
        <v>19</v>
      </c>
      <c r="D366" s="2">
        <v>43405.827673611115</v>
      </c>
      <c r="E366" s="3">
        <v>8440</v>
      </c>
      <c r="F366" s="3" t="s">
        <v>33</v>
      </c>
      <c r="G366" s="3">
        <v>3537</v>
      </c>
      <c r="H366" s="3">
        <v>690</v>
      </c>
      <c r="I366" s="3">
        <v>6</v>
      </c>
      <c r="J366" s="3">
        <v>1</v>
      </c>
      <c r="L366" s="2">
        <v>43405.830787037034</v>
      </c>
      <c r="M366" s="2">
        <v>43405.83388888889</v>
      </c>
      <c r="N366" s="3" t="s">
        <v>21</v>
      </c>
      <c r="O366" s="3" t="s">
        <v>22</v>
      </c>
      <c r="P366" s="3" t="s">
        <v>19</v>
      </c>
      <c r="Q366" s="3" t="s">
        <v>20</v>
      </c>
      <c r="R366" s="2">
        <v>43405.831562500003</v>
      </c>
      <c r="S366" s="2">
        <v>43405.831562500003</v>
      </c>
      <c r="T366" s="2">
        <v>43405.838460648149</v>
      </c>
      <c r="U366" s="2">
        <v>43405.838460648149</v>
      </c>
      <c r="W366" s="8">
        <f t="shared" si="51"/>
        <v>43405.827673611115</v>
      </c>
      <c r="X366" s="9">
        <f t="shared" si="57"/>
        <v>3.1018518566270359E-3</v>
      </c>
      <c r="Y366" s="9">
        <f t="shared" si="58"/>
        <v>3.1018518566270359E-3</v>
      </c>
      <c r="Z366" s="10"/>
      <c r="AA366" s="10">
        <f t="shared" si="59"/>
        <v>0</v>
      </c>
      <c r="AB366" s="10">
        <f t="shared" si="60"/>
        <v>3.113425918854773E-3</v>
      </c>
      <c r="AC366" s="31"/>
      <c r="AD366" s="31"/>
      <c r="AE366" s="71">
        <f t="shared" si="54"/>
        <v>43405.82708333333</v>
      </c>
      <c r="AF366" s="71">
        <f t="shared" si="55"/>
        <v>43405.833333333336</v>
      </c>
      <c r="AG366" s="26" t="str">
        <f t="shared" si="56"/>
        <v>43405.827083333343405.8333333333</v>
      </c>
      <c r="AH366" s="26" t="e">
        <f>VLOOKUP(AG366,simple_survey!$M$841:$N$1083,2,FALSE)</f>
        <v>#N/A</v>
      </c>
    </row>
    <row r="367" spans="1:34" s="3" customFormat="1" hidden="1" x14ac:dyDescent="0.4">
      <c r="A367" s="16" t="str">
        <f t="shared" si="50"/>
        <v>-</v>
      </c>
      <c r="B367" s="16" t="str">
        <f t="shared" si="53"/>
        <v>-</v>
      </c>
      <c r="C367" s="7">
        <v>19</v>
      </c>
      <c r="D367" s="2">
        <v>43405.827743055554</v>
      </c>
      <c r="E367" s="3">
        <v>8441</v>
      </c>
      <c r="F367" s="3" t="s">
        <v>33</v>
      </c>
      <c r="G367" s="3">
        <v>2146</v>
      </c>
      <c r="H367" s="3">
        <v>590</v>
      </c>
      <c r="I367" s="3">
        <v>7</v>
      </c>
      <c r="J367" s="3">
        <v>1</v>
      </c>
      <c r="L367" s="2">
        <v>43405.829826388886</v>
      </c>
      <c r="M367" s="2">
        <v>43405.831921296296</v>
      </c>
      <c r="N367" s="3" t="s">
        <v>19</v>
      </c>
      <c r="O367" s="3" t="s">
        <v>20</v>
      </c>
      <c r="P367" s="3" t="s">
        <v>37</v>
      </c>
      <c r="Q367" s="3" t="s">
        <v>38</v>
      </c>
      <c r="R367" s="2">
        <v>43405.83017361111</v>
      </c>
      <c r="S367" s="2">
        <v>43405.83017361111</v>
      </c>
      <c r="T367" s="2">
        <v>43405.836516203701</v>
      </c>
      <c r="U367" s="2">
        <v>43405.836516203701</v>
      </c>
      <c r="W367" s="8">
        <f t="shared" si="51"/>
        <v>43405.827743055554</v>
      </c>
      <c r="X367" s="9">
        <f t="shared" si="57"/>
        <v>2.0949074096279219E-3</v>
      </c>
      <c r="Y367" s="9">
        <f t="shared" si="58"/>
        <v>2.0949074096279219E-3</v>
      </c>
      <c r="Z367" s="10"/>
      <c r="AA367" s="10">
        <f t="shared" si="59"/>
        <v>0</v>
      </c>
      <c r="AB367" s="10">
        <f t="shared" si="60"/>
        <v>2.0833333328482695E-3</v>
      </c>
      <c r="AC367" s="31"/>
      <c r="AD367" s="31"/>
      <c r="AE367" s="71">
        <f t="shared" si="54"/>
        <v>43405.82708333333</v>
      </c>
      <c r="AF367" s="71">
        <f t="shared" si="55"/>
        <v>43405.831250000003</v>
      </c>
      <c r="AG367" s="26" t="str">
        <f t="shared" si="56"/>
        <v>43405.827083333343405.83125</v>
      </c>
      <c r="AH367" s="26" t="str">
        <f>VLOOKUP(AG367,simple_survey!$M$841:$N$1083,2,FALSE)</f>
        <v>肯定的</v>
      </c>
    </row>
    <row r="368" spans="1:34" s="3" customFormat="1" hidden="1" x14ac:dyDescent="0.4">
      <c r="A368" s="16" t="str">
        <f t="shared" si="50"/>
        <v>-</v>
      </c>
      <c r="B368" s="16" t="str">
        <f t="shared" si="53"/>
        <v>-</v>
      </c>
      <c r="C368" s="7">
        <v>19</v>
      </c>
      <c r="D368" s="2">
        <v>43405.830416666664</v>
      </c>
      <c r="E368" s="3">
        <v>8442</v>
      </c>
      <c r="F368" s="3" t="s">
        <v>33</v>
      </c>
      <c r="G368" s="3">
        <v>4608</v>
      </c>
      <c r="H368" s="3">
        <v>625</v>
      </c>
      <c r="I368" s="3">
        <v>5</v>
      </c>
      <c r="J368" s="3">
        <v>2</v>
      </c>
      <c r="L368" s="2">
        <v>43405.833969907406</v>
      </c>
      <c r="M368" s="2">
        <v>43405.838807870372</v>
      </c>
      <c r="N368" s="3" t="s">
        <v>91</v>
      </c>
      <c r="O368" s="3" t="s">
        <v>36</v>
      </c>
      <c r="P368" s="3" t="s">
        <v>45</v>
      </c>
      <c r="Q368" s="3" t="s">
        <v>92</v>
      </c>
      <c r="R368" s="2">
        <v>43405.834386574075</v>
      </c>
      <c r="S368" s="2">
        <v>43405.834386574075</v>
      </c>
      <c r="T368" s="2">
        <v>43405.837847222225</v>
      </c>
      <c r="U368" s="2">
        <v>43405.839224537034</v>
      </c>
      <c r="W368" s="8">
        <f t="shared" si="51"/>
        <v>43405.830416666664</v>
      </c>
      <c r="X368" s="9">
        <f t="shared" si="57"/>
        <v>4.8379629661212675E-3</v>
      </c>
      <c r="Y368" s="9">
        <f t="shared" si="58"/>
        <v>9.6759259322425351E-3</v>
      </c>
      <c r="Z368" s="10"/>
      <c r="AA368" s="10">
        <f t="shared" si="59"/>
        <v>0</v>
      </c>
      <c r="AB368" s="10">
        <f t="shared" si="60"/>
        <v>3.5532407418941148E-3</v>
      </c>
      <c r="AC368" s="31"/>
      <c r="AD368" s="31"/>
      <c r="AE368" s="71">
        <f t="shared" si="54"/>
        <v>43405.829861111109</v>
      </c>
      <c r="AF368" s="71">
        <f t="shared" si="55"/>
        <v>43405.838194444441</v>
      </c>
      <c r="AG368" s="26" t="str">
        <f t="shared" si="56"/>
        <v>43405.829861111143405.8381944444</v>
      </c>
      <c r="AH368" s="26" t="e">
        <f>VLOOKUP(AG368,simple_survey!$M$841:$N$1083,2,FALSE)</f>
        <v>#N/A</v>
      </c>
    </row>
    <row r="369" spans="1:36" s="3" customFormat="1" hidden="1" x14ac:dyDescent="0.4">
      <c r="A369" s="16" t="str">
        <f t="shared" si="50"/>
        <v>-</v>
      </c>
      <c r="B369" s="16" t="str">
        <f t="shared" si="53"/>
        <v>-</v>
      </c>
      <c r="C369" s="7">
        <v>19</v>
      </c>
      <c r="D369" s="2">
        <v>43405.83090277778</v>
      </c>
      <c r="E369" s="3">
        <v>8443</v>
      </c>
      <c r="F369" s="3" t="s">
        <v>33</v>
      </c>
      <c r="G369" s="3">
        <v>3445</v>
      </c>
      <c r="H369" s="3">
        <v>799</v>
      </c>
      <c r="I369" s="3">
        <v>5</v>
      </c>
      <c r="J369" s="3">
        <v>1</v>
      </c>
      <c r="L369" s="2">
        <v>43405.833935185183</v>
      </c>
      <c r="M369" s="2">
        <v>43405.837280092594</v>
      </c>
      <c r="N369" s="3" t="s">
        <v>91</v>
      </c>
      <c r="O369" s="3" t="s">
        <v>36</v>
      </c>
      <c r="P369" s="3" t="s">
        <v>80</v>
      </c>
      <c r="Q369" s="3" t="s">
        <v>81</v>
      </c>
      <c r="R369" s="2">
        <v>43405.833136574074</v>
      </c>
      <c r="S369" s="2">
        <v>43405.833136574074</v>
      </c>
      <c r="T369" s="2">
        <v>43405.837604166663</v>
      </c>
      <c r="U369" s="2">
        <v>43405.837604166663</v>
      </c>
      <c r="W369" s="8">
        <f t="shared" si="51"/>
        <v>43405.83090277778</v>
      </c>
      <c r="X369" s="9">
        <f t="shared" si="57"/>
        <v>3.3449074107920751E-3</v>
      </c>
      <c r="Y369" s="9">
        <f t="shared" si="58"/>
        <v>3.3449074107920751E-3</v>
      </c>
      <c r="Z369" s="10"/>
      <c r="AA369" s="10">
        <f t="shared" si="59"/>
        <v>7.9861110862111673E-4</v>
      </c>
      <c r="AB369" s="10">
        <f t="shared" si="60"/>
        <v>3.0324074032250792E-3</v>
      </c>
      <c r="AC369" s="31"/>
      <c r="AD369" s="31"/>
      <c r="AE369" s="71">
        <f t="shared" si="54"/>
        <v>43405.830555555556</v>
      </c>
      <c r="AF369" s="71">
        <f t="shared" si="55"/>
        <v>43405.836805555555</v>
      </c>
      <c r="AG369" s="26" t="str">
        <f t="shared" si="56"/>
        <v>43405.830555555643405.8368055556</v>
      </c>
      <c r="AH369" s="26" t="e">
        <f>VLOOKUP(AG369,simple_survey!$M$841:$N$1083,2,FALSE)</f>
        <v>#N/A</v>
      </c>
    </row>
    <row r="370" spans="1:36" s="3" customFormat="1" hidden="1" x14ac:dyDescent="0.4">
      <c r="A370" s="16" t="str">
        <f t="shared" si="50"/>
        <v>-</v>
      </c>
      <c r="B370" s="16" t="str">
        <f t="shared" si="53"/>
        <v>-</v>
      </c>
      <c r="C370" s="7">
        <v>19</v>
      </c>
      <c r="D370" s="2">
        <v>43405.832685185182</v>
      </c>
      <c r="E370" s="3">
        <v>8444</v>
      </c>
      <c r="F370" s="3" t="s">
        <v>33</v>
      </c>
      <c r="G370" s="3">
        <v>2471</v>
      </c>
      <c r="H370" s="3">
        <v>291</v>
      </c>
      <c r="I370" s="3">
        <v>7</v>
      </c>
      <c r="J370" s="3">
        <v>4</v>
      </c>
      <c r="L370" s="2">
        <v>43405.838356481479</v>
      </c>
      <c r="M370" s="2">
        <v>43405.842349537037</v>
      </c>
      <c r="N370" s="3" t="s">
        <v>65</v>
      </c>
      <c r="O370" s="3" t="s">
        <v>66</v>
      </c>
      <c r="P370" s="3" t="s">
        <v>19</v>
      </c>
      <c r="Q370" s="3" t="s">
        <v>20</v>
      </c>
      <c r="R370" s="2">
        <v>43405.835833333331</v>
      </c>
      <c r="S370" s="2">
        <v>43405.835833333331</v>
      </c>
      <c r="T370" s="2">
        <v>43405.842326388891</v>
      </c>
      <c r="U370" s="2">
        <v>43405.842326388891</v>
      </c>
      <c r="W370" s="8">
        <f t="shared" si="51"/>
        <v>43405.832685185182</v>
      </c>
      <c r="X370" s="9">
        <f t="shared" si="57"/>
        <v>3.9930555576574989E-3</v>
      </c>
      <c r="Y370" s="9">
        <f t="shared" si="58"/>
        <v>1.5972222230629995E-2</v>
      </c>
      <c r="Z370" s="10"/>
      <c r="AA370" s="10">
        <f t="shared" si="59"/>
        <v>2.5231481486116536E-3</v>
      </c>
      <c r="AB370" s="10">
        <f t="shared" si="60"/>
        <v>5.6712962978053838E-3</v>
      </c>
      <c r="AC370" s="31"/>
      <c r="AD370" s="31"/>
      <c r="AE370" s="71">
        <f t="shared" si="54"/>
        <v>43405.832638888889</v>
      </c>
      <c r="AF370" s="71">
        <f t="shared" si="55"/>
        <v>43405.841666666667</v>
      </c>
      <c r="AG370" s="26" t="str">
        <f t="shared" si="56"/>
        <v>43405.832638888943405.8416666667</v>
      </c>
      <c r="AH370" s="26" t="e">
        <f>VLOOKUP(AG370,simple_survey!$M$841:$N$1083,2,FALSE)</f>
        <v>#N/A</v>
      </c>
    </row>
    <row r="371" spans="1:36" s="3" customFormat="1" hidden="1" x14ac:dyDescent="0.4">
      <c r="A371" s="16" t="str">
        <f t="shared" si="50"/>
        <v>-</v>
      </c>
      <c r="B371" s="16" t="str">
        <f t="shared" si="53"/>
        <v>☆</v>
      </c>
      <c r="C371" s="7">
        <v>19</v>
      </c>
      <c r="D371" s="2">
        <v>43405.800104166665</v>
      </c>
      <c r="E371" s="3">
        <v>8414</v>
      </c>
      <c r="F371" s="3" t="s">
        <v>18</v>
      </c>
      <c r="G371" s="3">
        <v>2339</v>
      </c>
      <c r="H371" s="3">
        <v>296</v>
      </c>
      <c r="I371" s="3">
        <v>3</v>
      </c>
      <c r="J371" s="3">
        <v>3</v>
      </c>
      <c r="K371" s="2">
        <v>43405.800335648149</v>
      </c>
      <c r="N371" s="3" t="s">
        <v>23</v>
      </c>
      <c r="O371" s="3" t="s">
        <v>24</v>
      </c>
      <c r="P371" s="3" t="s">
        <v>37</v>
      </c>
      <c r="Q371" s="3" t="s">
        <v>38</v>
      </c>
      <c r="R371" s="2">
        <v>43405.807986111111</v>
      </c>
      <c r="T371" s="2">
        <v>43405.816354166665</v>
      </c>
      <c r="W371" s="8">
        <f t="shared" si="51"/>
        <v>43405.800104166665</v>
      </c>
      <c r="X371" s="9">
        <f t="shared" si="57"/>
        <v>0</v>
      </c>
      <c r="Y371" s="9">
        <f t="shared" si="58"/>
        <v>0</v>
      </c>
      <c r="Z371" s="10"/>
      <c r="AA371" s="10">
        <f t="shared" si="59"/>
        <v>0</v>
      </c>
      <c r="AB371" s="10">
        <f>IF(IF(B371="☆",(IF(K371&gt;R371,K371-W371,R371-W371)),L371-W371)&lt;0,0,IF(B371="☆",(IF(K371&gt;R371,K371-W371,R371-W371)),L371-W371))</f>
        <v>7.8819444461259991E-3</v>
      </c>
      <c r="AC371" s="31"/>
      <c r="AD371" s="31"/>
      <c r="AE371" s="71">
        <f t="shared" si="54"/>
        <v>43405.8</v>
      </c>
      <c r="AF371" s="71">
        <f t="shared" si="55"/>
        <v>0</v>
      </c>
      <c r="AG371" s="26" t="str">
        <f t="shared" si="56"/>
        <v>43405.80</v>
      </c>
      <c r="AH371" s="26" t="e">
        <f>VLOOKUP(AG371,simple_survey!$M$841:$N$1083,2,FALSE)</f>
        <v>#N/A</v>
      </c>
      <c r="AJ371" s="3" t="s">
        <v>226</v>
      </c>
    </row>
    <row r="372" spans="1:36" s="3" customFormat="1" hidden="1" x14ac:dyDescent="0.4">
      <c r="A372" s="16" t="str">
        <f t="shared" si="50"/>
        <v>-</v>
      </c>
      <c r="B372" s="16" t="str">
        <f t="shared" si="53"/>
        <v>☆</v>
      </c>
      <c r="C372" s="7">
        <v>19</v>
      </c>
      <c r="D372" s="2">
        <v>43405.802222222221</v>
      </c>
      <c r="E372" s="3">
        <v>8417</v>
      </c>
      <c r="F372" s="3" t="s">
        <v>18</v>
      </c>
      <c r="G372" s="3">
        <v>2339</v>
      </c>
      <c r="H372" s="3">
        <v>872</v>
      </c>
      <c r="I372" s="3">
        <v>3</v>
      </c>
      <c r="J372" s="3">
        <v>3</v>
      </c>
      <c r="K372" s="2">
        <v>43405.802418981482</v>
      </c>
      <c r="N372" s="3" t="s">
        <v>23</v>
      </c>
      <c r="O372" s="3" t="s">
        <v>24</v>
      </c>
      <c r="P372" s="3" t="s">
        <v>37</v>
      </c>
      <c r="Q372" s="3" t="s">
        <v>38</v>
      </c>
      <c r="R372" s="2">
        <v>43405.81009259259</v>
      </c>
      <c r="T372" s="2">
        <v>43405.818460648145</v>
      </c>
      <c r="W372" s="8">
        <f t="shared" si="51"/>
        <v>43405.802222222221</v>
      </c>
      <c r="X372" s="9">
        <f t="shared" si="57"/>
        <v>0</v>
      </c>
      <c r="Y372" s="9">
        <f t="shared" si="58"/>
        <v>0</v>
      </c>
      <c r="Z372" s="10"/>
      <c r="AA372" s="10">
        <f t="shared" si="59"/>
        <v>0</v>
      </c>
      <c r="AB372" s="10"/>
      <c r="AC372" s="31"/>
      <c r="AD372" s="31"/>
      <c r="AE372" s="71">
        <f t="shared" si="54"/>
        <v>43405.802083333336</v>
      </c>
      <c r="AF372" s="71">
        <f t="shared" si="55"/>
        <v>0</v>
      </c>
      <c r="AG372" s="26" t="str">
        <f t="shared" si="56"/>
        <v>43405.80208333330</v>
      </c>
      <c r="AH372" s="26" t="e">
        <f>VLOOKUP(AG372,simple_survey!$M$841:$N$1083,2,FALSE)</f>
        <v>#N/A</v>
      </c>
      <c r="AJ372" s="3" t="s">
        <v>227</v>
      </c>
    </row>
    <row r="373" spans="1:36" s="3" customFormat="1" hidden="1" x14ac:dyDescent="0.4">
      <c r="A373" s="16" t="str">
        <f t="shared" si="50"/>
        <v>-</v>
      </c>
      <c r="B373" s="16" t="str">
        <f t="shared" si="53"/>
        <v>☆</v>
      </c>
      <c r="C373" s="7">
        <v>19</v>
      </c>
      <c r="D373" s="2">
        <v>43405.808506944442</v>
      </c>
      <c r="E373" s="3">
        <v>8422</v>
      </c>
      <c r="F373" s="3" t="s">
        <v>18</v>
      </c>
      <c r="G373" s="3">
        <v>4363</v>
      </c>
      <c r="H373" s="3">
        <v>916</v>
      </c>
      <c r="I373" s="3">
        <v>6</v>
      </c>
      <c r="J373" s="3">
        <v>1</v>
      </c>
      <c r="K373" s="2">
        <v>43405.809166666666</v>
      </c>
      <c r="N373" s="3" t="s">
        <v>74</v>
      </c>
      <c r="O373" s="3" t="s">
        <v>75</v>
      </c>
      <c r="P373" s="3" t="s">
        <v>19</v>
      </c>
      <c r="Q373" s="3" t="s">
        <v>20</v>
      </c>
      <c r="R373" s="2">
        <v>43405.816168981481</v>
      </c>
      <c r="T373" s="2">
        <v>43405.823483796295</v>
      </c>
      <c r="W373" s="8">
        <f t="shared" si="51"/>
        <v>43405.808506944442</v>
      </c>
      <c r="X373" s="9">
        <f t="shared" si="57"/>
        <v>0</v>
      </c>
      <c r="Y373" s="9">
        <f t="shared" si="58"/>
        <v>0</v>
      </c>
      <c r="Z373" s="10"/>
      <c r="AA373" s="10">
        <f t="shared" si="59"/>
        <v>0</v>
      </c>
      <c r="AB373" s="10"/>
      <c r="AC373" s="31"/>
      <c r="AD373" s="31"/>
      <c r="AE373" s="71">
        <f t="shared" si="54"/>
        <v>43405.808333333334</v>
      </c>
      <c r="AF373" s="71">
        <f t="shared" si="55"/>
        <v>0</v>
      </c>
      <c r="AG373" s="26" t="str">
        <f t="shared" si="56"/>
        <v>43405.80833333330</v>
      </c>
      <c r="AH373" s="26" t="e">
        <f>VLOOKUP(AG373,simple_survey!$M$841:$N$1083,2,FALSE)</f>
        <v>#N/A</v>
      </c>
      <c r="AJ373" s="3" t="s">
        <v>228</v>
      </c>
    </row>
    <row r="374" spans="1:36" s="3" customFormat="1" hidden="1" x14ac:dyDescent="0.4">
      <c r="A374" s="16" t="str">
        <f t="shared" si="50"/>
        <v>-</v>
      </c>
      <c r="B374" s="16" t="str">
        <f t="shared" si="53"/>
        <v>☆</v>
      </c>
      <c r="C374" s="7">
        <v>19</v>
      </c>
      <c r="D374" s="2">
        <v>43405.809351851851</v>
      </c>
      <c r="E374" s="3">
        <v>8425</v>
      </c>
      <c r="F374" s="3" t="s">
        <v>33</v>
      </c>
      <c r="G374" s="3">
        <v>4363</v>
      </c>
      <c r="H374" s="3">
        <v>529</v>
      </c>
      <c r="I374" s="3">
        <v>6</v>
      </c>
      <c r="J374" s="3">
        <v>1</v>
      </c>
      <c r="K374" s="2">
        <v>43405.810925925929</v>
      </c>
      <c r="N374" s="3" t="s">
        <v>74</v>
      </c>
      <c r="O374" s="3" t="s">
        <v>75</v>
      </c>
      <c r="P374" s="3" t="s">
        <v>34</v>
      </c>
      <c r="Q374" s="3" t="s">
        <v>35</v>
      </c>
      <c r="R374" s="2">
        <v>43405.816111111111</v>
      </c>
      <c r="T374" s="2">
        <v>43405.825694444444</v>
      </c>
      <c r="W374" s="8">
        <f t="shared" si="51"/>
        <v>43405.809351851851</v>
      </c>
      <c r="X374" s="9">
        <f t="shared" si="57"/>
        <v>0</v>
      </c>
      <c r="Y374" s="9">
        <f t="shared" si="58"/>
        <v>0</v>
      </c>
      <c r="Z374" s="10"/>
      <c r="AA374" s="10">
        <f t="shared" si="59"/>
        <v>0</v>
      </c>
      <c r="AB374" s="10">
        <f>IF(IF(B374="☆",(IF(K374&gt;R374,K374-W374,R374-W374)),L374-W374)&lt;0,0,IF(B374="☆",(IF(K374&gt;R374,K374-W374,R374-W374)),L374-W374))</f>
        <v>6.7592592604341917E-3</v>
      </c>
      <c r="AC374" s="31"/>
      <c r="AD374" s="31"/>
      <c r="AE374" s="71">
        <f t="shared" si="54"/>
        <v>43405.809027777781</v>
      </c>
      <c r="AF374" s="71">
        <f t="shared" si="55"/>
        <v>0</v>
      </c>
      <c r="AG374" s="26" t="str">
        <f t="shared" si="56"/>
        <v>43405.80902777780</v>
      </c>
      <c r="AH374" s="26" t="e">
        <f>VLOOKUP(AG374,simple_survey!$M$841:$N$1083,2,FALSE)</f>
        <v>#N/A</v>
      </c>
      <c r="AJ374" s="3" t="s">
        <v>229</v>
      </c>
    </row>
    <row r="375" spans="1:36" s="3" customFormat="1" hidden="1" x14ac:dyDescent="0.4">
      <c r="A375" s="16" t="str">
        <f t="shared" si="50"/>
        <v>-</v>
      </c>
      <c r="B375" s="16" t="str">
        <f t="shared" si="53"/>
        <v>☆</v>
      </c>
      <c r="C375" s="7">
        <v>19</v>
      </c>
      <c r="D375" s="2">
        <v>43405.823842592596</v>
      </c>
      <c r="E375" s="3">
        <v>8434</v>
      </c>
      <c r="F375" s="3" t="s">
        <v>33</v>
      </c>
      <c r="G375" s="3">
        <v>3445</v>
      </c>
      <c r="H375" s="3">
        <v>876</v>
      </c>
      <c r="I375" s="3">
        <v>1</v>
      </c>
      <c r="J375" s="3">
        <v>1</v>
      </c>
      <c r="K375" s="2">
        <v>43405.823969907404</v>
      </c>
      <c r="N375" s="3" t="s">
        <v>91</v>
      </c>
      <c r="O375" s="3" t="s">
        <v>36</v>
      </c>
      <c r="P375" s="3" t="s">
        <v>80</v>
      </c>
      <c r="Q375" s="3" t="s">
        <v>81</v>
      </c>
      <c r="R375" s="2">
        <v>43405.825520833336</v>
      </c>
      <c r="T375" s="2">
        <v>43405.8283912037</v>
      </c>
      <c r="W375" s="8">
        <f t="shared" si="51"/>
        <v>43405.823842592596</v>
      </c>
      <c r="X375" s="9">
        <f t="shared" si="57"/>
        <v>0</v>
      </c>
      <c r="Y375" s="9">
        <f t="shared" si="58"/>
        <v>0</v>
      </c>
      <c r="Z375" s="10"/>
      <c r="AA375" s="10">
        <f t="shared" si="59"/>
        <v>0</v>
      </c>
      <c r="AB375" s="10">
        <f>IF(IF(B375="☆",(IF(K375&gt;R375,K375-W375,R375-W375)),L375-W375)&lt;0,0,IF(B375="☆",(IF(K375&gt;R375,K375-W375,R375-W375)),L375-W375))</f>
        <v>1.6782407401478849E-3</v>
      </c>
      <c r="AC375" s="31"/>
      <c r="AD375" s="31"/>
      <c r="AE375" s="71">
        <f t="shared" si="54"/>
        <v>43405.823611111111</v>
      </c>
      <c r="AF375" s="71">
        <f t="shared" si="55"/>
        <v>0</v>
      </c>
      <c r="AG375" s="26" t="str">
        <f t="shared" si="56"/>
        <v>43405.82361111110</v>
      </c>
      <c r="AH375" s="26" t="e">
        <f>VLOOKUP(AG375,simple_survey!$M$841:$N$1083,2,FALSE)</f>
        <v>#N/A</v>
      </c>
      <c r="AJ375" s="3" t="s">
        <v>230</v>
      </c>
    </row>
    <row r="376" spans="1:36" s="5" customFormat="1" hidden="1" x14ac:dyDescent="0.4">
      <c r="A376" s="17" t="str">
        <f t="shared" si="50"/>
        <v>-</v>
      </c>
      <c r="B376" s="17" t="str">
        <f t="shared" si="53"/>
        <v>☆</v>
      </c>
      <c r="C376" s="12">
        <v>19</v>
      </c>
      <c r="D376" s="4">
        <v>43405.826539351852</v>
      </c>
      <c r="E376" s="5">
        <v>8439</v>
      </c>
      <c r="F376" s="5" t="s">
        <v>33</v>
      </c>
      <c r="G376" s="5">
        <v>3445</v>
      </c>
      <c r="H376" s="5">
        <v>592</v>
      </c>
      <c r="I376" s="5">
        <v>1</v>
      </c>
      <c r="J376" s="5">
        <v>1</v>
      </c>
      <c r="K376" s="4">
        <v>43405.830428240741</v>
      </c>
      <c r="N376" s="5" t="s">
        <v>91</v>
      </c>
      <c r="O376" s="5" t="s">
        <v>36</v>
      </c>
      <c r="P376" s="5" t="s">
        <v>23</v>
      </c>
      <c r="Q376" s="5" t="s">
        <v>24</v>
      </c>
      <c r="R376" s="4">
        <v>43405.833761574075</v>
      </c>
      <c r="T376" s="4">
        <v>43405.843587962961</v>
      </c>
      <c r="W376" s="13">
        <f t="shared" si="51"/>
        <v>43405.826539351852</v>
      </c>
      <c r="X376" s="18">
        <f t="shared" si="57"/>
        <v>0</v>
      </c>
      <c r="Y376" s="18">
        <f t="shared" si="58"/>
        <v>0</v>
      </c>
      <c r="Z376" s="19"/>
      <c r="AA376" s="19">
        <f t="shared" si="59"/>
        <v>0</v>
      </c>
      <c r="AB376" s="10"/>
      <c r="AC376" s="32"/>
      <c r="AD376" s="32"/>
      <c r="AE376" s="71">
        <f t="shared" si="54"/>
        <v>43405.826388888891</v>
      </c>
      <c r="AF376" s="71">
        <f t="shared" si="55"/>
        <v>0</v>
      </c>
      <c r="AG376" s="26" t="str">
        <f t="shared" si="56"/>
        <v>43405.82638888890</v>
      </c>
      <c r="AH376" s="26" t="e">
        <f>VLOOKUP(AG376,simple_survey!$M$841:$N$1083,2,FALSE)</f>
        <v>#N/A</v>
      </c>
      <c r="AJ376" s="3" t="s">
        <v>231</v>
      </c>
    </row>
    <row r="377" spans="1:36" s="21" customFormat="1" hidden="1" x14ac:dyDescent="0.4">
      <c r="A377" s="20" t="str">
        <f t="shared" si="50"/>
        <v>-</v>
      </c>
      <c r="B377" s="20" t="str">
        <f t="shared" si="53"/>
        <v>-</v>
      </c>
      <c r="C377" s="23">
        <v>20</v>
      </c>
      <c r="D377" s="22">
        <v>43405.836504629631</v>
      </c>
      <c r="E377" s="21">
        <v>8445</v>
      </c>
      <c r="F377" s="21" t="s">
        <v>18</v>
      </c>
      <c r="G377" s="21">
        <v>3457</v>
      </c>
      <c r="H377" s="21">
        <v>860</v>
      </c>
      <c r="I377" s="21">
        <v>2</v>
      </c>
      <c r="J377" s="21">
        <v>1</v>
      </c>
      <c r="L377" s="22">
        <v>43405.837372685186</v>
      </c>
      <c r="M377" s="22">
        <v>43405.84138888889</v>
      </c>
      <c r="N377" s="21" t="s">
        <v>21</v>
      </c>
      <c r="O377" s="21" t="s">
        <v>22</v>
      </c>
      <c r="P377" s="21" t="s">
        <v>72</v>
      </c>
      <c r="Q377" s="21" t="s">
        <v>73</v>
      </c>
      <c r="R377" s="22">
        <v>43405.837534722225</v>
      </c>
      <c r="S377" s="22">
        <v>43405.837534722225</v>
      </c>
      <c r="T377" s="22">
        <v>43405.843368055554</v>
      </c>
      <c r="U377" s="22">
        <v>43405.843368055554</v>
      </c>
      <c r="W377" s="24">
        <f t="shared" si="51"/>
        <v>43405.836504629631</v>
      </c>
      <c r="X377" s="25">
        <f t="shared" si="57"/>
        <v>4.016203703940846E-3</v>
      </c>
      <c r="Y377" s="25">
        <f t="shared" si="58"/>
        <v>4.016203703940846E-3</v>
      </c>
      <c r="Z377" s="26">
        <f>SUM(Y377:Y400)</f>
        <v>0.22905092594737653</v>
      </c>
      <c r="AA377" s="26">
        <f t="shared" si="59"/>
        <v>0</v>
      </c>
      <c r="AB377" s="26">
        <f t="shared" si="60"/>
        <v>8.6805555474711582E-4</v>
      </c>
      <c r="AC377" s="33">
        <f>AVERAGE(AB377:AB400)</f>
        <v>3.7389081783961351E-3</v>
      </c>
      <c r="AD377" s="33">
        <f>MEDIAN(AB377:AB400)</f>
        <v>3.402777776500443E-3</v>
      </c>
      <c r="AE377" s="71">
        <f t="shared" si="54"/>
        <v>43405.836111111108</v>
      </c>
      <c r="AF377" s="71">
        <f t="shared" si="55"/>
        <v>43405.84097222222</v>
      </c>
      <c r="AG377" s="26" t="str">
        <f t="shared" si="56"/>
        <v>43405.836111111143405.8409722222</v>
      </c>
      <c r="AH377" s="26" t="e">
        <f>VLOOKUP(AG377,simple_survey!$M$841:$N$1083,2,FALSE)</f>
        <v>#N/A</v>
      </c>
    </row>
    <row r="378" spans="1:36" s="3" customFormat="1" hidden="1" x14ac:dyDescent="0.4">
      <c r="A378" s="16" t="str">
        <f t="shared" si="50"/>
        <v>-</v>
      </c>
      <c r="B378" s="16" t="str">
        <f t="shared" si="53"/>
        <v>-</v>
      </c>
      <c r="C378" s="7">
        <v>20</v>
      </c>
      <c r="D378" s="2">
        <v>43405.836967592593</v>
      </c>
      <c r="E378" s="3">
        <v>8446</v>
      </c>
      <c r="F378" s="3" t="s">
        <v>18</v>
      </c>
      <c r="G378" s="3">
        <v>3162</v>
      </c>
      <c r="H378" s="3">
        <v>51</v>
      </c>
      <c r="I378" s="3">
        <v>4</v>
      </c>
      <c r="J378" s="3">
        <v>1</v>
      </c>
      <c r="L378" s="2">
        <v>43405.839201388888</v>
      </c>
      <c r="M378" s="2">
        <v>43405.860300925924</v>
      </c>
      <c r="N378" s="3" t="s">
        <v>80</v>
      </c>
      <c r="O378" s="3" t="s">
        <v>81</v>
      </c>
      <c r="P378" s="3" t="s">
        <v>63</v>
      </c>
      <c r="Q378" s="3" t="s">
        <v>64</v>
      </c>
      <c r="R378" s="2">
        <v>43405.84233796296</v>
      </c>
      <c r="S378" s="2">
        <v>43405.84233796296</v>
      </c>
      <c r="T378" s="2">
        <v>43405.862175925926</v>
      </c>
      <c r="U378" s="2">
        <v>43405.862175925926</v>
      </c>
      <c r="W378" s="8">
        <f t="shared" si="51"/>
        <v>43405.836967592593</v>
      </c>
      <c r="X378" s="9">
        <f t="shared" si="57"/>
        <v>2.1099537036207039E-2</v>
      </c>
      <c r="Y378" s="9">
        <f t="shared" si="58"/>
        <v>2.1099537036207039E-2</v>
      </c>
      <c r="Z378" s="10"/>
      <c r="AA378" s="10">
        <f t="shared" si="59"/>
        <v>0</v>
      </c>
      <c r="AB378" s="10">
        <f t="shared" si="60"/>
        <v>2.2337962946039625E-3</v>
      </c>
      <c r="AC378" s="31"/>
      <c r="AD378" s="31"/>
      <c r="AE378" s="71">
        <f t="shared" si="54"/>
        <v>43405.836805555555</v>
      </c>
      <c r="AF378" s="71">
        <f t="shared" si="55"/>
        <v>43405.859722222223</v>
      </c>
      <c r="AG378" s="26" t="str">
        <f t="shared" si="56"/>
        <v>43405.836805555643405.8597222222</v>
      </c>
      <c r="AH378" s="26" t="e">
        <f>VLOOKUP(AG378,simple_survey!$M$841:$N$1083,2,FALSE)</f>
        <v>#N/A</v>
      </c>
    </row>
    <row r="379" spans="1:36" s="3" customFormat="1" hidden="1" x14ac:dyDescent="0.4">
      <c r="A379" s="16" t="str">
        <f t="shared" si="50"/>
        <v>-</v>
      </c>
      <c r="B379" s="16" t="str">
        <f t="shared" si="53"/>
        <v>-</v>
      </c>
      <c r="C379" s="7">
        <v>20</v>
      </c>
      <c r="D379" s="2">
        <v>43405.843252314815</v>
      </c>
      <c r="E379" s="3">
        <v>8447</v>
      </c>
      <c r="F379" s="3" t="s">
        <v>18</v>
      </c>
      <c r="G379" s="3">
        <v>2669</v>
      </c>
      <c r="H379" s="3">
        <v>780</v>
      </c>
      <c r="I379" s="3">
        <v>9</v>
      </c>
      <c r="J379" s="3">
        <v>1</v>
      </c>
      <c r="L379" s="2">
        <v>43405.845972222225</v>
      </c>
      <c r="M379" s="2">
        <v>43405.849351851852</v>
      </c>
      <c r="N379" s="3" t="s">
        <v>72</v>
      </c>
      <c r="O379" s="3" t="s">
        <v>73</v>
      </c>
      <c r="P379" s="3" t="s">
        <v>34</v>
      </c>
      <c r="Q379" s="3" t="s">
        <v>35</v>
      </c>
      <c r="R379" s="2">
        <v>43405.845555555556</v>
      </c>
      <c r="S379" s="2">
        <v>43405.845555555556</v>
      </c>
      <c r="T379" s="2">
        <v>43405.850069444445</v>
      </c>
      <c r="U379" s="2">
        <v>43405.850069444445</v>
      </c>
      <c r="W379" s="8">
        <f t="shared" si="51"/>
        <v>43405.843252314815</v>
      </c>
      <c r="X379" s="9">
        <f t="shared" si="57"/>
        <v>3.379629626579117E-3</v>
      </c>
      <c r="Y379" s="9">
        <f t="shared" si="58"/>
        <v>3.379629626579117E-3</v>
      </c>
      <c r="Z379" s="10"/>
      <c r="AA379" s="10">
        <f t="shared" si="59"/>
        <v>4.1666666948003694E-4</v>
      </c>
      <c r="AB379" s="10">
        <f t="shared" si="60"/>
        <v>2.7199074102099985E-3</v>
      </c>
      <c r="AC379" s="31"/>
      <c r="AD379" s="31"/>
      <c r="AE379" s="71">
        <f t="shared" si="54"/>
        <v>43405.843055555553</v>
      </c>
      <c r="AF379" s="71">
        <f t="shared" si="55"/>
        <v>43405.849305555559</v>
      </c>
      <c r="AG379" s="26" t="str">
        <f t="shared" si="56"/>
        <v>43405.843055555643405.8493055556</v>
      </c>
      <c r="AH379" s="26" t="str">
        <f>VLOOKUP(AG379,simple_survey!$M$841:$N$1083,2,FALSE)</f>
        <v>肯定的</v>
      </c>
    </row>
    <row r="380" spans="1:36" s="3" customFormat="1" hidden="1" x14ac:dyDescent="0.4">
      <c r="A380" s="16" t="str">
        <f t="shared" si="50"/>
        <v>-</v>
      </c>
      <c r="B380" s="16" t="str">
        <f t="shared" si="53"/>
        <v>-</v>
      </c>
      <c r="C380" s="7">
        <v>20</v>
      </c>
      <c r="D380" s="2">
        <v>43405.845763888887</v>
      </c>
      <c r="E380" s="3">
        <v>8448</v>
      </c>
      <c r="F380" s="3" t="s">
        <v>67</v>
      </c>
      <c r="G380" s="3">
        <v>4550</v>
      </c>
      <c r="H380" s="3">
        <v>224</v>
      </c>
      <c r="I380" s="3">
        <v>6</v>
      </c>
      <c r="J380" s="3">
        <v>2</v>
      </c>
      <c r="L380" s="2">
        <v>43405.847951388889</v>
      </c>
      <c r="M380" s="2">
        <v>43405.856296296297</v>
      </c>
      <c r="N380" s="3" t="s">
        <v>31</v>
      </c>
      <c r="O380" s="3" t="s">
        <v>32</v>
      </c>
      <c r="P380" s="3" t="s">
        <v>19</v>
      </c>
      <c r="Q380" s="3" t="s">
        <v>20</v>
      </c>
      <c r="R380" s="2">
        <v>43405.84715277778</v>
      </c>
      <c r="S380" s="2">
        <v>43405.847245370373</v>
      </c>
      <c r="T380" s="2">
        <v>43405.854629629626</v>
      </c>
      <c r="U380" s="2">
        <v>43405.858865740738</v>
      </c>
      <c r="W380" s="8">
        <f t="shared" si="51"/>
        <v>43405.845763888887</v>
      </c>
      <c r="X380" s="9">
        <f t="shared" si="57"/>
        <v>8.3449074081727304E-3</v>
      </c>
      <c r="Y380" s="9">
        <f t="shared" si="58"/>
        <v>1.6689814816345461E-2</v>
      </c>
      <c r="Z380" s="10"/>
      <c r="AA380" s="10">
        <f t="shared" si="59"/>
        <v>7.9861110862111673E-4</v>
      </c>
      <c r="AB380" s="10">
        <f t="shared" si="60"/>
        <v>2.1875000020372681E-3</v>
      </c>
      <c r="AC380" s="31"/>
      <c r="AD380" s="31"/>
      <c r="AE380" s="71">
        <f t="shared" si="54"/>
        <v>43405.845138888886</v>
      </c>
      <c r="AF380" s="71">
        <f t="shared" si="55"/>
        <v>43405.856249999997</v>
      </c>
      <c r="AG380" s="26" t="str">
        <f t="shared" si="56"/>
        <v>43405.845138888943405.85625</v>
      </c>
      <c r="AH380" s="26" t="e">
        <f>VLOOKUP(AG380,simple_survey!$M$841:$N$1083,2,FALSE)</f>
        <v>#N/A</v>
      </c>
    </row>
    <row r="381" spans="1:36" s="3" customFormat="1" hidden="1" x14ac:dyDescent="0.4">
      <c r="A381" s="16" t="str">
        <f t="shared" si="50"/>
        <v>-</v>
      </c>
      <c r="B381" s="16" t="str">
        <f t="shared" si="53"/>
        <v>-</v>
      </c>
      <c r="C381" s="7">
        <v>20</v>
      </c>
      <c r="D381" s="2">
        <v>43405.845856481479</v>
      </c>
      <c r="E381" s="3">
        <v>8449</v>
      </c>
      <c r="F381" s="3" t="s">
        <v>33</v>
      </c>
      <c r="G381" s="3">
        <v>1751</v>
      </c>
      <c r="H381" s="3">
        <v>538</v>
      </c>
      <c r="I381" s="3">
        <v>6</v>
      </c>
      <c r="J381" s="3">
        <v>1</v>
      </c>
      <c r="L381" s="2">
        <v>43405.851331018515</v>
      </c>
      <c r="M381" s="2">
        <v>43405.863796296297</v>
      </c>
      <c r="N381" s="3" t="s">
        <v>50</v>
      </c>
      <c r="O381" s="3" t="s">
        <v>51</v>
      </c>
      <c r="P381" s="3" t="s">
        <v>37</v>
      </c>
      <c r="Q381" s="3" t="s">
        <v>38</v>
      </c>
      <c r="R381" s="2">
        <v>43405.852442129632</v>
      </c>
      <c r="S381" s="2">
        <v>43405.852442129632</v>
      </c>
      <c r="T381" s="2">
        <v>43405.864861111113</v>
      </c>
      <c r="U381" s="2">
        <v>43405.864861111113</v>
      </c>
      <c r="W381" s="8">
        <f t="shared" si="51"/>
        <v>43405.845856481479</v>
      </c>
      <c r="X381" s="9">
        <f t="shared" si="57"/>
        <v>1.2465277781302575E-2</v>
      </c>
      <c r="Y381" s="9">
        <f t="shared" si="58"/>
        <v>1.2465277781302575E-2</v>
      </c>
      <c r="Z381" s="10"/>
      <c r="AA381" s="10">
        <f t="shared" si="59"/>
        <v>0</v>
      </c>
      <c r="AB381" s="10">
        <f t="shared" si="60"/>
        <v>5.4745370362070389E-3</v>
      </c>
      <c r="AC381" s="31"/>
      <c r="AD381" s="31"/>
      <c r="AE381" s="71">
        <f t="shared" si="54"/>
        <v>43405.845833333333</v>
      </c>
      <c r="AF381" s="71">
        <f t="shared" si="55"/>
        <v>43405.863194444442</v>
      </c>
      <c r="AG381" s="26" t="str">
        <f t="shared" si="56"/>
        <v>43405.845833333343405.8631944444</v>
      </c>
      <c r="AH381" s="26" t="str">
        <f>VLOOKUP(AG381,simple_survey!$M$841:$N$1083,2,FALSE)</f>
        <v>肯定的</v>
      </c>
    </row>
    <row r="382" spans="1:36" s="3" customFormat="1" hidden="1" x14ac:dyDescent="0.4">
      <c r="A382" s="16" t="str">
        <f t="shared" si="50"/>
        <v>-</v>
      </c>
      <c r="B382" s="16" t="str">
        <f t="shared" si="53"/>
        <v>-</v>
      </c>
      <c r="C382" s="7">
        <v>20</v>
      </c>
      <c r="D382" s="2">
        <v>43405.84615740741</v>
      </c>
      <c r="E382" s="3">
        <v>8450</v>
      </c>
      <c r="F382" s="3" t="s">
        <v>33</v>
      </c>
      <c r="G382" s="3">
        <v>2424</v>
      </c>
      <c r="H382" s="3">
        <v>381</v>
      </c>
      <c r="I382" s="3">
        <v>2</v>
      </c>
      <c r="J382" s="3">
        <v>1</v>
      </c>
      <c r="L382" s="2">
        <v>43405.847349537034</v>
      </c>
      <c r="M382" s="2">
        <v>43405.867974537039</v>
      </c>
      <c r="N382" s="3" t="s">
        <v>78</v>
      </c>
      <c r="O382" s="3" t="s">
        <v>79</v>
      </c>
      <c r="P382" s="3" t="s">
        <v>63</v>
      </c>
      <c r="Q382" s="3" t="s">
        <v>64</v>
      </c>
      <c r="R382" s="2">
        <v>43405.847199074073</v>
      </c>
      <c r="S382" s="2">
        <v>43405.847696759258</v>
      </c>
      <c r="T382" s="2">
        <v>43405.859398148146</v>
      </c>
      <c r="U382" s="2">
        <v>43405.862453703703</v>
      </c>
      <c r="W382" s="8">
        <f t="shared" si="51"/>
        <v>43405.84615740741</v>
      </c>
      <c r="X382" s="9">
        <f t="shared" si="57"/>
        <v>2.0625000004656613E-2</v>
      </c>
      <c r="Y382" s="9">
        <f t="shared" si="58"/>
        <v>2.0625000004656613E-2</v>
      </c>
      <c r="Z382" s="10"/>
      <c r="AA382" s="10">
        <f t="shared" si="59"/>
        <v>1.5046296175569296E-4</v>
      </c>
      <c r="AB382" s="10">
        <f t="shared" si="60"/>
        <v>1.1921296245418489E-3</v>
      </c>
      <c r="AC382" s="31"/>
      <c r="AD382" s="31"/>
      <c r="AE382" s="71">
        <f t="shared" si="54"/>
        <v>43405.845833333333</v>
      </c>
      <c r="AF382" s="71">
        <f t="shared" si="55"/>
        <v>43405.867361111108</v>
      </c>
      <c r="AG382" s="26" t="str">
        <f t="shared" si="56"/>
        <v>43405.845833333343405.8673611111</v>
      </c>
      <c r="AH382" s="26" t="e">
        <f>VLOOKUP(AG382,simple_survey!$M$841:$N$1083,2,FALSE)</f>
        <v>#N/A</v>
      </c>
    </row>
    <row r="383" spans="1:36" s="3" customFormat="1" hidden="1" x14ac:dyDescent="0.4">
      <c r="A383" s="16" t="str">
        <f t="shared" si="50"/>
        <v>-</v>
      </c>
      <c r="B383" s="16" t="str">
        <f t="shared" si="53"/>
        <v>-</v>
      </c>
      <c r="C383" s="7">
        <v>20</v>
      </c>
      <c r="D383" s="2">
        <v>43405.846550925926</v>
      </c>
      <c r="E383" s="3">
        <v>8451</v>
      </c>
      <c r="F383" s="3" t="s">
        <v>18</v>
      </c>
      <c r="G383" s="3">
        <v>1742</v>
      </c>
      <c r="H383" s="3">
        <v>833</v>
      </c>
      <c r="I383" s="3">
        <v>2</v>
      </c>
      <c r="J383" s="3">
        <v>1</v>
      </c>
      <c r="L383" s="2">
        <v>43405.851284722223</v>
      </c>
      <c r="M383" s="2">
        <v>43405.867905092593</v>
      </c>
      <c r="N383" s="3" t="s">
        <v>70</v>
      </c>
      <c r="O383" s="3" t="s">
        <v>71</v>
      </c>
      <c r="P383" s="3" t="s">
        <v>63</v>
      </c>
      <c r="Q383" s="3" t="s">
        <v>64</v>
      </c>
      <c r="R383" s="2">
        <v>43405.850393518522</v>
      </c>
      <c r="S383" s="2">
        <v>43405.850393518522</v>
      </c>
      <c r="T383" s="2">
        <v>43405.86210648148</v>
      </c>
      <c r="U383" s="2">
        <v>43405.865381944444</v>
      </c>
      <c r="W383" s="8">
        <f t="shared" si="51"/>
        <v>43405.846550925926</v>
      </c>
      <c r="X383" s="9">
        <f t="shared" si="57"/>
        <v>1.6620370370219462E-2</v>
      </c>
      <c r="Y383" s="9">
        <f t="shared" si="58"/>
        <v>1.6620370370219462E-2</v>
      </c>
      <c r="Z383" s="10"/>
      <c r="AA383" s="10">
        <f t="shared" si="59"/>
        <v>8.9120370103046298E-4</v>
      </c>
      <c r="AB383" s="10">
        <f t="shared" si="60"/>
        <v>4.7337962969322689E-3</v>
      </c>
      <c r="AC383" s="31"/>
      <c r="AD383" s="31"/>
      <c r="AE383" s="71">
        <f t="shared" si="54"/>
        <v>43405.84652777778</v>
      </c>
      <c r="AF383" s="71">
        <f t="shared" si="55"/>
        <v>43405.867361111108</v>
      </c>
      <c r="AG383" s="26" t="str">
        <f t="shared" si="56"/>
        <v>43405.846527777843405.8673611111</v>
      </c>
      <c r="AH383" s="26" t="e">
        <f>VLOOKUP(AG383,simple_survey!$M$841:$N$1083,2,FALSE)</f>
        <v>#N/A</v>
      </c>
    </row>
    <row r="384" spans="1:36" s="3" customFormat="1" hidden="1" x14ac:dyDescent="0.4">
      <c r="A384" s="16" t="str">
        <f t="shared" si="50"/>
        <v>-</v>
      </c>
      <c r="B384" s="16" t="str">
        <f t="shared" si="53"/>
        <v>-</v>
      </c>
      <c r="C384" s="7">
        <v>20</v>
      </c>
      <c r="D384" s="2">
        <v>43405.847303240742</v>
      </c>
      <c r="E384" s="3">
        <v>8452</v>
      </c>
      <c r="F384" s="3" t="s">
        <v>33</v>
      </c>
      <c r="G384" s="3">
        <v>1352</v>
      </c>
      <c r="H384" s="3">
        <v>610</v>
      </c>
      <c r="I384" s="3">
        <v>8</v>
      </c>
      <c r="J384" s="3">
        <v>1</v>
      </c>
      <c r="L384" s="2">
        <v>43405.84815972222</v>
      </c>
      <c r="M384" s="2">
        <v>43405.858310185184</v>
      </c>
      <c r="N384" s="3" t="s">
        <v>31</v>
      </c>
      <c r="O384" s="3" t="s">
        <v>32</v>
      </c>
      <c r="P384" s="3" t="s">
        <v>19</v>
      </c>
      <c r="Q384" s="3" t="s">
        <v>20</v>
      </c>
      <c r="R384" s="2">
        <v>43405.848541666666</v>
      </c>
      <c r="S384" s="2">
        <v>43405.848541666666</v>
      </c>
      <c r="T384" s="2">
        <v>43405.855324074073</v>
      </c>
      <c r="U384" s="2">
        <v>43405.855324074073</v>
      </c>
      <c r="W384" s="8">
        <f t="shared" si="51"/>
        <v>43405.847303240742</v>
      </c>
      <c r="X384" s="9">
        <f t="shared" si="57"/>
        <v>1.0150462963792961E-2</v>
      </c>
      <c r="Y384" s="9">
        <f t="shared" si="58"/>
        <v>1.0150462963792961E-2</v>
      </c>
      <c r="Z384" s="10"/>
      <c r="AA384" s="10">
        <f t="shared" si="59"/>
        <v>0</v>
      </c>
      <c r="AB384" s="10">
        <f t="shared" si="60"/>
        <v>8.5648147796746343E-4</v>
      </c>
      <c r="AC384" s="31"/>
      <c r="AD384" s="31"/>
      <c r="AE384" s="71">
        <f t="shared" si="54"/>
        <v>43405.847222222219</v>
      </c>
      <c r="AF384" s="71">
        <f t="shared" si="55"/>
        <v>43405.857638888891</v>
      </c>
      <c r="AG384" s="26" t="str">
        <f t="shared" si="56"/>
        <v>43405.847222222243405.8576388889</v>
      </c>
      <c r="AH384" s="26" t="e">
        <f>VLOOKUP(AG384,simple_survey!$M$841:$N$1083,2,FALSE)</f>
        <v>#N/A</v>
      </c>
    </row>
    <row r="385" spans="1:34" s="3" customFormat="1" x14ac:dyDescent="0.4">
      <c r="A385" s="16" t="str">
        <f t="shared" ref="A385:A400" si="61">IF(V385&gt;0, "★", "-")</f>
        <v>★</v>
      </c>
      <c r="B385" s="16" t="str">
        <f t="shared" si="53"/>
        <v>-</v>
      </c>
      <c r="C385" s="7">
        <v>20</v>
      </c>
      <c r="D385" s="2">
        <v>43405.848611111112</v>
      </c>
      <c r="E385" s="3">
        <v>8453</v>
      </c>
      <c r="F385" s="3" t="s">
        <v>33</v>
      </c>
      <c r="G385" s="3">
        <v>2156</v>
      </c>
      <c r="H385" s="3">
        <v>686</v>
      </c>
      <c r="I385" s="3">
        <v>3</v>
      </c>
      <c r="J385" s="3">
        <v>2</v>
      </c>
      <c r="L385" s="2">
        <v>43405.868090277778</v>
      </c>
      <c r="M385" s="2">
        <v>43405.879502314812</v>
      </c>
      <c r="N385" s="3" t="s">
        <v>46</v>
      </c>
      <c r="O385" s="3" t="s">
        <v>47</v>
      </c>
      <c r="P385" s="3" t="s">
        <v>19</v>
      </c>
      <c r="Q385" s="3" t="s">
        <v>20</v>
      </c>
      <c r="R385" s="2">
        <v>43405.869432870371</v>
      </c>
      <c r="S385" s="2">
        <v>43405.869432870371</v>
      </c>
      <c r="T385" s="2">
        <v>43405.876192129632</v>
      </c>
      <c r="U385" s="2">
        <v>43405.876192129632</v>
      </c>
      <c r="V385" s="2">
        <v>43405.869432870371</v>
      </c>
      <c r="W385" s="8">
        <f t="shared" ref="W385:W400" si="62">IF(V385&gt;0,V385,D385)</f>
        <v>43405.869432870371</v>
      </c>
      <c r="X385" s="9">
        <f t="shared" si="57"/>
        <v>1.1412037034460809E-2</v>
      </c>
      <c r="Y385" s="9">
        <f t="shared" si="58"/>
        <v>2.2824074068921618E-2</v>
      </c>
      <c r="Z385" s="10"/>
      <c r="AA385" s="10">
        <f t="shared" si="59"/>
        <v>0</v>
      </c>
      <c r="AB385" s="10">
        <f t="shared" si="60"/>
        <v>0</v>
      </c>
      <c r="AC385" s="31"/>
      <c r="AD385" s="31"/>
      <c r="AE385" s="71">
        <f t="shared" si="54"/>
        <v>43405.848611111112</v>
      </c>
      <c r="AF385" s="71">
        <f t="shared" si="55"/>
        <v>43405.879166666666</v>
      </c>
      <c r="AG385" s="26" t="str">
        <f t="shared" si="56"/>
        <v>43405.848611111143405.8791666667</v>
      </c>
      <c r="AH385" s="26" t="e">
        <f>VLOOKUP(AG385,simple_survey!$M$841:$N$1083,2,FALSE)</f>
        <v>#N/A</v>
      </c>
    </row>
    <row r="386" spans="1:34" s="3" customFormat="1" hidden="1" x14ac:dyDescent="0.4">
      <c r="A386" s="16" t="str">
        <f t="shared" si="61"/>
        <v>-</v>
      </c>
      <c r="B386" s="16" t="str">
        <f t="shared" si="53"/>
        <v>-</v>
      </c>
      <c r="C386" s="7">
        <v>20</v>
      </c>
      <c r="D386" s="2">
        <v>43405.849259259259</v>
      </c>
      <c r="E386" s="3">
        <v>8454</v>
      </c>
      <c r="F386" s="3" t="s">
        <v>18</v>
      </c>
      <c r="G386" s="3">
        <v>3144</v>
      </c>
      <c r="H386" s="3">
        <v>221</v>
      </c>
      <c r="I386" s="3">
        <v>9</v>
      </c>
      <c r="J386" s="3">
        <v>1</v>
      </c>
      <c r="L386" s="2">
        <v>43405.852638888886</v>
      </c>
      <c r="M386" s="2">
        <v>43405.858159722222</v>
      </c>
      <c r="N386" s="3" t="s">
        <v>37</v>
      </c>
      <c r="O386" s="3" t="s">
        <v>38</v>
      </c>
      <c r="P386" s="3" t="s">
        <v>50</v>
      </c>
      <c r="Q386" s="3" t="s">
        <v>51</v>
      </c>
      <c r="R386" s="2">
        <v>43405.856539351851</v>
      </c>
      <c r="S386" s="2">
        <v>43405.856539351851</v>
      </c>
      <c r="T386" s="2">
        <v>43405.864178240743</v>
      </c>
      <c r="U386" s="2">
        <v>43405.864178240743</v>
      </c>
      <c r="W386" s="8">
        <f t="shared" si="62"/>
        <v>43405.849259259259</v>
      </c>
      <c r="X386" s="9">
        <f t="shared" si="57"/>
        <v>5.5208333360496908E-3</v>
      </c>
      <c r="Y386" s="9">
        <f t="shared" si="58"/>
        <v>5.5208333360496908E-3</v>
      </c>
      <c r="Z386" s="10"/>
      <c r="AA386" s="10">
        <f t="shared" si="59"/>
        <v>0</v>
      </c>
      <c r="AB386" s="10">
        <f t="shared" si="60"/>
        <v>3.379629626579117E-3</v>
      </c>
      <c r="AC386" s="31"/>
      <c r="AD386" s="31"/>
      <c r="AE386" s="71">
        <f t="shared" si="54"/>
        <v>43405.848611111112</v>
      </c>
      <c r="AF386" s="71">
        <f t="shared" si="55"/>
        <v>43405.857638888891</v>
      </c>
      <c r="AG386" s="26" t="str">
        <f t="shared" si="56"/>
        <v>43405.848611111143405.8576388889</v>
      </c>
      <c r="AH386" s="26" t="e">
        <f>VLOOKUP(AG386,simple_survey!$M$841:$N$1083,2,FALSE)</f>
        <v>#N/A</v>
      </c>
    </row>
    <row r="387" spans="1:34" s="3" customFormat="1" hidden="1" x14ac:dyDescent="0.4">
      <c r="A387" s="16" t="str">
        <f t="shared" si="61"/>
        <v>-</v>
      </c>
      <c r="B387" s="16" t="str">
        <f t="shared" ref="B387:B400" si="63">IF(K387&gt;0, "☆", "-")</f>
        <v>-</v>
      </c>
      <c r="C387" s="7">
        <v>20</v>
      </c>
      <c r="D387" s="2">
        <v>43405.849293981482</v>
      </c>
      <c r="E387" s="3">
        <v>8455</v>
      </c>
      <c r="F387" s="3" t="s">
        <v>18</v>
      </c>
      <c r="G387" s="3">
        <v>4652</v>
      </c>
      <c r="H387" s="3">
        <v>661</v>
      </c>
      <c r="I387" s="3">
        <v>8</v>
      </c>
      <c r="J387" s="3">
        <v>1</v>
      </c>
      <c r="L387" s="2">
        <v>43405.853206018517</v>
      </c>
      <c r="M387" s="2">
        <v>43405.858263888891</v>
      </c>
      <c r="N387" s="3" t="s">
        <v>21</v>
      </c>
      <c r="O387" s="3" t="s">
        <v>22</v>
      </c>
      <c r="P387" s="3" t="s">
        <v>19</v>
      </c>
      <c r="Q387" s="3" t="s">
        <v>20</v>
      </c>
      <c r="R387" s="2">
        <v>43405.854548611111</v>
      </c>
      <c r="S387" s="2">
        <v>43405.854548611111</v>
      </c>
      <c r="T387" s="2">
        <v>43405.861446759256</v>
      </c>
      <c r="U387" s="2">
        <v>43405.861446759256</v>
      </c>
      <c r="W387" s="8">
        <f t="shared" si="62"/>
        <v>43405.849293981482</v>
      </c>
      <c r="X387" s="9">
        <f t="shared" si="57"/>
        <v>5.0578703740029596E-3</v>
      </c>
      <c r="Y387" s="9">
        <f t="shared" si="58"/>
        <v>5.0578703740029596E-3</v>
      </c>
      <c r="Z387" s="10"/>
      <c r="AA387" s="10">
        <f t="shared" si="59"/>
        <v>0</v>
      </c>
      <c r="AB387" s="10">
        <f t="shared" si="60"/>
        <v>3.9120370347518474E-3</v>
      </c>
      <c r="AC387" s="31"/>
      <c r="AD387" s="31"/>
      <c r="AE387" s="71">
        <f t="shared" ref="AE387:AE400" si="64">INT(D387*1440)/1440</f>
        <v>43405.848611111112</v>
      </c>
      <c r="AF387" s="71">
        <f t="shared" ref="AF387:AF400" si="65">INT(M387*1440)/1440</f>
        <v>43405.857638888891</v>
      </c>
      <c r="AG387" s="26" t="str">
        <f t="shared" ref="AG387:AG400" si="66">CONCATENATE(AE387,AF387)</f>
        <v>43405.848611111143405.8576388889</v>
      </c>
      <c r="AH387" s="26" t="e">
        <f>VLOOKUP(AG387,simple_survey!$M$841:$N$1083,2,FALSE)</f>
        <v>#N/A</v>
      </c>
    </row>
    <row r="388" spans="1:34" s="3" customFormat="1" hidden="1" x14ac:dyDescent="0.4">
      <c r="A388" s="16" t="str">
        <f t="shared" si="61"/>
        <v>-</v>
      </c>
      <c r="B388" s="16" t="str">
        <f t="shared" si="63"/>
        <v>-</v>
      </c>
      <c r="C388" s="7">
        <v>20</v>
      </c>
      <c r="D388" s="2">
        <v>43405.84988425926</v>
      </c>
      <c r="E388" s="3">
        <v>8456</v>
      </c>
      <c r="F388" s="3" t="s">
        <v>18</v>
      </c>
      <c r="G388" s="3">
        <v>2078</v>
      </c>
      <c r="H388" s="3">
        <v>947</v>
      </c>
      <c r="I388" s="3">
        <v>5</v>
      </c>
      <c r="J388" s="3">
        <v>1</v>
      </c>
      <c r="L388" s="2">
        <v>43405.852673611109</v>
      </c>
      <c r="M388" s="2">
        <v>43405.858055555553</v>
      </c>
      <c r="N388" s="3" t="s">
        <v>29</v>
      </c>
      <c r="O388" s="3" t="s">
        <v>30</v>
      </c>
      <c r="P388" s="3" t="s">
        <v>34</v>
      </c>
      <c r="Q388" s="3" t="s">
        <v>35</v>
      </c>
      <c r="R388" s="2">
        <v>43405.851342592592</v>
      </c>
      <c r="S388" s="2">
        <v>43405.851342592592</v>
      </c>
      <c r="T388" s="2">
        <v>43405.856400462966</v>
      </c>
      <c r="U388" s="2">
        <v>43405.856400462966</v>
      </c>
      <c r="W388" s="8">
        <f t="shared" si="62"/>
        <v>43405.84988425926</v>
      </c>
      <c r="X388" s="9">
        <f t="shared" si="57"/>
        <v>5.3819444437976927E-3</v>
      </c>
      <c r="Y388" s="9">
        <f t="shared" si="58"/>
        <v>5.3819444437976927E-3</v>
      </c>
      <c r="Z388" s="10"/>
      <c r="AA388" s="10">
        <f t="shared" si="59"/>
        <v>1.3310185167938471E-3</v>
      </c>
      <c r="AB388" s="10">
        <f t="shared" si="60"/>
        <v>2.78935184906004E-3</v>
      </c>
      <c r="AC388" s="31"/>
      <c r="AD388" s="31"/>
      <c r="AE388" s="71">
        <f t="shared" si="64"/>
        <v>43405.849305555559</v>
      </c>
      <c r="AF388" s="71">
        <f t="shared" si="65"/>
        <v>43405.857638888891</v>
      </c>
      <c r="AG388" s="26" t="str">
        <f t="shared" si="66"/>
        <v>43405.849305555643405.8576388889</v>
      </c>
      <c r="AH388" s="26" t="e">
        <f>VLOOKUP(AG388,simple_survey!$M$841:$N$1083,2,FALSE)</f>
        <v>#N/A</v>
      </c>
    </row>
    <row r="389" spans="1:34" s="3" customFormat="1" hidden="1" x14ac:dyDescent="0.4">
      <c r="A389" s="16" t="str">
        <f t="shared" si="61"/>
        <v>-</v>
      </c>
      <c r="B389" s="16" t="str">
        <f t="shared" si="63"/>
        <v>-</v>
      </c>
      <c r="C389" s="7">
        <v>20</v>
      </c>
      <c r="D389" s="2">
        <v>43405.851087962961</v>
      </c>
      <c r="E389" s="3">
        <v>8457</v>
      </c>
      <c r="F389" s="3" t="s">
        <v>18</v>
      </c>
      <c r="G389" s="3">
        <v>4654</v>
      </c>
      <c r="H389" s="3">
        <v>878</v>
      </c>
      <c r="I389" s="3">
        <v>8</v>
      </c>
      <c r="J389" s="3">
        <v>1</v>
      </c>
      <c r="L389" s="2">
        <v>43405.853136574071</v>
      </c>
      <c r="M389" s="2">
        <v>43405.860810185186</v>
      </c>
      <c r="N389" s="3" t="s">
        <v>21</v>
      </c>
      <c r="O389" s="3" t="s">
        <v>22</v>
      </c>
      <c r="P389" s="3" t="s">
        <v>72</v>
      </c>
      <c r="Q389" s="3" t="s">
        <v>73</v>
      </c>
      <c r="R389" s="2">
        <v>43405.852858796294</v>
      </c>
      <c r="S389" s="2">
        <v>43405.854131944441</v>
      </c>
      <c r="T389" s="2">
        <v>43405.865243055552</v>
      </c>
      <c r="U389" s="2">
        <v>43405.865590277775</v>
      </c>
      <c r="W389" s="8">
        <f t="shared" si="62"/>
        <v>43405.851087962961</v>
      </c>
      <c r="X389" s="9">
        <f t="shared" ref="X389:X400" si="67">M389-L389</f>
        <v>7.6736111150239594E-3</v>
      </c>
      <c r="Y389" s="9">
        <f t="shared" ref="Y389:Y400" si="68">X389*J389</f>
        <v>7.6736111150239594E-3</v>
      </c>
      <c r="Z389" s="10"/>
      <c r="AA389" s="10">
        <f t="shared" ref="AA389:AA400" si="69">IF(IF(A389="☆",K389-R389,L389-R389)&lt;0,0,IF(A389="☆",K389-R389,L389-R389))</f>
        <v>2.7777777722803876E-4</v>
      </c>
      <c r="AB389" s="10">
        <f t="shared" si="60"/>
        <v>2.0486111097852699E-3</v>
      </c>
      <c r="AC389" s="31"/>
      <c r="AD389" s="31"/>
      <c r="AE389" s="71">
        <f t="shared" si="64"/>
        <v>43405.850694444445</v>
      </c>
      <c r="AF389" s="71">
        <f t="shared" si="65"/>
        <v>43405.86041666667</v>
      </c>
      <c r="AG389" s="26" t="str">
        <f t="shared" si="66"/>
        <v>43405.850694444443405.8604166667</v>
      </c>
      <c r="AH389" s="26" t="e">
        <f>VLOOKUP(AG389,simple_survey!$M$841:$N$1083,2,FALSE)</f>
        <v>#N/A</v>
      </c>
    </row>
    <row r="390" spans="1:34" s="3" customFormat="1" hidden="1" x14ac:dyDescent="0.4">
      <c r="A390" s="16" t="str">
        <f t="shared" si="61"/>
        <v>-</v>
      </c>
      <c r="B390" s="16" t="str">
        <f t="shared" si="63"/>
        <v>-</v>
      </c>
      <c r="C390" s="7">
        <v>20</v>
      </c>
      <c r="D390" s="2">
        <v>43405.851354166669</v>
      </c>
      <c r="E390" s="3">
        <v>8458</v>
      </c>
      <c r="F390" s="3" t="s">
        <v>33</v>
      </c>
      <c r="G390" s="3">
        <v>3445</v>
      </c>
      <c r="H390" s="3">
        <v>806</v>
      </c>
      <c r="I390" s="3">
        <v>2</v>
      </c>
      <c r="J390" s="3">
        <v>1</v>
      </c>
      <c r="L390" s="2">
        <v>43405.855439814812</v>
      </c>
      <c r="M390" s="2">
        <v>43405.872037037036</v>
      </c>
      <c r="N390" s="3" t="s">
        <v>80</v>
      </c>
      <c r="O390" s="3" t="s">
        <v>81</v>
      </c>
      <c r="P390" s="3" t="s">
        <v>23</v>
      </c>
      <c r="Q390" s="3" t="s">
        <v>24</v>
      </c>
      <c r="R390" s="2">
        <v>43405.854594907411</v>
      </c>
      <c r="S390" s="2">
        <v>43405.854594907411</v>
      </c>
      <c r="T390" s="2">
        <v>43405.869062500002</v>
      </c>
      <c r="U390" s="2">
        <v>43405.873159722221</v>
      </c>
      <c r="W390" s="8">
        <f t="shared" si="62"/>
        <v>43405.851354166669</v>
      </c>
      <c r="X390" s="9">
        <f t="shared" si="67"/>
        <v>1.6597222223936114E-2</v>
      </c>
      <c r="Y390" s="9">
        <f t="shared" si="68"/>
        <v>1.6597222223936114E-2</v>
      </c>
      <c r="Z390" s="10"/>
      <c r="AA390" s="10">
        <f t="shared" si="69"/>
        <v>8.4490740118781105E-4</v>
      </c>
      <c r="AB390" s="10">
        <f t="shared" si="60"/>
        <v>4.0856481427908875E-3</v>
      </c>
      <c r="AC390" s="31"/>
      <c r="AD390" s="31"/>
      <c r="AE390" s="71">
        <f t="shared" si="64"/>
        <v>43405.850694444445</v>
      </c>
      <c r="AF390" s="71">
        <f t="shared" si="65"/>
        <v>43405.871527777781</v>
      </c>
      <c r="AG390" s="26" t="str">
        <f t="shared" si="66"/>
        <v>43405.850694444443405.8715277778</v>
      </c>
      <c r="AH390" s="26" t="str">
        <f>VLOOKUP(AG390,simple_survey!$M$841:$N$1083,2,FALSE)</f>
        <v>肯定的</v>
      </c>
    </row>
    <row r="391" spans="1:34" s="3" customFormat="1" hidden="1" x14ac:dyDescent="0.4">
      <c r="A391" s="16" t="str">
        <f t="shared" si="61"/>
        <v>-</v>
      </c>
      <c r="B391" s="16" t="str">
        <f t="shared" si="63"/>
        <v>-</v>
      </c>
      <c r="C391" s="7">
        <v>20</v>
      </c>
      <c r="D391" s="2">
        <v>43405.852013888885</v>
      </c>
      <c r="E391" s="3">
        <v>8459</v>
      </c>
      <c r="F391" s="3" t="s">
        <v>18</v>
      </c>
      <c r="G391" s="3">
        <v>4655</v>
      </c>
      <c r="H391" s="3">
        <v>122</v>
      </c>
      <c r="I391" s="3">
        <v>8</v>
      </c>
      <c r="J391" s="3">
        <v>1</v>
      </c>
      <c r="L391" s="2">
        <v>43405.853310185186</v>
      </c>
      <c r="M391" s="2">
        <v>43405.860752314817</v>
      </c>
      <c r="N391" s="3" t="s">
        <v>21</v>
      </c>
      <c r="O391" s="3" t="s">
        <v>22</v>
      </c>
      <c r="P391" s="3" t="s">
        <v>72</v>
      </c>
      <c r="Q391" s="3" t="s">
        <v>73</v>
      </c>
      <c r="R391" s="2">
        <v>43405.853784722225</v>
      </c>
      <c r="S391" s="2">
        <v>43405.853784722225</v>
      </c>
      <c r="T391" s="2">
        <v>43405.865243055552</v>
      </c>
      <c r="U391" s="2">
        <v>43405.865243055552</v>
      </c>
      <c r="W391" s="8">
        <f t="shared" si="62"/>
        <v>43405.852013888885</v>
      </c>
      <c r="X391" s="9">
        <f t="shared" si="67"/>
        <v>7.442129630362615E-3</v>
      </c>
      <c r="Y391" s="9">
        <f t="shared" si="68"/>
        <v>7.442129630362615E-3</v>
      </c>
      <c r="Z391" s="10"/>
      <c r="AA391" s="10">
        <f t="shared" si="69"/>
        <v>0</v>
      </c>
      <c r="AB391" s="10">
        <f t="shared" si="60"/>
        <v>1.2962963010068052E-3</v>
      </c>
      <c r="AC391" s="31"/>
      <c r="AD391" s="31"/>
      <c r="AE391" s="71">
        <f t="shared" si="64"/>
        <v>43405.851388888892</v>
      </c>
      <c r="AF391" s="71">
        <f t="shared" si="65"/>
        <v>43405.86041666667</v>
      </c>
      <c r="AG391" s="26" t="str">
        <f t="shared" si="66"/>
        <v>43405.851388888943405.8604166667</v>
      </c>
      <c r="AH391" s="26" t="e">
        <f>VLOOKUP(AG391,simple_survey!$M$841:$N$1083,2,FALSE)</f>
        <v>#N/A</v>
      </c>
    </row>
    <row r="392" spans="1:34" s="3" customFormat="1" hidden="1" x14ac:dyDescent="0.4">
      <c r="A392" s="16" t="str">
        <f t="shared" si="61"/>
        <v>-</v>
      </c>
      <c r="B392" s="16" t="str">
        <f t="shared" si="63"/>
        <v>-</v>
      </c>
      <c r="C392" s="7">
        <v>20</v>
      </c>
      <c r="D392" s="2">
        <v>43405.854583333334</v>
      </c>
      <c r="E392" s="3">
        <v>8460</v>
      </c>
      <c r="F392" s="3" t="s">
        <v>18</v>
      </c>
      <c r="G392" s="3">
        <v>2084</v>
      </c>
      <c r="H392" s="3">
        <v>639</v>
      </c>
      <c r="I392" s="3">
        <v>2</v>
      </c>
      <c r="J392" s="3">
        <v>1</v>
      </c>
      <c r="L392" s="2">
        <v>43405.859710648147</v>
      </c>
      <c r="M392" s="2">
        <v>43405.867812500001</v>
      </c>
      <c r="N392" s="3" t="s">
        <v>41</v>
      </c>
      <c r="O392" s="3" t="s">
        <v>42</v>
      </c>
      <c r="P392" s="3" t="s">
        <v>63</v>
      </c>
      <c r="Q392" s="3" t="s">
        <v>64</v>
      </c>
      <c r="R392" s="2">
        <v>43405.858032407406</v>
      </c>
      <c r="S392" s="2">
        <v>43405.858032407406</v>
      </c>
      <c r="T392" s="2">
        <v>43405.869131944448</v>
      </c>
      <c r="U392" s="2">
        <v>43405.869131944448</v>
      </c>
      <c r="W392" s="8">
        <f t="shared" si="62"/>
        <v>43405.854583333334</v>
      </c>
      <c r="X392" s="9">
        <f t="shared" si="67"/>
        <v>8.1018518540076911E-3</v>
      </c>
      <c r="Y392" s="9">
        <f t="shared" si="68"/>
        <v>8.1018518540076911E-3</v>
      </c>
      <c r="Z392" s="10"/>
      <c r="AA392" s="10">
        <f t="shared" si="69"/>
        <v>1.6782407401478849E-3</v>
      </c>
      <c r="AB392" s="10">
        <f t="shared" si="60"/>
        <v>5.1273148128530011E-3</v>
      </c>
      <c r="AC392" s="31"/>
      <c r="AD392" s="31"/>
      <c r="AE392" s="71">
        <f t="shared" si="64"/>
        <v>43405.854166666664</v>
      </c>
      <c r="AF392" s="71">
        <f t="shared" si="65"/>
        <v>43405.867361111108</v>
      </c>
      <c r="AG392" s="26" t="str">
        <f t="shared" si="66"/>
        <v>43405.854166666743405.8673611111</v>
      </c>
      <c r="AH392" s="26" t="e">
        <f>VLOOKUP(AG392,simple_survey!$M$841:$N$1083,2,FALSE)</f>
        <v>#N/A</v>
      </c>
    </row>
    <row r="393" spans="1:34" s="3" customFormat="1" hidden="1" x14ac:dyDescent="0.4">
      <c r="A393" s="16" t="str">
        <f t="shared" si="61"/>
        <v>-</v>
      </c>
      <c r="B393" s="16" t="str">
        <f t="shared" si="63"/>
        <v>-</v>
      </c>
      <c r="C393" s="7">
        <v>20</v>
      </c>
      <c r="D393" s="2">
        <v>43405.855925925927</v>
      </c>
      <c r="E393" s="3">
        <v>8461</v>
      </c>
      <c r="F393" s="3" t="s">
        <v>33</v>
      </c>
      <c r="G393" s="3">
        <v>1158</v>
      </c>
      <c r="H393" s="3">
        <v>854</v>
      </c>
      <c r="I393" s="3">
        <v>6</v>
      </c>
      <c r="J393" s="3">
        <v>1</v>
      </c>
      <c r="L393" s="2">
        <v>43405.859780092593</v>
      </c>
      <c r="M393" s="2">
        <v>43405.867222222223</v>
      </c>
      <c r="N393" s="3" t="s">
        <v>74</v>
      </c>
      <c r="O393" s="3" t="s">
        <v>75</v>
      </c>
      <c r="P393" s="3" t="s">
        <v>65</v>
      </c>
      <c r="Q393" s="3" t="s">
        <v>66</v>
      </c>
      <c r="R393" s="2">
        <v>43405.860601851855</v>
      </c>
      <c r="S393" s="2">
        <v>43405.860601851855</v>
      </c>
      <c r="T393" s="2">
        <v>43405.871493055558</v>
      </c>
      <c r="U393" s="2">
        <v>43405.871493055558</v>
      </c>
      <c r="W393" s="8">
        <f t="shared" si="62"/>
        <v>43405.855925925927</v>
      </c>
      <c r="X393" s="9">
        <f t="shared" si="67"/>
        <v>7.442129630362615E-3</v>
      </c>
      <c r="Y393" s="9">
        <f t="shared" si="68"/>
        <v>7.442129630362615E-3</v>
      </c>
      <c r="Z393" s="10"/>
      <c r="AA393" s="10">
        <f t="shared" si="69"/>
        <v>0</v>
      </c>
      <c r="AB393" s="10">
        <f t="shared" si="60"/>
        <v>3.8541666654055007E-3</v>
      </c>
      <c r="AC393" s="31"/>
      <c r="AD393" s="31"/>
      <c r="AE393" s="71">
        <f t="shared" si="64"/>
        <v>43405.855555555558</v>
      </c>
      <c r="AF393" s="71">
        <f t="shared" si="65"/>
        <v>43405.866666666669</v>
      </c>
      <c r="AG393" s="26" t="str">
        <f t="shared" si="66"/>
        <v>43405.855555555643405.8666666667</v>
      </c>
      <c r="AH393" s="26" t="e">
        <f>VLOOKUP(AG393,simple_survey!$M$841:$N$1083,2,FALSE)</f>
        <v>#N/A</v>
      </c>
    </row>
    <row r="394" spans="1:34" s="3" customFormat="1" hidden="1" x14ac:dyDescent="0.4">
      <c r="A394" s="16" t="str">
        <f t="shared" si="61"/>
        <v>-</v>
      </c>
      <c r="B394" s="16" t="str">
        <f t="shared" si="63"/>
        <v>-</v>
      </c>
      <c r="C394" s="7">
        <v>20</v>
      </c>
      <c r="D394" s="2">
        <v>43405.867199074077</v>
      </c>
      <c r="E394" s="3">
        <v>8462</v>
      </c>
      <c r="F394" s="3" t="s">
        <v>33</v>
      </c>
      <c r="G394" s="3">
        <v>1751</v>
      </c>
      <c r="H394" s="3">
        <v>18</v>
      </c>
      <c r="I394" s="3">
        <v>6</v>
      </c>
      <c r="J394" s="3">
        <v>1</v>
      </c>
      <c r="L394" s="2">
        <v>43405.870717592596</v>
      </c>
      <c r="M394" s="2">
        <v>43405.874884259261</v>
      </c>
      <c r="N394" s="3" t="s">
        <v>37</v>
      </c>
      <c r="O394" s="3" t="s">
        <v>38</v>
      </c>
      <c r="P394" s="3" t="s">
        <v>63</v>
      </c>
      <c r="Q394" s="3" t="s">
        <v>64</v>
      </c>
      <c r="R394" s="2">
        <v>43405.872789351852</v>
      </c>
      <c r="S394" s="2">
        <v>43405.872789351852</v>
      </c>
      <c r="T394" s="2">
        <v>43405.877847222226</v>
      </c>
      <c r="U394" s="2">
        <v>43405.875474537039</v>
      </c>
      <c r="W394" s="8">
        <f t="shared" si="62"/>
        <v>43405.867199074077</v>
      </c>
      <c r="X394" s="9">
        <f t="shared" si="67"/>
        <v>4.166666665696539E-3</v>
      </c>
      <c r="Y394" s="9">
        <f t="shared" si="68"/>
        <v>4.166666665696539E-3</v>
      </c>
      <c r="Z394" s="10"/>
      <c r="AA394" s="10">
        <f t="shared" si="69"/>
        <v>0</v>
      </c>
      <c r="AB394" s="10">
        <f t="shared" si="60"/>
        <v>3.5185185188311152E-3</v>
      </c>
      <c r="AC394" s="31"/>
      <c r="AD394" s="31"/>
      <c r="AE394" s="71">
        <f t="shared" si="64"/>
        <v>43405.866666666669</v>
      </c>
      <c r="AF394" s="71">
        <f t="shared" si="65"/>
        <v>43405.874305555553</v>
      </c>
      <c r="AG394" s="26" t="str">
        <f t="shared" si="66"/>
        <v>43405.866666666743405.8743055556</v>
      </c>
      <c r="AH394" s="26" t="e">
        <f>VLOOKUP(AG394,simple_survey!$M$841:$N$1083,2,FALSE)</f>
        <v>#N/A</v>
      </c>
    </row>
    <row r="395" spans="1:34" s="3" customFormat="1" hidden="1" x14ac:dyDescent="0.4">
      <c r="A395" s="16" t="str">
        <f t="shared" si="61"/>
        <v>-</v>
      </c>
      <c r="B395" s="16" t="str">
        <f t="shared" si="63"/>
        <v>-</v>
      </c>
      <c r="C395" s="7">
        <v>20</v>
      </c>
      <c r="D395" s="2">
        <v>43405.867210648146</v>
      </c>
      <c r="E395" s="3">
        <v>8463</v>
      </c>
      <c r="F395" s="3" t="s">
        <v>33</v>
      </c>
      <c r="G395" s="3">
        <v>4218</v>
      </c>
      <c r="H395" s="3">
        <v>980</v>
      </c>
      <c r="I395" s="3">
        <v>9</v>
      </c>
      <c r="J395" s="3">
        <v>1</v>
      </c>
      <c r="L395" s="2">
        <v>43405.870636574073</v>
      </c>
      <c r="M395" s="2">
        <v>43405.875497685185</v>
      </c>
      <c r="N395" s="3" t="s">
        <v>27</v>
      </c>
      <c r="O395" s="3" t="s">
        <v>28</v>
      </c>
      <c r="P395" s="3" t="s">
        <v>57</v>
      </c>
      <c r="Q395" s="3" t="s">
        <v>58</v>
      </c>
      <c r="R395" s="2">
        <v>43405.869988425926</v>
      </c>
      <c r="S395" s="2">
        <v>43405.869988425926</v>
      </c>
      <c r="T395" s="2">
        <v>43405.873981481483</v>
      </c>
      <c r="U395" s="2">
        <v>43405.880486111113</v>
      </c>
      <c r="W395" s="8">
        <f t="shared" si="62"/>
        <v>43405.867210648146</v>
      </c>
      <c r="X395" s="9">
        <f t="shared" si="67"/>
        <v>4.8611111124046147E-3</v>
      </c>
      <c r="Y395" s="9">
        <f t="shared" si="68"/>
        <v>4.8611111124046147E-3</v>
      </c>
      <c r="Z395" s="10"/>
      <c r="AA395" s="10">
        <f t="shared" si="69"/>
        <v>6.4814814686542377E-4</v>
      </c>
      <c r="AB395" s="10">
        <f t="shared" si="60"/>
        <v>3.425925926421769E-3</v>
      </c>
      <c r="AC395" s="31"/>
      <c r="AD395" s="31"/>
      <c r="AE395" s="71">
        <f t="shared" si="64"/>
        <v>43405.866666666669</v>
      </c>
      <c r="AF395" s="71">
        <f t="shared" si="65"/>
        <v>43405.875</v>
      </c>
      <c r="AG395" s="26" t="str">
        <f t="shared" si="66"/>
        <v>43405.866666666743405.875</v>
      </c>
      <c r="AH395" s="26" t="str">
        <f>VLOOKUP(AG395,simple_survey!$M$841:$N$1083,2,FALSE)</f>
        <v>肯定的</v>
      </c>
    </row>
    <row r="396" spans="1:34" s="3" customFormat="1" hidden="1" x14ac:dyDescent="0.4">
      <c r="A396" s="16" t="str">
        <f t="shared" si="61"/>
        <v>-</v>
      </c>
      <c r="B396" s="16" t="str">
        <f t="shared" si="63"/>
        <v>-</v>
      </c>
      <c r="C396" s="7">
        <v>20</v>
      </c>
      <c r="D396" s="2">
        <v>43405.868067129632</v>
      </c>
      <c r="E396" s="3">
        <v>8464</v>
      </c>
      <c r="F396" s="3" t="s">
        <v>67</v>
      </c>
      <c r="G396" s="3">
        <v>4656</v>
      </c>
      <c r="H396" s="3">
        <v>408</v>
      </c>
      <c r="I396" s="3">
        <v>9</v>
      </c>
      <c r="J396" s="3">
        <v>2</v>
      </c>
      <c r="L396" s="2">
        <v>43405.87841435185</v>
      </c>
      <c r="M396" s="2">
        <v>43405.878761574073</v>
      </c>
      <c r="N396" s="3" t="s">
        <v>78</v>
      </c>
      <c r="O396" s="3" t="s">
        <v>79</v>
      </c>
      <c r="P396" s="3" t="s">
        <v>27</v>
      </c>
      <c r="Q396" s="3" t="s">
        <v>28</v>
      </c>
      <c r="R396" s="2">
        <v>43405.875891203701</v>
      </c>
      <c r="S396" s="2">
        <v>43405.875891203701</v>
      </c>
      <c r="T396" s="2">
        <v>43405.884641203702</v>
      </c>
      <c r="U396" s="2">
        <v>43405.884641203702</v>
      </c>
      <c r="W396" s="8">
        <f t="shared" si="62"/>
        <v>43405.868067129632</v>
      </c>
      <c r="X396" s="9">
        <f t="shared" si="67"/>
        <v>3.4722222335403785E-4</v>
      </c>
      <c r="Y396" s="9">
        <f t="shared" si="68"/>
        <v>6.944444467080757E-4</v>
      </c>
      <c r="Z396" s="10"/>
      <c r="AA396" s="10">
        <f t="shared" si="69"/>
        <v>2.5231481486116536E-3</v>
      </c>
      <c r="AB396" s="10">
        <f t="shared" si="60"/>
        <v>1.0347222218115348E-2</v>
      </c>
      <c r="AC396" s="31"/>
      <c r="AD396" s="31"/>
      <c r="AE396" s="71">
        <f t="shared" si="64"/>
        <v>43405.868055555555</v>
      </c>
      <c r="AF396" s="71">
        <f t="shared" si="65"/>
        <v>43405.878472222219</v>
      </c>
      <c r="AG396" s="26" t="str">
        <f t="shared" si="66"/>
        <v>43405.868055555643405.8784722222</v>
      </c>
      <c r="AH396" s="26" t="str">
        <f>VLOOKUP(AG396,simple_survey!$M$841:$N$1083,2,FALSE)</f>
        <v>肯定的</v>
      </c>
    </row>
    <row r="397" spans="1:34" s="3" customFormat="1" hidden="1" x14ac:dyDescent="0.4">
      <c r="A397" s="16" t="str">
        <f t="shared" si="61"/>
        <v>-</v>
      </c>
      <c r="B397" s="16" t="str">
        <f t="shared" si="63"/>
        <v>-</v>
      </c>
      <c r="C397" s="7">
        <v>20</v>
      </c>
      <c r="D397" s="2">
        <v>43405.869571759256</v>
      </c>
      <c r="E397" s="3">
        <v>8465</v>
      </c>
      <c r="F397" s="3" t="s">
        <v>191</v>
      </c>
      <c r="G397" s="3">
        <v>0</v>
      </c>
      <c r="H397" s="3">
        <v>423</v>
      </c>
      <c r="I397" s="3">
        <v>3</v>
      </c>
      <c r="J397" s="3">
        <v>1</v>
      </c>
      <c r="L397" s="2">
        <v>43405.871979166666</v>
      </c>
      <c r="M397" s="2">
        <v>43405.876655092594</v>
      </c>
      <c r="N397" s="3" t="s">
        <v>53</v>
      </c>
      <c r="O397" s="3" t="s">
        <v>54</v>
      </c>
      <c r="P397" s="3" t="s">
        <v>27</v>
      </c>
      <c r="Q397" s="3" t="s">
        <v>28</v>
      </c>
      <c r="R397" s="2">
        <v>43405.873391203706</v>
      </c>
      <c r="S397" s="2">
        <v>43405.873391203706</v>
      </c>
      <c r="T397" s="2">
        <v>43405.878032407411</v>
      </c>
      <c r="U397" s="2">
        <v>43405.878032407411</v>
      </c>
      <c r="W397" s="8">
        <f t="shared" si="62"/>
        <v>43405.869571759256</v>
      </c>
      <c r="X397" s="9">
        <f t="shared" si="67"/>
        <v>4.6759259275859222E-3</v>
      </c>
      <c r="Y397" s="9">
        <f t="shared" si="68"/>
        <v>4.6759259275859222E-3</v>
      </c>
      <c r="Z397" s="10"/>
      <c r="AA397" s="10">
        <f t="shared" si="69"/>
        <v>0</v>
      </c>
      <c r="AB397" s="10">
        <f t="shared" si="60"/>
        <v>2.4074074099189602E-3</v>
      </c>
      <c r="AC397" s="31"/>
      <c r="AD397" s="31"/>
      <c r="AE397" s="71">
        <f t="shared" si="64"/>
        <v>43405.869444444441</v>
      </c>
      <c r="AF397" s="71">
        <f t="shared" si="65"/>
        <v>43405.876388888886</v>
      </c>
      <c r="AG397" s="26" t="str">
        <f t="shared" si="66"/>
        <v>43405.869444444443405.8763888889</v>
      </c>
      <c r="AH397" s="26" t="e">
        <f>VLOOKUP(AG397,simple_survey!$M$841:$N$1083,2,FALSE)</f>
        <v>#N/A</v>
      </c>
    </row>
    <row r="398" spans="1:34" s="3" customFormat="1" hidden="1" x14ac:dyDescent="0.4">
      <c r="A398" s="16" t="str">
        <f t="shared" si="61"/>
        <v>-</v>
      </c>
      <c r="B398" s="16" t="str">
        <f t="shared" si="63"/>
        <v>-</v>
      </c>
      <c r="C398" s="7">
        <v>20</v>
      </c>
      <c r="D398" s="2">
        <v>43405.870787037034</v>
      </c>
      <c r="E398" s="3">
        <v>8466</v>
      </c>
      <c r="F398" s="3" t="s">
        <v>33</v>
      </c>
      <c r="G398" s="3">
        <v>3913</v>
      </c>
      <c r="H398" s="3">
        <v>246</v>
      </c>
      <c r="I398" s="3">
        <v>6</v>
      </c>
      <c r="J398" s="3">
        <v>1</v>
      </c>
      <c r="L398" s="2">
        <v>43405.881284722222</v>
      </c>
      <c r="M398" s="2">
        <v>43405.883344907408</v>
      </c>
      <c r="N398" s="3" t="s">
        <v>65</v>
      </c>
      <c r="O398" s="3" t="s">
        <v>66</v>
      </c>
      <c r="P398" s="3" t="s">
        <v>80</v>
      </c>
      <c r="Q398" s="3" t="s">
        <v>81</v>
      </c>
      <c r="R398" s="2">
        <v>43405.876747685186</v>
      </c>
      <c r="S398" s="2">
        <v>43405.876967592594</v>
      </c>
      <c r="T398" s="2">
        <v>43405.886064814818</v>
      </c>
      <c r="U398" s="2">
        <v>43405.88925925926</v>
      </c>
      <c r="W398" s="8">
        <f t="shared" si="62"/>
        <v>43405.870787037034</v>
      </c>
      <c r="X398" s="9">
        <f t="shared" si="67"/>
        <v>2.0601851865649223E-3</v>
      </c>
      <c r="Y398" s="9">
        <f t="shared" si="68"/>
        <v>2.0601851865649223E-3</v>
      </c>
      <c r="Z398" s="10"/>
      <c r="AA398" s="10">
        <f t="shared" si="69"/>
        <v>4.537037035333924E-3</v>
      </c>
      <c r="AB398" s="10">
        <f t="shared" si="60"/>
        <v>1.0497685187146999E-2</v>
      </c>
      <c r="AC398" s="31"/>
      <c r="AD398" s="31"/>
      <c r="AE398" s="71">
        <f t="shared" si="64"/>
        <v>43405.870138888888</v>
      </c>
      <c r="AF398" s="71">
        <f t="shared" si="65"/>
        <v>43405.883333333331</v>
      </c>
      <c r="AG398" s="26" t="str">
        <f t="shared" si="66"/>
        <v>43405.870138888943405.8833333333</v>
      </c>
      <c r="AH398" s="26" t="str">
        <f>VLOOKUP(AG398,simple_survey!$M$841:$N$1083,2,FALSE)</f>
        <v>否定的</v>
      </c>
    </row>
    <row r="399" spans="1:34" s="3" customFormat="1" hidden="1" x14ac:dyDescent="0.4">
      <c r="A399" s="16" t="str">
        <f t="shared" si="61"/>
        <v>-</v>
      </c>
      <c r="B399" s="16" t="str">
        <f t="shared" si="63"/>
        <v>-</v>
      </c>
      <c r="C399" s="7">
        <v>20</v>
      </c>
      <c r="D399" s="2">
        <v>43405.872372685182</v>
      </c>
      <c r="E399" s="3">
        <v>8467</v>
      </c>
      <c r="F399" s="3" t="s">
        <v>33</v>
      </c>
      <c r="G399" s="3">
        <v>2985</v>
      </c>
      <c r="H399" s="3">
        <v>724</v>
      </c>
      <c r="I399" s="3">
        <v>4</v>
      </c>
      <c r="J399" s="3">
        <v>2</v>
      </c>
      <c r="L399" s="2">
        <v>43405.87641203704</v>
      </c>
      <c r="M399" s="2">
        <v>43405.883321759262</v>
      </c>
      <c r="N399" s="3" t="s">
        <v>91</v>
      </c>
      <c r="O399" s="3" t="s">
        <v>36</v>
      </c>
      <c r="P399" s="3" t="s">
        <v>23</v>
      </c>
      <c r="Q399" s="3" t="s">
        <v>24</v>
      </c>
      <c r="R399" s="2">
        <v>43405.875324074077</v>
      </c>
      <c r="S399" s="2">
        <v>43405.875324074077</v>
      </c>
      <c r="T399" s="2">
        <v>43405.885844907411</v>
      </c>
      <c r="U399" s="2">
        <v>43405.885844907411</v>
      </c>
      <c r="W399" s="8">
        <f t="shared" si="62"/>
        <v>43405.872372685182</v>
      </c>
      <c r="X399" s="9">
        <f t="shared" si="67"/>
        <v>6.9097222221898846E-3</v>
      </c>
      <c r="Y399" s="9">
        <f t="shared" si="68"/>
        <v>1.3819444444379769E-2</v>
      </c>
      <c r="Z399" s="10"/>
      <c r="AA399" s="10">
        <f t="shared" si="69"/>
        <v>1.0879629626288079E-3</v>
      </c>
      <c r="AB399" s="10">
        <f t="shared" si="60"/>
        <v>4.0393518575001508E-3</v>
      </c>
      <c r="AC399" s="31"/>
      <c r="AD399" s="31"/>
      <c r="AE399" s="71">
        <f t="shared" si="64"/>
        <v>43405.87222222222</v>
      </c>
      <c r="AF399" s="71">
        <f t="shared" si="65"/>
        <v>43405.882638888892</v>
      </c>
      <c r="AG399" s="26" t="str">
        <f t="shared" si="66"/>
        <v>43405.872222222243405.8826388889</v>
      </c>
      <c r="AH399" s="26" t="e">
        <f>VLOOKUP(AG399,simple_survey!$M$841:$N$1083,2,FALSE)</f>
        <v>#N/A</v>
      </c>
    </row>
    <row r="400" spans="1:34" s="5" customFormat="1" hidden="1" x14ac:dyDescent="0.4">
      <c r="A400" s="17" t="str">
        <f t="shared" si="61"/>
        <v>-</v>
      </c>
      <c r="B400" s="17" t="str">
        <f t="shared" si="63"/>
        <v>-</v>
      </c>
      <c r="C400" s="12">
        <v>20</v>
      </c>
      <c r="D400" s="4">
        <v>43405.874374999999</v>
      </c>
      <c r="E400" s="5">
        <v>8468</v>
      </c>
      <c r="F400" s="5" t="s">
        <v>33</v>
      </c>
      <c r="G400" s="5">
        <v>3445</v>
      </c>
      <c r="H400" s="5">
        <v>398</v>
      </c>
      <c r="I400" s="5">
        <v>6</v>
      </c>
      <c r="J400" s="5">
        <v>1</v>
      </c>
      <c r="L400" s="4">
        <v>43405.883113425924</v>
      </c>
      <c r="M400" s="4">
        <v>43405.890798611108</v>
      </c>
      <c r="N400" s="5" t="s">
        <v>23</v>
      </c>
      <c r="O400" s="5" t="s">
        <v>24</v>
      </c>
      <c r="P400" s="5" t="s">
        <v>27</v>
      </c>
      <c r="Q400" s="5" t="s">
        <v>28</v>
      </c>
      <c r="R400" s="4">
        <v>43405.879953703705</v>
      </c>
      <c r="S400" s="4">
        <v>43405.879953703705</v>
      </c>
      <c r="T400" s="4">
        <v>43405.894328703704</v>
      </c>
      <c r="U400" s="4">
        <v>43405.894328703704</v>
      </c>
      <c r="W400" s="13">
        <f t="shared" si="62"/>
        <v>43405.874374999999</v>
      </c>
      <c r="X400" s="18">
        <f t="shared" si="67"/>
        <v>7.6851851845276542E-3</v>
      </c>
      <c r="Y400" s="18">
        <f t="shared" si="68"/>
        <v>7.6851851845276542E-3</v>
      </c>
      <c r="Z400" s="19"/>
      <c r="AA400" s="19">
        <f t="shared" si="69"/>
        <v>3.159722218697425E-3</v>
      </c>
      <c r="AB400" s="19">
        <f t="shared" si="60"/>
        <v>8.7384259240934625E-3</v>
      </c>
      <c r="AC400" s="32"/>
      <c r="AD400" s="32"/>
      <c r="AE400" s="71">
        <f t="shared" si="64"/>
        <v>43405.874305555553</v>
      </c>
      <c r="AF400" s="71">
        <f t="shared" si="65"/>
        <v>43405.890277777777</v>
      </c>
      <c r="AG400" s="26" t="str">
        <f t="shared" si="66"/>
        <v>43405.874305555643405.8902777778</v>
      </c>
      <c r="AH400" s="26" t="e">
        <f>VLOOKUP(AG400,simple_survey!$M$841:$N$1083,2,FALSE)</f>
        <v>#N/A</v>
      </c>
    </row>
    <row r="401" spans="1:34" ht="19.5" thickBot="1" x14ac:dyDescent="0.45"/>
    <row r="402" spans="1:34" ht="19.5" thickBot="1" x14ac:dyDescent="0.45">
      <c r="A402">
        <f>SUBTOTAL(3,A2:A400)</f>
        <v>43</v>
      </c>
      <c r="G402" s="74">
        <f>SUMPRODUCT(1/COUNTIF(G2:G400,G2:G400))-1</f>
        <v>133</v>
      </c>
      <c r="K402">
        <f>SUBTOTAL(3,K2:K400)</f>
        <v>15</v>
      </c>
      <c r="M402">
        <f>SUBTOTAL(3,M2:M400)</f>
        <v>28</v>
      </c>
      <c r="AB402" s="75">
        <f xml:space="preserve"> SUBTOTAL(3,AB2:AB400)</f>
        <v>42</v>
      </c>
      <c r="AH402" s="72">
        <f>SUBTOTAL(3,AH2:AH400)</f>
        <v>43</v>
      </c>
    </row>
    <row r="403" spans="1:34" x14ac:dyDescent="0.4">
      <c r="AB403">
        <f>SUBTOTAL(3,K2:K400)</f>
        <v>15</v>
      </c>
    </row>
  </sheetData>
  <autoFilter ref="A1:AH400">
    <filterColumn colId="0">
      <filters>
        <filter val="★"/>
      </filters>
    </filterColumn>
  </autoFilter>
  <phoneticPr fontId="18"/>
  <conditionalFormatting sqref="A2:AD400">
    <cfRule type="expression" dxfId="3" priority="3">
      <formula>$B2="☆"</formula>
    </cfRule>
  </conditionalFormatting>
  <conditionalFormatting sqref="AE2:AH400">
    <cfRule type="expression" dxfId="2" priority="2">
      <formula>$B2="☆"</formula>
    </cfRule>
  </conditionalFormatting>
  <conditionalFormatting sqref="AB402">
    <cfRule type="expression" dxfId="1" priority="1">
      <formula>$B402="☆"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simple_survey</vt:lpstr>
      <vt:lpstr>★10月26日</vt:lpstr>
      <vt:lpstr>★10月27日</vt:lpstr>
      <vt:lpstr>★10月28日（運行中止日）</vt:lpstr>
      <vt:lpstr>★10月29日</vt:lpstr>
      <vt:lpstr>★10月30日</vt:lpstr>
      <vt:lpstr>★10月31日</vt:lpstr>
      <vt:lpstr>★11月1日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H3039214</dc:creator>
  <cp:lastModifiedBy>Corporate Sales and Marketing Division</cp:lastModifiedBy>
  <cp:lastPrinted>2018-11-05T06:01:46Z</cp:lastPrinted>
  <dcterms:created xsi:type="dcterms:W3CDTF">2018-10-09T09:13:17Z</dcterms:created>
  <dcterms:modified xsi:type="dcterms:W3CDTF">2018-11-07T09:16:26Z</dcterms:modified>
</cp:coreProperties>
</file>